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80" windowHeight="3330" activeTab="0"/>
  </bookViews>
  <sheets>
    <sheet name="表1人口の推移" sheetId="1" r:id="rId1"/>
    <sheet name="表2区別人口、世帯数" sheetId="2" r:id="rId2"/>
    <sheet name="表3年齢別人口" sheetId="3" r:id="rId3"/>
    <sheet name="表4世帯数、世帯人員" sheetId="4" r:id="rId4"/>
    <sheet name="表5家族類型別一般世帯" sheetId="5" r:id="rId5"/>
    <sheet name="表6家族類型別高齢者世帯" sheetId="6" r:id="rId6"/>
    <sheet name="7表配偶関係別人口" sheetId="7" r:id="rId7"/>
  </sheets>
  <definedNames/>
  <calcPr fullCalcOnLoad="1"/>
</workbook>
</file>

<file path=xl/sharedStrings.xml><?xml version="1.0" encoding="utf-8"?>
<sst xmlns="http://schemas.openxmlformats.org/spreadsheetml/2006/main" count="214" uniqueCount="156">
  <si>
    <t>世帯数</t>
  </si>
  <si>
    <t>行政区</t>
  </si>
  <si>
    <t>平成12年国勢調査</t>
  </si>
  <si>
    <t>総数</t>
  </si>
  <si>
    <t>男</t>
  </si>
  <si>
    <t>女</t>
  </si>
  <si>
    <t>平成7年国勢調査</t>
  </si>
  <si>
    <t>平成7年との比較</t>
  </si>
  <si>
    <t>増減数</t>
  </si>
  <si>
    <t>北九州市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</si>
  <si>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</si>
  <si>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</si>
  <si>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</si>
  <si>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</si>
  <si>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</si>
  <si>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</si>
  <si>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</si>
  <si>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実施年</t>
  </si>
  <si>
    <t>増減率</t>
  </si>
  <si>
    <t>1世帯当たり人員</t>
  </si>
  <si>
    <t>女100人につき男</t>
  </si>
  <si>
    <t>人　　　口</t>
  </si>
  <si>
    <t>人　口</t>
  </si>
  <si>
    <t>増　減</t>
  </si>
  <si>
    <t>総　数</t>
  </si>
  <si>
    <t>大正9年</t>
  </si>
  <si>
    <t>14年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</si>
  <si>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</si>
  <si>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</si>
  <si>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</si>
  <si>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</si>
  <si>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</si>
  <si>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</si>
  <si>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</si>
  <si>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</si>
  <si>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</si>
  <si>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</si>
  <si>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</si>
  <si>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</si>
  <si>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</si>
  <si>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</si>
  <si>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</si>
  <si>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0～14歳</t>
  </si>
  <si>
    <t>構成比</t>
  </si>
  <si>
    <t>15～64歳</t>
  </si>
  <si>
    <t>65歳以上</t>
  </si>
  <si>
    <t>昭和55年</t>
  </si>
  <si>
    <t>年　次</t>
  </si>
  <si>
    <t>（△0.80）</t>
  </si>
  <si>
    <t>－</t>
  </si>
  <si>
    <t>平均年齢</t>
  </si>
  <si>
    <t>2人</t>
  </si>
  <si>
    <t>3人</t>
  </si>
  <si>
    <t>4人</t>
  </si>
  <si>
    <t>5人</t>
  </si>
  <si>
    <t>6人以上</t>
  </si>
  <si>
    <t>区　　　　　分</t>
  </si>
  <si>
    <t>一般世帯数</t>
  </si>
  <si>
    <t>一般世帯人員</t>
  </si>
  <si>
    <t>親族人員</t>
  </si>
  <si>
    <t>親族世帯</t>
  </si>
  <si>
    <t>核家族世帯</t>
  </si>
  <si>
    <t>核家族世帯</t>
  </si>
  <si>
    <t>夫婦のみ</t>
  </si>
  <si>
    <t>夫婦と子供</t>
  </si>
  <si>
    <t>男親と子供</t>
  </si>
  <si>
    <t>女親と子供</t>
  </si>
  <si>
    <t>その他の親族</t>
  </si>
  <si>
    <t>非親族世帯</t>
  </si>
  <si>
    <t>単独世帯</t>
  </si>
  <si>
    <t>区　　分</t>
  </si>
  <si>
    <t>（一般世帯に占める割合）</t>
  </si>
  <si>
    <t>単独世帯</t>
  </si>
  <si>
    <t>家　族　類　型</t>
  </si>
  <si>
    <t>65歳以上の親族がいる世帯</t>
  </si>
  <si>
    <t>平成7年</t>
  </si>
  <si>
    <t>その他の核家族世帯</t>
  </si>
  <si>
    <t>世帯総数</t>
  </si>
  <si>
    <t>1世帯当たり人員</t>
  </si>
  <si>
    <t>一般世帯数</t>
  </si>
  <si>
    <t>一般世帯人員</t>
  </si>
  <si>
    <t>一般世帯の1世帯当たり人員</t>
  </si>
  <si>
    <t>施設等の世帯</t>
  </si>
  <si>
    <t xml:space="preserve"> 1)</t>
  </si>
  <si>
    <t>1人</t>
  </si>
  <si>
    <t>親族世帯</t>
  </si>
  <si>
    <t>夫婦のみ</t>
  </si>
  <si>
    <t>その他の親族世帯</t>
  </si>
  <si>
    <t>非親族世帯</t>
  </si>
  <si>
    <t>総数 1)</t>
  </si>
  <si>
    <t>未婚</t>
  </si>
  <si>
    <t>有配偶</t>
  </si>
  <si>
    <t>死別</t>
  </si>
  <si>
    <t>離別</t>
  </si>
  <si>
    <t>年　齢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</si>
  <si>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</si>
  <si>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</si>
  <si>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</si>
  <si>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</si>
  <si>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</si>
  <si>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</si>
  <si>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</si>
  <si>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</si>
  <si>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</si>
  <si>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</si>
  <si>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</si>
  <si>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</si>
  <si>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</si>
  <si>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</si>
  <si>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</si>
  <si>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</si>
  <si>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（再掲）</t>
  </si>
  <si>
    <t>65歳以上</t>
  </si>
  <si>
    <t>75歳以上</t>
  </si>
  <si>
    <t>表1　人口の推移</t>
  </si>
  <si>
    <t>表2　人口及び世帯数</t>
  </si>
  <si>
    <t>（85.46）</t>
  </si>
  <si>
    <t>（91.77）</t>
  </si>
  <si>
    <t>（89.02）</t>
  </si>
  <si>
    <t>（87.53）</t>
  </si>
  <si>
    <t>（90.84）</t>
  </si>
  <si>
    <t>（94.90）</t>
  </si>
  <si>
    <t>（　4.97）</t>
  </si>
  <si>
    <t>（ 1.30）</t>
  </si>
  <si>
    <t>（ 3.09）</t>
  </si>
  <si>
    <t>（10.69）</t>
  </si>
  <si>
    <t>（ 2.10）</t>
  </si>
  <si>
    <t>（ 1.23）</t>
  </si>
  <si>
    <t>（ 6.65）</t>
  </si>
  <si>
    <t>（ 3.64）</t>
  </si>
  <si>
    <t>（ 1.67）</t>
  </si>
  <si>
    <t>（ 4.10）</t>
  </si>
  <si>
    <t>（△5.08）</t>
  </si>
  <si>
    <t>（△3.35）</t>
  </si>
  <si>
    <t>（△2.39）</t>
  </si>
  <si>
    <t>（△5.62）</t>
  </si>
  <si>
    <t>（△1.75）</t>
  </si>
  <si>
    <t xml:space="preserve"> 世帯人員が</t>
  </si>
  <si>
    <t>（29.3）</t>
  </si>
  <si>
    <t>（25.9）</t>
  </si>
  <si>
    <t>（33.2）</t>
  </si>
  <si>
    <t>－</t>
  </si>
  <si>
    <t>（88.60）</t>
  </si>
  <si>
    <t>（89.82）</t>
  </si>
  <si>
    <t>表3　行政区別、年齢3区分別人口</t>
  </si>
  <si>
    <t>65～74歳</t>
  </si>
  <si>
    <t>　注） 世帯及び人口は、国勢調査結果を昭和40年10月1日の市域に組み替えたもので、昭和45年以降は、</t>
  </si>
  <si>
    <t>　　　 次の国勢調査時点の市域に組み替えたものである。</t>
  </si>
  <si>
    <t>　注） 人口・男欄の上段の（　）内は、人口性比（男子人口÷女子人口×100）である。</t>
  </si>
  <si>
    <t>　　　 平成7年との比較の上段の（　）内は、増減率である。</t>
  </si>
  <si>
    <t>　1) 世帯の種類「不詳」を含む。</t>
  </si>
  <si>
    <t>表4　世帯数及び世帯人員</t>
  </si>
  <si>
    <t>表5　家族類型別一般世帯数</t>
  </si>
  <si>
    <t>表6　家族類型別65歳以上の親族がいる世帯</t>
  </si>
  <si>
    <t>注：1)配偶関係「不詳」を含む</t>
  </si>
  <si>
    <t>表7　配偶関係、年齢（5歳階級）、男女別15歳以上人口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</si>
</sst>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.00_ "/>
    <numFmt numFmtId="181" formatCode="0.00;&quot;△ &quot;0.00"/>
    <numFmt numFmtId="182" formatCode="#,##0_ ;[Red]\-#,##0\ "/>
    <numFmt numFmtId="183" formatCode="#,##0.00_ ;[Red]\-#,##0.00\ "/>
    <numFmt numFmtId="184" formatCode="0_ ;[Red]\-0\ "/>
    <numFmt numFmtId="185" formatCode="0.0_ "/>
    <numFmt numFmtId="186" formatCode="0.0"/>
    <numFmt numFmtId="187" formatCode="0_ "/>
    <numFmt numFmtId="188" formatCode="0;&quot;△ &quot;0"/>
    <numFmt numFmtId="189" formatCode="#,##0.0;[Red]\-#,##0.0"/>
    <numFmt numFmtId="190" formatCode="0.0000"/>
    <numFmt numFmtId="191" formatCode="0.000"/>
    <numFmt numFmtId="192" formatCode="0.0;&quot;△ &quot;0.0"/>
  </numFmts>
  <fonts count="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.5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vertical="center"/>
    </xf>
    <xf numFmtId="179" fontId="2" fillId="0" borderId="13" xfId="17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40" fontId="2" fillId="0" borderId="0" xfId="17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 hidden="1" locked="0"/>
    </xf>
    <xf numFmtId="187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vertical="center"/>
    </xf>
    <xf numFmtId="185" fontId="2" fillId="0" borderId="14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明朝"/>
                <a:ea typeface="ＭＳ Ｐ明朝"/>
                <a:cs typeface="ＭＳ Ｐ明朝"/>
              </a:rPr>
              <a:t>図3　世帯類型別　65歳以上の親族がいる一般世帯の構成比の推移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'表1人口の推移'!#REF!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'表1人口の推移'!#REF!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'表1人口の推移'!#REF!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995892"/>
        <c:axId val="54745301"/>
      </c:barChart>
      <c:catAx>
        <c:axId val="20995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99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7172325" y="802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3" width="12.375" style="4" bestFit="1" customWidth="1"/>
    <col min="4" max="5" width="10.375" style="4" bestFit="1" customWidth="1"/>
    <col min="6" max="6" width="12.00390625" style="4" customWidth="1"/>
    <col min="7" max="7" width="9.625" style="4" customWidth="1"/>
    <col min="8" max="16384" width="9.00390625" style="4" customWidth="1"/>
  </cols>
  <sheetData>
    <row r="1" spans="1:3" ht="18" customHeight="1">
      <c r="A1" s="23" t="s">
        <v>114</v>
      </c>
      <c r="B1" s="24"/>
      <c r="C1" s="24"/>
    </row>
    <row r="2" spans="1:9" ht="18" customHeight="1">
      <c r="A2" s="58" t="s">
        <v>17</v>
      </c>
      <c r="B2" s="59" t="s">
        <v>0</v>
      </c>
      <c r="C2" s="59" t="s">
        <v>21</v>
      </c>
      <c r="D2" s="59"/>
      <c r="E2" s="59"/>
      <c r="F2" s="7" t="s">
        <v>22</v>
      </c>
      <c r="G2" s="7" t="s">
        <v>22</v>
      </c>
      <c r="H2" s="56" t="s">
        <v>19</v>
      </c>
      <c r="I2" s="57" t="s">
        <v>20</v>
      </c>
    </row>
    <row r="3" spans="1:9" ht="18" customHeight="1">
      <c r="A3" s="58"/>
      <c r="B3" s="59"/>
      <c r="C3" s="6" t="s">
        <v>24</v>
      </c>
      <c r="D3" s="6" t="s">
        <v>4</v>
      </c>
      <c r="E3" s="6" t="s">
        <v>5</v>
      </c>
      <c r="F3" s="18" t="s">
        <v>8</v>
      </c>
      <c r="G3" s="18" t="s">
        <v>18</v>
      </c>
      <c r="H3" s="56"/>
      <c r="I3" s="57"/>
    </row>
    <row r="4" spans="1:9" ht="11.25" customHeight="1">
      <c r="A4" s="11"/>
      <c r="B4" s="25"/>
      <c r="C4" s="26"/>
      <c r="D4" s="27"/>
      <c r="E4" s="11"/>
      <c r="F4" s="25"/>
      <c r="G4" s="25"/>
      <c r="H4" s="25"/>
      <c r="I4" s="26"/>
    </row>
    <row r="5" spans="1:9" ht="18" customHeight="1">
      <c r="A5" s="2" t="s">
        <v>25</v>
      </c>
      <c r="B5" s="28">
        <v>94689</v>
      </c>
      <c r="C5" s="29">
        <f>D5+E5</f>
        <v>433185</v>
      </c>
      <c r="D5" s="12">
        <v>235500</v>
      </c>
      <c r="E5" s="30">
        <v>197685</v>
      </c>
      <c r="F5" s="31" t="s">
        <v>49</v>
      </c>
      <c r="G5" s="32" t="s">
        <v>49</v>
      </c>
      <c r="H5" s="33">
        <f>C5/B5</f>
        <v>4.574818616734785</v>
      </c>
      <c r="I5" s="52">
        <f>D5/E5*100</f>
        <v>119.12891721678427</v>
      </c>
    </row>
    <row r="6" spans="1:9" ht="18" customHeight="1">
      <c r="A6" s="2" t="s">
        <v>26</v>
      </c>
      <c r="B6" s="28">
        <v>104387</v>
      </c>
      <c r="C6" s="29">
        <f aca="true" t="shared" si="0" ref="C6:C21">D6+E6</f>
        <v>471103</v>
      </c>
      <c r="D6" s="12">
        <v>248338</v>
      </c>
      <c r="E6" s="30">
        <v>222765</v>
      </c>
      <c r="F6" s="34">
        <f>C6-C5</f>
        <v>37918</v>
      </c>
      <c r="G6" s="35">
        <f>F6/C5*100</f>
        <v>8.753304015605341</v>
      </c>
      <c r="H6" s="33">
        <f aca="true" t="shared" si="1" ref="H6:H21">C6/B6</f>
        <v>4.513042811844387</v>
      </c>
      <c r="I6" s="52">
        <f aca="true" t="shared" si="2" ref="I6:I21">D6/E6*100</f>
        <v>111.47981056270059</v>
      </c>
    </row>
    <row r="7" spans="1:9" ht="18" customHeight="1">
      <c r="A7" s="2" t="s">
        <v>27</v>
      </c>
      <c r="B7" s="28">
        <v>120659</v>
      </c>
      <c r="C7" s="29">
        <f t="shared" si="0"/>
        <v>563188</v>
      </c>
      <c r="D7" s="12">
        <v>295887</v>
      </c>
      <c r="E7" s="30">
        <v>267301</v>
      </c>
      <c r="F7" s="34">
        <f aca="true" t="shared" si="3" ref="F7:F21">C7-C6</f>
        <v>92085</v>
      </c>
      <c r="G7" s="35">
        <f aca="true" t="shared" si="4" ref="G7:G20">F7/C6*100</f>
        <v>19.546680874458453</v>
      </c>
      <c r="H7" s="33">
        <f t="shared" si="1"/>
        <v>4.667600427651481</v>
      </c>
      <c r="I7" s="52">
        <f t="shared" si="2"/>
        <v>110.69431090792776</v>
      </c>
    </row>
    <row r="8" spans="1:9" ht="18" customHeight="1">
      <c r="A8" s="2" t="s">
        <v>28</v>
      </c>
      <c r="B8" s="28">
        <v>136560</v>
      </c>
      <c r="C8" s="29">
        <f t="shared" si="0"/>
        <v>669187</v>
      </c>
      <c r="D8" s="12">
        <v>349600</v>
      </c>
      <c r="E8" s="30">
        <v>319587</v>
      </c>
      <c r="F8" s="34">
        <f t="shared" si="3"/>
        <v>105999</v>
      </c>
      <c r="G8" s="35">
        <f t="shared" si="4"/>
        <v>18.8212461913251</v>
      </c>
      <c r="H8" s="33">
        <f t="shared" si="1"/>
        <v>4.900314879906269</v>
      </c>
      <c r="I8" s="52">
        <f t="shared" si="2"/>
        <v>109.39118299555363</v>
      </c>
    </row>
    <row r="9" spans="1:9" ht="18" customHeight="1">
      <c r="A9" s="2" t="s">
        <v>29</v>
      </c>
      <c r="B9" s="28">
        <v>166938</v>
      </c>
      <c r="C9" s="29">
        <f t="shared" si="0"/>
        <v>818722</v>
      </c>
      <c r="D9" s="12">
        <v>434071</v>
      </c>
      <c r="E9" s="30">
        <v>384651</v>
      </c>
      <c r="F9" s="34">
        <f t="shared" si="3"/>
        <v>149535</v>
      </c>
      <c r="G9" s="35">
        <f t="shared" si="4"/>
        <v>22.34577180967353</v>
      </c>
      <c r="H9" s="33">
        <f t="shared" si="1"/>
        <v>4.904347721908732</v>
      </c>
      <c r="I9" s="52">
        <f t="shared" si="2"/>
        <v>112.8480102742486</v>
      </c>
    </row>
    <row r="10" spans="1:9" ht="18" customHeight="1">
      <c r="A10" s="2" t="s">
        <v>30</v>
      </c>
      <c r="B10" s="28">
        <v>143328</v>
      </c>
      <c r="C10" s="29">
        <f t="shared" si="0"/>
        <v>622178</v>
      </c>
      <c r="D10" s="12">
        <v>314446</v>
      </c>
      <c r="E10" s="30">
        <v>307732</v>
      </c>
      <c r="F10" s="34">
        <f t="shared" si="3"/>
        <v>-196544</v>
      </c>
      <c r="G10" s="35">
        <f t="shared" si="4"/>
        <v>-24.006195021020567</v>
      </c>
      <c r="H10" s="33">
        <f t="shared" si="1"/>
        <v>4.340938267470418</v>
      </c>
      <c r="I10" s="52">
        <f t="shared" si="2"/>
        <v>102.1817685518568</v>
      </c>
    </row>
    <row r="11" spans="1:9" ht="18" customHeight="1">
      <c r="A11" s="2" t="s">
        <v>31</v>
      </c>
      <c r="B11" s="28">
        <v>164581</v>
      </c>
      <c r="C11" s="29">
        <f t="shared" si="0"/>
        <v>736572</v>
      </c>
      <c r="D11" s="12">
        <v>370021</v>
      </c>
      <c r="E11" s="30">
        <v>366551</v>
      </c>
      <c r="F11" s="34">
        <f t="shared" si="3"/>
        <v>114394</v>
      </c>
      <c r="G11" s="35">
        <f t="shared" si="4"/>
        <v>18.38605672331712</v>
      </c>
      <c r="H11" s="33">
        <f t="shared" si="1"/>
        <v>4.475437626457489</v>
      </c>
      <c r="I11" s="52">
        <f t="shared" si="2"/>
        <v>100.94666226527822</v>
      </c>
    </row>
    <row r="12" spans="1:9" ht="18" customHeight="1">
      <c r="A12" s="2" t="s">
        <v>32</v>
      </c>
      <c r="B12" s="28">
        <v>190424</v>
      </c>
      <c r="C12" s="29">
        <f t="shared" si="0"/>
        <v>868032</v>
      </c>
      <c r="D12" s="12">
        <v>431201</v>
      </c>
      <c r="E12" s="30">
        <v>436831</v>
      </c>
      <c r="F12" s="34">
        <f t="shared" si="3"/>
        <v>131460</v>
      </c>
      <c r="G12" s="35">
        <f t="shared" si="4"/>
        <v>17.847542399113735</v>
      </c>
      <c r="H12" s="33">
        <f t="shared" si="1"/>
        <v>4.558417006259715</v>
      </c>
      <c r="I12" s="52">
        <f t="shared" si="2"/>
        <v>98.71117205509682</v>
      </c>
    </row>
    <row r="13" spans="1:9" ht="18" customHeight="1">
      <c r="A13" s="2" t="s">
        <v>33</v>
      </c>
      <c r="B13" s="28">
        <v>234488</v>
      </c>
      <c r="C13" s="29">
        <f t="shared" si="0"/>
        <v>986401</v>
      </c>
      <c r="D13" s="12">
        <v>492897</v>
      </c>
      <c r="E13" s="30">
        <v>493504</v>
      </c>
      <c r="F13" s="34">
        <f t="shared" si="3"/>
        <v>118369</v>
      </c>
      <c r="G13" s="35">
        <f t="shared" si="4"/>
        <v>13.636478839489788</v>
      </c>
      <c r="H13" s="33">
        <f t="shared" si="1"/>
        <v>4.206616116816212</v>
      </c>
      <c r="I13" s="52">
        <f t="shared" si="2"/>
        <v>99.87700201011542</v>
      </c>
    </row>
    <row r="14" spans="1:9" ht="18" customHeight="1">
      <c r="A14" s="2" t="s">
        <v>34</v>
      </c>
      <c r="B14" s="28">
        <v>271365</v>
      </c>
      <c r="C14" s="29">
        <f t="shared" si="0"/>
        <v>1042388</v>
      </c>
      <c r="D14" s="12">
        <v>512078</v>
      </c>
      <c r="E14" s="30">
        <v>530310</v>
      </c>
      <c r="F14" s="34">
        <f t="shared" si="3"/>
        <v>55987</v>
      </c>
      <c r="G14" s="35">
        <f t="shared" si="4"/>
        <v>5.675886378866202</v>
      </c>
      <c r="H14" s="33">
        <f t="shared" si="1"/>
        <v>3.841276509498277</v>
      </c>
      <c r="I14" s="52">
        <f t="shared" si="2"/>
        <v>96.56201089928533</v>
      </c>
    </row>
    <row r="15" spans="1:9" ht="18" customHeight="1">
      <c r="A15" s="2" t="s">
        <v>35</v>
      </c>
      <c r="B15" s="28">
        <v>297232</v>
      </c>
      <c r="C15" s="29">
        <f t="shared" si="0"/>
        <v>1042318</v>
      </c>
      <c r="D15" s="12">
        <v>504927</v>
      </c>
      <c r="E15" s="30">
        <v>537391</v>
      </c>
      <c r="F15" s="34">
        <f t="shared" si="3"/>
        <v>-70</v>
      </c>
      <c r="G15" s="35">
        <f t="shared" si="4"/>
        <v>-0.006715349754601933</v>
      </c>
      <c r="H15" s="33">
        <f t="shared" si="1"/>
        <v>3.5067489368574045</v>
      </c>
      <c r="I15" s="52">
        <f t="shared" si="2"/>
        <v>93.95896097999407</v>
      </c>
    </row>
    <row r="16" spans="1:9" ht="18" customHeight="1">
      <c r="A16" s="2" t="s">
        <v>36</v>
      </c>
      <c r="B16" s="28">
        <v>323978</v>
      </c>
      <c r="C16" s="29">
        <f t="shared" si="0"/>
        <v>1058442</v>
      </c>
      <c r="D16" s="12">
        <v>513332</v>
      </c>
      <c r="E16" s="30">
        <v>545110</v>
      </c>
      <c r="F16" s="34">
        <f t="shared" si="3"/>
        <v>16124</v>
      </c>
      <c r="G16" s="35">
        <f t="shared" si="4"/>
        <v>1.54693673140059</v>
      </c>
      <c r="H16" s="33">
        <f t="shared" si="1"/>
        <v>3.2670181308607376</v>
      </c>
      <c r="I16" s="52">
        <f t="shared" si="2"/>
        <v>94.17035093834272</v>
      </c>
    </row>
    <row r="17" spans="1:9" ht="18" customHeight="1">
      <c r="A17" s="2" t="s">
        <v>37</v>
      </c>
      <c r="B17" s="28">
        <v>351310</v>
      </c>
      <c r="C17" s="29">
        <f t="shared" si="0"/>
        <v>1065078</v>
      </c>
      <c r="D17" s="12">
        <v>514167</v>
      </c>
      <c r="E17" s="30">
        <v>550911</v>
      </c>
      <c r="F17" s="34">
        <f t="shared" si="3"/>
        <v>6636</v>
      </c>
      <c r="G17" s="35">
        <f t="shared" si="4"/>
        <v>0.6269592476489028</v>
      </c>
      <c r="H17" s="33">
        <f t="shared" si="1"/>
        <v>3.031732657766645</v>
      </c>
      <c r="I17" s="52">
        <f t="shared" si="2"/>
        <v>93.33032014245495</v>
      </c>
    </row>
    <row r="18" spans="1:9" ht="18" customHeight="1">
      <c r="A18" s="2" t="s">
        <v>38</v>
      </c>
      <c r="B18" s="28">
        <v>358382</v>
      </c>
      <c r="C18" s="29">
        <f t="shared" si="0"/>
        <v>1056402</v>
      </c>
      <c r="D18" s="12">
        <v>506618</v>
      </c>
      <c r="E18" s="30">
        <v>549784</v>
      </c>
      <c r="F18" s="34">
        <f t="shared" si="3"/>
        <v>-8676</v>
      </c>
      <c r="G18" s="35">
        <f t="shared" si="4"/>
        <v>-0.814588227341096</v>
      </c>
      <c r="H18" s="33">
        <f t="shared" si="1"/>
        <v>2.9476982660959536</v>
      </c>
      <c r="I18" s="52">
        <f t="shared" si="2"/>
        <v>92.14855288622441</v>
      </c>
    </row>
    <row r="19" spans="1:9" ht="18" customHeight="1">
      <c r="A19" s="2" t="s">
        <v>39</v>
      </c>
      <c r="B19" s="28">
        <v>367341</v>
      </c>
      <c r="C19" s="29">
        <f t="shared" si="0"/>
        <v>1026455</v>
      </c>
      <c r="D19" s="12">
        <v>488120</v>
      </c>
      <c r="E19" s="30">
        <v>538335</v>
      </c>
      <c r="F19" s="34">
        <f t="shared" si="3"/>
        <v>-29947</v>
      </c>
      <c r="G19" s="35">
        <f t="shared" si="4"/>
        <v>-2.834810990513081</v>
      </c>
      <c r="H19" s="33">
        <f t="shared" si="1"/>
        <v>2.794283785365641</v>
      </c>
      <c r="I19" s="52">
        <f t="shared" si="2"/>
        <v>90.67216510165603</v>
      </c>
    </row>
    <row r="20" spans="1:9" ht="18" customHeight="1">
      <c r="A20" s="2" t="s">
        <v>40</v>
      </c>
      <c r="B20" s="28">
        <v>388741</v>
      </c>
      <c r="C20" s="29">
        <f t="shared" si="0"/>
        <v>1019598</v>
      </c>
      <c r="D20" s="12">
        <v>483936</v>
      </c>
      <c r="E20" s="30">
        <v>535662</v>
      </c>
      <c r="F20" s="34">
        <f t="shared" si="3"/>
        <v>-6857</v>
      </c>
      <c r="G20" s="35">
        <f t="shared" si="4"/>
        <v>-0.6680273368048283</v>
      </c>
      <c r="H20" s="33">
        <f t="shared" si="1"/>
        <v>2.6228208498717653</v>
      </c>
      <c r="I20" s="52">
        <f t="shared" si="2"/>
        <v>90.34353752926285</v>
      </c>
    </row>
    <row r="21" spans="1:9" ht="18" customHeight="1">
      <c r="A21" s="2" t="s">
        <v>41</v>
      </c>
      <c r="B21" s="28">
        <v>408080</v>
      </c>
      <c r="C21" s="29">
        <f t="shared" si="0"/>
        <v>1011471</v>
      </c>
      <c r="D21" s="12">
        <v>478605</v>
      </c>
      <c r="E21" s="30">
        <v>532866</v>
      </c>
      <c r="F21" s="34">
        <f t="shared" si="3"/>
        <v>-8127</v>
      </c>
      <c r="G21" s="35">
        <f>F21/C20*100</f>
        <v>-0.7970788487227318</v>
      </c>
      <c r="H21" s="33">
        <f t="shared" si="1"/>
        <v>2.4786095863556166</v>
      </c>
      <c r="I21" s="52">
        <f t="shared" si="2"/>
        <v>89.81713976872234</v>
      </c>
    </row>
    <row r="22" spans="1:9" ht="11.25" customHeight="1">
      <c r="A22" s="16"/>
      <c r="B22" s="10"/>
      <c r="C22" s="22"/>
      <c r="D22" s="23"/>
      <c r="E22" s="16"/>
      <c r="F22" s="10"/>
      <c r="G22" s="10"/>
      <c r="H22" s="10"/>
      <c r="I22" s="22"/>
    </row>
    <row r="23" ht="18" customHeight="1">
      <c r="A23" s="4" t="s">
        <v>146</v>
      </c>
    </row>
    <row r="24" ht="18" customHeight="1">
      <c r="A24" s="4" t="s">
        <v>147</v>
      </c>
    </row>
    <row r="28" ht="11.25" customHeight="1"/>
    <row r="34" ht="11.25" customHeight="1"/>
    <row r="37" ht="11.25" customHeight="1"/>
  </sheetData>
  <mergeCells count="5">
    <mergeCell ref="H2:H3"/>
    <mergeCell ref="I2:I3"/>
    <mergeCell ref="A2:A3"/>
    <mergeCell ref="B2:B3"/>
    <mergeCell ref="C2:E2"/>
  </mergeCells>
  <printOptions horizontalCentered="1"/>
  <pageMargins left="0.7874015748031497" right="0.5905511811023623" top="0.7874015748031497" bottom="0.5905511811023623" header="0.5118110236220472" footer="0.5118110236220472"/>
  <pageSetup orientation="landscape" paperSize="9" r:id="rId2"/>
  <headerFooter alignWithMargins="0">
    <oddFooter>&amp;R&amp;"HG丸ｺﾞｼｯｸM-PRO,ﾒﾃﾞｨｳﾑ"&amp;9&amp;D&amp;F&amp;A&amp;P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2" width="10.375" style="4" bestFit="1" customWidth="1"/>
    <col min="3" max="3" width="12.375" style="4" bestFit="1" customWidth="1"/>
    <col min="4" max="6" width="10.375" style="4" bestFit="1" customWidth="1"/>
    <col min="7" max="7" width="12.375" style="4" bestFit="1" customWidth="1"/>
    <col min="8" max="8" width="9.00390625" style="4" customWidth="1"/>
    <col min="9" max="9" width="9.375" style="4" bestFit="1" customWidth="1"/>
    <col min="10" max="16384" width="9.00390625" style="4" customWidth="1"/>
  </cols>
  <sheetData>
    <row r="1" ht="18" customHeight="1">
      <c r="A1" s="4" t="s">
        <v>115</v>
      </c>
    </row>
    <row r="2" ht="7.5" customHeight="1"/>
    <row r="3" spans="1:10" ht="18" customHeight="1">
      <c r="A3" s="58" t="s">
        <v>1</v>
      </c>
      <c r="B3" s="59" t="s">
        <v>2</v>
      </c>
      <c r="C3" s="59"/>
      <c r="D3" s="59"/>
      <c r="E3" s="59"/>
      <c r="F3" s="59" t="s">
        <v>6</v>
      </c>
      <c r="G3" s="59"/>
      <c r="H3" s="59" t="s">
        <v>7</v>
      </c>
      <c r="I3" s="60"/>
      <c r="J3" s="41"/>
    </row>
    <row r="4" spans="1:10" ht="18" customHeight="1">
      <c r="A4" s="58"/>
      <c r="B4" s="59" t="s">
        <v>0</v>
      </c>
      <c r="C4" s="59" t="s">
        <v>21</v>
      </c>
      <c r="D4" s="59"/>
      <c r="E4" s="59"/>
      <c r="F4" s="59" t="s">
        <v>0</v>
      </c>
      <c r="G4" s="59" t="s">
        <v>22</v>
      </c>
      <c r="H4" s="7" t="s">
        <v>0</v>
      </c>
      <c r="I4" s="17" t="s">
        <v>22</v>
      </c>
      <c r="J4" s="41"/>
    </row>
    <row r="5" spans="1:10" ht="18" customHeight="1">
      <c r="A5" s="58"/>
      <c r="B5" s="61"/>
      <c r="C5" s="6" t="s">
        <v>24</v>
      </c>
      <c r="D5" s="6" t="s">
        <v>4</v>
      </c>
      <c r="E5" s="6" t="s">
        <v>5</v>
      </c>
      <c r="F5" s="59"/>
      <c r="G5" s="59"/>
      <c r="H5" s="18" t="s">
        <v>23</v>
      </c>
      <c r="I5" s="19" t="s">
        <v>8</v>
      </c>
      <c r="J5" s="41"/>
    </row>
    <row r="6" spans="1:10" ht="18" customHeight="1">
      <c r="A6" s="62" t="s">
        <v>9</v>
      </c>
      <c r="D6" s="20" t="s">
        <v>143</v>
      </c>
      <c r="H6" s="20" t="s">
        <v>122</v>
      </c>
      <c r="I6" s="20" t="s">
        <v>48</v>
      </c>
      <c r="J6" s="20"/>
    </row>
    <row r="7" spans="1:10" ht="18" customHeight="1">
      <c r="A7" s="62"/>
      <c r="B7" s="21">
        <v>408080</v>
      </c>
      <c r="C7" s="21">
        <v>1011471</v>
      </c>
      <c r="D7" s="21">
        <v>478605</v>
      </c>
      <c r="E7" s="21">
        <v>532866</v>
      </c>
      <c r="F7" s="21">
        <v>388741</v>
      </c>
      <c r="G7" s="21">
        <v>1019598</v>
      </c>
      <c r="H7" s="21">
        <f>B7-F7</f>
        <v>19339</v>
      </c>
      <c r="I7" s="44">
        <f>C7-G7</f>
        <v>-8127</v>
      </c>
      <c r="J7" s="21"/>
    </row>
    <row r="8" spans="1:10" ht="18" customHeight="1">
      <c r="A8" s="62" t="s">
        <v>10</v>
      </c>
      <c r="D8" s="20" t="s">
        <v>116</v>
      </c>
      <c r="H8" s="20" t="s">
        <v>123</v>
      </c>
      <c r="I8" s="20" t="s">
        <v>132</v>
      </c>
      <c r="J8" s="20"/>
    </row>
    <row r="9" spans="1:9" ht="18" customHeight="1">
      <c r="A9" s="62"/>
      <c r="B9" s="12">
        <v>45776</v>
      </c>
      <c r="C9" s="12">
        <v>114750</v>
      </c>
      <c r="D9" s="12">
        <v>52876</v>
      </c>
      <c r="E9" s="12">
        <v>61874</v>
      </c>
      <c r="F9" s="12">
        <v>45188</v>
      </c>
      <c r="G9" s="12">
        <v>120890</v>
      </c>
      <c r="H9" s="21">
        <f>B9-F9</f>
        <v>588</v>
      </c>
      <c r="I9" s="44">
        <f>C9-G9</f>
        <v>-6140</v>
      </c>
    </row>
    <row r="10" spans="1:10" ht="18" customHeight="1">
      <c r="A10" s="62" t="s">
        <v>11</v>
      </c>
      <c r="D10" s="20" t="s">
        <v>142</v>
      </c>
      <c r="H10" s="20" t="s">
        <v>124</v>
      </c>
      <c r="I10" s="20" t="s">
        <v>133</v>
      </c>
      <c r="J10" s="20"/>
    </row>
    <row r="11" spans="1:9" ht="18" customHeight="1">
      <c r="A11" s="62"/>
      <c r="B11" s="12">
        <v>85432</v>
      </c>
      <c r="C11" s="12">
        <v>187684</v>
      </c>
      <c r="D11" s="12">
        <v>88172</v>
      </c>
      <c r="E11" s="12">
        <v>99512</v>
      </c>
      <c r="F11" s="12">
        <v>82871</v>
      </c>
      <c r="G11" s="12">
        <v>194194</v>
      </c>
      <c r="H11" s="21">
        <f>B11-F11</f>
        <v>2561</v>
      </c>
      <c r="I11" s="44">
        <f>C11-G11</f>
        <v>-6510</v>
      </c>
    </row>
    <row r="12" spans="1:10" ht="18" customHeight="1">
      <c r="A12" s="62" t="s">
        <v>12</v>
      </c>
      <c r="D12" s="20" t="s">
        <v>117</v>
      </c>
      <c r="H12" s="20" t="s">
        <v>125</v>
      </c>
      <c r="I12" s="20" t="s">
        <v>131</v>
      </c>
      <c r="J12" s="20"/>
    </row>
    <row r="13" spans="1:9" ht="18" customHeight="1">
      <c r="A13" s="62"/>
      <c r="B13" s="12">
        <v>80348</v>
      </c>
      <c r="C13" s="12">
        <v>213372</v>
      </c>
      <c r="D13" s="12">
        <v>102106</v>
      </c>
      <c r="E13" s="12">
        <v>111266</v>
      </c>
      <c r="F13" s="12">
        <v>72588</v>
      </c>
      <c r="G13" s="12">
        <v>204975</v>
      </c>
      <c r="H13" s="21">
        <f>B13-F13</f>
        <v>7760</v>
      </c>
      <c r="I13" s="44">
        <f>C13-G13</f>
        <v>8397</v>
      </c>
    </row>
    <row r="14" spans="1:10" ht="18" customHeight="1">
      <c r="A14" s="62" t="s">
        <v>13</v>
      </c>
      <c r="D14" s="20" t="s">
        <v>118</v>
      </c>
      <c r="H14" s="20" t="s">
        <v>126</v>
      </c>
      <c r="I14" s="20" t="s">
        <v>134</v>
      </c>
      <c r="J14" s="20"/>
    </row>
    <row r="15" spans="1:9" ht="18" customHeight="1">
      <c r="A15" s="62"/>
      <c r="B15" s="12">
        <v>32272</v>
      </c>
      <c r="C15" s="12">
        <v>89560</v>
      </c>
      <c r="D15" s="12">
        <v>42178</v>
      </c>
      <c r="E15" s="12">
        <v>47382</v>
      </c>
      <c r="F15" s="12">
        <v>31607</v>
      </c>
      <c r="G15" s="12">
        <v>91755</v>
      </c>
      <c r="H15" s="21">
        <f>B15-F15</f>
        <v>665</v>
      </c>
      <c r="I15" s="44">
        <f>C15-G15</f>
        <v>-2195</v>
      </c>
    </row>
    <row r="16" spans="1:10" ht="18" customHeight="1">
      <c r="A16" s="62" t="s">
        <v>14</v>
      </c>
      <c r="D16" s="20" t="s">
        <v>119</v>
      </c>
      <c r="H16" s="20" t="s">
        <v>127</v>
      </c>
      <c r="I16" s="20" t="s">
        <v>135</v>
      </c>
      <c r="J16" s="20"/>
    </row>
    <row r="17" spans="1:9" ht="18" customHeight="1">
      <c r="A17" s="62"/>
      <c r="B17" s="12">
        <v>34043</v>
      </c>
      <c r="C17" s="12">
        <v>80608</v>
      </c>
      <c r="D17" s="12">
        <v>37625</v>
      </c>
      <c r="E17" s="12">
        <v>42983</v>
      </c>
      <c r="F17" s="12">
        <v>33629</v>
      </c>
      <c r="G17" s="12">
        <v>85405</v>
      </c>
      <c r="H17" s="21">
        <f>B17-F17</f>
        <v>414</v>
      </c>
      <c r="I17" s="44">
        <f>C17-G17</f>
        <v>-4797</v>
      </c>
    </row>
    <row r="18" spans="1:10" ht="18" customHeight="1">
      <c r="A18" s="62" t="s">
        <v>15</v>
      </c>
      <c r="D18" s="20" t="s">
        <v>120</v>
      </c>
      <c r="H18" s="20" t="s">
        <v>128</v>
      </c>
      <c r="I18" s="20" t="s">
        <v>130</v>
      </c>
      <c r="J18" s="20"/>
    </row>
    <row r="19" spans="1:9" ht="18" customHeight="1">
      <c r="A19" s="62"/>
      <c r="B19" s="12">
        <v>102090</v>
      </c>
      <c r="C19" s="12">
        <v>260452</v>
      </c>
      <c r="D19" s="12">
        <v>123977</v>
      </c>
      <c r="E19" s="12">
        <v>136475</v>
      </c>
      <c r="F19" s="12">
        <v>95726</v>
      </c>
      <c r="G19" s="12">
        <v>256176</v>
      </c>
      <c r="H19" s="21">
        <f>B19-F19</f>
        <v>6364</v>
      </c>
      <c r="I19" s="44">
        <f>C19-G19</f>
        <v>4276</v>
      </c>
    </row>
    <row r="20" spans="1:10" ht="18" customHeight="1">
      <c r="A20" s="62" t="s">
        <v>16</v>
      </c>
      <c r="D20" s="20" t="s">
        <v>121</v>
      </c>
      <c r="H20" s="20" t="s">
        <v>129</v>
      </c>
      <c r="I20" s="20" t="s">
        <v>136</v>
      </c>
      <c r="J20" s="20"/>
    </row>
    <row r="21" spans="1:9" ht="18" customHeight="1">
      <c r="A21" s="62"/>
      <c r="B21" s="42">
        <v>28119</v>
      </c>
      <c r="C21" s="43">
        <v>65045</v>
      </c>
      <c r="D21" s="43">
        <v>31671</v>
      </c>
      <c r="E21" s="43">
        <v>33374</v>
      </c>
      <c r="F21" s="43">
        <v>27132</v>
      </c>
      <c r="G21" s="43">
        <v>66203</v>
      </c>
      <c r="H21" s="45">
        <f>B21-F21</f>
        <v>987</v>
      </c>
      <c r="I21" s="46">
        <f>C21-G21</f>
        <v>-1158</v>
      </c>
    </row>
    <row r="22" ht="18" customHeight="1">
      <c r="A22" s="4" t="s">
        <v>148</v>
      </c>
    </row>
    <row r="23" ht="18" customHeight="1">
      <c r="A23" s="4" t="s">
        <v>149</v>
      </c>
    </row>
  </sheetData>
  <mergeCells count="16">
    <mergeCell ref="A3:A5"/>
    <mergeCell ref="A6:A7"/>
    <mergeCell ref="A8:A9"/>
    <mergeCell ref="A18:A19"/>
    <mergeCell ref="A20:A21"/>
    <mergeCell ref="A10:A11"/>
    <mergeCell ref="A12:A13"/>
    <mergeCell ref="A14:A15"/>
    <mergeCell ref="A16:A17"/>
    <mergeCell ref="H3:I3"/>
    <mergeCell ref="B3:E3"/>
    <mergeCell ref="F3:G3"/>
    <mergeCell ref="C4:E4"/>
    <mergeCell ref="B4:B5"/>
    <mergeCell ref="F4:F5"/>
    <mergeCell ref="G4:G5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9.00390625" style="4" customWidth="1"/>
    <col min="2" max="3" width="10.625" style="4" customWidth="1"/>
    <col min="4" max="4" width="9.625" style="4" bestFit="1" customWidth="1"/>
    <col min="5" max="5" width="10.625" style="4" customWidth="1"/>
    <col min="6" max="6" width="9.625" style="4" bestFit="1" customWidth="1"/>
    <col min="7" max="7" width="10.625" style="4" customWidth="1"/>
    <col min="8" max="8" width="9.625" style="4" bestFit="1" customWidth="1"/>
    <col min="9" max="9" width="9.125" style="4" bestFit="1" customWidth="1"/>
    <col min="10" max="11" width="9.00390625" style="4" customWidth="1"/>
    <col min="12" max="14" width="2.50390625" style="4" customWidth="1"/>
    <col min="15" max="15" width="9.00390625" style="4" customWidth="1"/>
    <col min="16" max="16" width="10.00390625" style="4" customWidth="1"/>
    <col min="17" max="18" width="9.125" style="4" bestFit="1" customWidth="1"/>
    <col min="19" max="16384" width="9.00390625" style="4" customWidth="1"/>
  </cols>
  <sheetData>
    <row r="1" spans="1:4" ht="18" customHeight="1">
      <c r="A1" s="23" t="s">
        <v>144</v>
      </c>
      <c r="B1" s="23"/>
      <c r="C1" s="23"/>
      <c r="D1" s="23"/>
    </row>
    <row r="2" spans="1:9" ht="18" customHeight="1">
      <c r="A2" s="5" t="s">
        <v>47</v>
      </c>
      <c r="B2" s="59" t="s">
        <v>24</v>
      </c>
      <c r="C2" s="65" t="s">
        <v>42</v>
      </c>
      <c r="D2" s="59"/>
      <c r="E2" s="65" t="s">
        <v>44</v>
      </c>
      <c r="F2" s="59"/>
      <c r="G2" s="65" t="s">
        <v>45</v>
      </c>
      <c r="H2" s="60"/>
      <c r="I2" s="63" t="s">
        <v>50</v>
      </c>
    </row>
    <row r="3" spans="1:9" ht="18" customHeight="1">
      <c r="A3" s="9" t="s">
        <v>1</v>
      </c>
      <c r="B3" s="59"/>
      <c r="C3" s="10"/>
      <c r="D3" s="6" t="s">
        <v>43</v>
      </c>
      <c r="E3" s="10"/>
      <c r="F3" s="6" t="s">
        <v>43</v>
      </c>
      <c r="G3" s="10"/>
      <c r="H3" s="8" t="s">
        <v>43</v>
      </c>
      <c r="I3" s="64"/>
    </row>
    <row r="4" ht="11.25" customHeight="1">
      <c r="A4" s="11"/>
    </row>
    <row r="5" spans="1:9" ht="18" customHeight="1">
      <c r="A5" s="2" t="s">
        <v>46</v>
      </c>
      <c r="B5" s="12">
        <v>1065078</v>
      </c>
      <c r="C5" s="12">
        <v>246154</v>
      </c>
      <c r="D5" s="36">
        <f>C5/B5*100</f>
        <v>23.111358980281256</v>
      </c>
      <c r="E5" s="12">
        <v>725073</v>
      </c>
      <c r="F5" s="36">
        <f>E5/B5*100</f>
        <v>68.07698591089103</v>
      </c>
      <c r="G5" s="12">
        <v>92691</v>
      </c>
      <c r="H5" s="36">
        <f>G5/B5*100</f>
        <v>8.702742897703267</v>
      </c>
      <c r="I5" s="37" t="s">
        <v>141</v>
      </c>
    </row>
    <row r="6" spans="1:9" ht="18" customHeight="1">
      <c r="A6" s="2" t="s">
        <v>38</v>
      </c>
      <c r="B6" s="12">
        <v>1056402</v>
      </c>
      <c r="C6" s="12">
        <v>223518</v>
      </c>
      <c r="D6" s="36">
        <f>C6/B6*100</f>
        <v>21.158422645924563</v>
      </c>
      <c r="E6" s="12">
        <v>723711</v>
      </c>
      <c r="F6" s="36">
        <f>E6/B6*100</f>
        <v>68.50715920643846</v>
      </c>
      <c r="G6" s="12">
        <v>108757</v>
      </c>
      <c r="H6" s="36">
        <f>G6/B6*100</f>
        <v>10.295039199092768</v>
      </c>
      <c r="I6" s="4">
        <v>36.1</v>
      </c>
    </row>
    <row r="7" spans="1:9" ht="18" customHeight="1">
      <c r="A7" s="2" t="s">
        <v>39</v>
      </c>
      <c r="B7" s="12">
        <v>1026455</v>
      </c>
      <c r="C7" s="12">
        <v>182798</v>
      </c>
      <c r="D7" s="36">
        <f>C7/B7*100</f>
        <v>17.808671593007</v>
      </c>
      <c r="E7" s="12">
        <v>709516</v>
      </c>
      <c r="F7" s="36">
        <f>E7/B7*100</f>
        <v>69.12295229698331</v>
      </c>
      <c r="G7" s="12">
        <v>130423</v>
      </c>
      <c r="H7" s="36">
        <f>G7/B7*100</f>
        <v>12.706158574900995</v>
      </c>
      <c r="I7" s="4">
        <v>38.5</v>
      </c>
    </row>
    <row r="8" spans="1:9" ht="18" customHeight="1">
      <c r="A8" s="2" t="s">
        <v>40</v>
      </c>
      <c r="B8" s="12">
        <v>1019598</v>
      </c>
      <c r="C8" s="12">
        <v>156649</v>
      </c>
      <c r="D8" s="36">
        <f>C8/B8*100</f>
        <v>15.363800242840805</v>
      </c>
      <c r="E8" s="12">
        <v>701664</v>
      </c>
      <c r="F8" s="36">
        <f>E8/B8*100</f>
        <v>68.81771050943607</v>
      </c>
      <c r="G8" s="12">
        <v>160584</v>
      </c>
      <c r="H8" s="36">
        <f>G8/B8*100</f>
        <v>15.749736660919304</v>
      </c>
      <c r="I8" s="4">
        <v>40.6</v>
      </c>
    </row>
    <row r="9" spans="1:9" ht="18" customHeight="1">
      <c r="A9" s="2" t="s">
        <v>41</v>
      </c>
      <c r="B9" s="12">
        <v>1011471</v>
      </c>
      <c r="C9" s="12">
        <v>140202</v>
      </c>
      <c r="D9" s="36">
        <f>C9/B9*100</f>
        <v>13.861198195499428</v>
      </c>
      <c r="E9" s="12">
        <v>675675</v>
      </c>
      <c r="F9" s="36">
        <f>E9/B9*100</f>
        <v>66.80122316902808</v>
      </c>
      <c r="G9" s="12">
        <v>194250</v>
      </c>
      <c r="H9" s="36">
        <f>G9/B9*100</f>
        <v>19.204702853566737</v>
      </c>
      <c r="I9" s="4">
        <v>42.6</v>
      </c>
    </row>
    <row r="10" spans="1:8" ht="11.25" customHeight="1">
      <c r="A10" s="13"/>
      <c r="B10" s="12"/>
      <c r="C10" s="12"/>
      <c r="D10" s="36"/>
      <c r="E10" s="12"/>
      <c r="F10" s="36"/>
      <c r="G10" s="12"/>
      <c r="H10" s="36"/>
    </row>
    <row r="11" spans="1:9" ht="18" customHeight="1">
      <c r="A11" s="14" t="s">
        <v>4</v>
      </c>
      <c r="B11" s="12">
        <v>478605</v>
      </c>
      <c r="C11" s="12">
        <v>71981</v>
      </c>
      <c r="D11" s="36">
        <f>C11/B11*100</f>
        <v>15.039750942844307</v>
      </c>
      <c r="E11" s="12">
        <v>326800</v>
      </c>
      <c r="F11" s="36">
        <f>E11/B11*100</f>
        <v>68.28177724846168</v>
      </c>
      <c r="G11" s="12">
        <v>78977</v>
      </c>
      <c r="H11" s="36">
        <f>G11/B11*100</f>
        <v>16.501499148567188</v>
      </c>
      <c r="I11" s="4">
        <v>40.9</v>
      </c>
    </row>
    <row r="12" spans="1:9" ht="18" customHeight="1">
      <c r="A12" s="14" t="s">
        <v>5</v>
      </c>
      <c r="B12" s="12">
        <v>532866</v>
      </c>
      <c r="C12" s="12">
        <v>68221</v>
      </c>
      <c r="D12" s="36">
        <f>C12/B12*100</f>
        <v>12.802655827168557</v>
      </c>
      <c r="E12" s="12">
        <v>348875</v>
      </c>
      <c r="F12" s="36">
        <f>E12/B12*100</f>
        <v>65.47143184215169</v>
      </c>
      <c r="G12" s="12">
        <v>115273</v>
      </c>
      <c r="H12" s="36">
        <f>G12/B12*100</f>
        <v>21.63264310351946</v>
      </c>
      <c r="I12" s="4">
        <v>44.2</v>
      </c>
    </row>
    <row r="13" spans="1:8" ht="11.25" customHeight="1">
      <c r="A13" s="13"/>
      <c r="B13" s="12"/>
      <c r="C13" s="12"/>
      <c r="D13" s="36"/>
      <c r="E13" s="12"/>
      <c r="F13" s="36"/>
      <c r="G13" s="12"/>
      <c r="H13" s="36"/>
    </row>
    <row r="14" spans="1:9" ht="18" customHeight="1">
      <c r="A14" s="15" t="s">
        <v>10</v>
      </c>
      <c r="B14" s="12">
        <v>114750</v>
      </c>
      <c r="C14" s="12">
        <v>14272</v>
      </c>
      <c r="D14" s="36">
        <f aca="true" t="shared" si="0" ref="D14:D20">C14/B14*100</f>
        <v>12.437472766884532</v>
      </c>
      <c r="E14" s="12">
        <v>73005</v>
      </c>
      <c r="F14" s="36">
        <f aca="true" t="shared" si="1" ref="F14:F20">E14/B14*100</f>
        <v>63.62091503267974</v>
      </c>
      <c r="G14" s="12">
        <v>27282</v>
      </c>
      <c r="H14" s="36">
        <f aca="true" t="shared" si="2" ref="H14:H20">G14/B14*100</f>
        <v>23.77516339869281</v>
      </c>
      <c r="I14" s="4">
        <v>45.6</v>
      </c>
    </row>
    <row r="15" spans="1:9" ht="18" customHeight="1">
      <c r="A15" s="15" t="s">
        <v>11</v>
      </c>
      <c r="B15" s="12">
        <v>187684</v>
      </c>
      <c r="C15" s="12">
        <v>23325</v>
      </c>
      <c r="D15" s="36">
        <f t="shared" si="0"/>
        <v>12.427804181496558</v>
      </c>
      <c r="E15" s="12">
        <v>128367</v>
      </c>
      <c r="F15" s="36">
        <f t="shared" si="1"/>
        <v>68.39528143048955</v>
      </c>
      <c r="G15" s="12">
        <v>35655</v>
      </c>
      <c r="H15" s="36">
        <f t="shared" si="2"/>
        <v>18.997357260075447</v>
      </c>
      <c r="I15" s="4">
        <v>42.8</v>
      </c>
    </row>
    <row r="16" spans="1:9" ht="18" customHeight="1">
      <c r="A16" s="15" t="s">
        <v>12</v>
      </c>
      <c r="B16" s="12">
        <v>213372</v>
      </c>
      <c r="C16" s="12">
        <v>33712</v>
      </c>
      <c r="D16" s="36">
        <f t="shared" si="0"/>
        <v>15.79963631591774</v>
      </c>
      <c r="E16" s="12">
        <v>145679</v>
      </c>
      <c r="F16" s="36">
        <f t="shared" si="1"/>
        <v>68.27465646851508</v>
      </c>
      <c r="G16" s="12">
        <v>33828</v>
      </c>
      <c r="H16" s="36">
        <f t="shared" si="2"/>
        <v>15.85400146223497</v>
      </c>
      <c r="I16" s="4">
        <v>40.4</v>
      </c>
    </row>
    <row r="17" spans="1:9" ht="18" customHeight="1">
      <c r="A17" s="15" t="s">
        <v>13</v>
      </c>
      <c r="B17" s="12">
        <v>89560</v>
      </c>
      <c r="C17" s="12">
        <v>13453</v>
      </c>
      <c r="D17" s="36">
        <f t="shared" si="0"/>
        <v>15.021214828048235</v>
      </c>
      <c r="E17" s="12">
        <v>57719</v>
      </c>
      <c r="F17" s="36">
        <f t="shared" si="1"/>
        <v>64.44729790084858</v>
      </c>
      <c r="G17" s="12">
        <v>18186</v>
      </c>
      <c r="H17" s="36">
        <f t="shared" si="2"/>
        <v>20.305940151853505</v>
      </c>
      <c r="I17" s="4">
        <v>43.2</v>
      </c>
    </row>
    <row r="18" spans="1:9" ht="18" customHeight="1">
      <c r="A18" s="15" t="s">
        <v>14</v>
      </c>
      <c r="B18" s="12">
        <v>80608</v>
      </c>
      <c r="C18" s="12">
        <v>9155</v>
      </c>
      <c r="D18" s="36">
        <f t="shared" si="0"/>
        <v>11.35743350535927</v>
      </c>
      <c r="E18" s="12">
        <v>51296</v>
      </c>
      <c r="F18" s="36">
        <f t="shared" si="1"/>
        <v>63.63636363636363</v>
      </c>
      <c r="G18" s="12">
        <v>20133</v>
      </c>
      <c r="H18" s="36">
        <f t="shared" si="2"/>
        <v>24.976429138547044</v>
      </c>
      <c r="I18" s="39">
        <v>46</v>
      </c>
    </row>
    <row r="19" spans="1:9" ht="18" customHeight="1">
      <c r="A19" s="15" t="s">
        <v>15</v>
      </c>
      <c r="B19" s="12">
        <v>260452</v>
      </c>
      <c r="C19" s="12">
        <v>37965</v>
      </c>
      <c r="D19" s="36">
        <f t="shared" si="0"/>
        <v>14.576582249320413</v>
      </c>
      <c r="E19" s="12">
        <v>176152</v>
      </c>
      <c r="F19" s="36">
        <f t="shared" si="1"/>
        <v>67.6331915285734</v>
      </c>
      <c r="G19" s="12">
        <v>46002</v>
      </c>
      <c r="H19" s="36">
        <f t="shared" si="2"/>
        <v>17.66237156942546</v>
      </c>
      <c r="I19" s="4">
        <v>41.6</v>
      </c>
    </row>
    <row r="20" spans="1:9" ht="18" customHeight="1">
      <c r="A20" s="15" t="s">
        <v>16</v>
      </c>
      <c r="B20" s="12">
        <v>65045</v>
      </c>
      <c r="C20" s="12">
        <v>8320</v>
      </c>
      <c r="D20" s="36">
        <f t="shared" si="0"/>
        <v>12.791144592205397</v>
      </c>
      <c r="E20" s="12">
        <v>43457</v>
      </c>
      <c r="F20" s="36">
        <f t="shared" si="1"/>
        <v>66.81066953647475</v>
      </c>
      <c r="G20" s="12">
        <v>13164</v>
      </c>
      <c r="H20" s="36">
        <f t="shared" si="2"/>
        <v>20.238296563917288</v>
      </c>
      <c r="I20" s="4">
        <v>43.3</v>
      </c>
    </row>
    <row r="21" spans="1:9" ht="11.25" customHeight="1">
      <c r="A21" s="16"/>
      <c r="B21" s="23"/>
      <c r="C21" s="23"/>
      <c r="D21" s="23"/>
      <c r="E21" s="23"/>
      <c r="F21" s="23"/>
      <c r="G21" s="23"/>
      <c r="H21" s="23"/>
      <c r="I21" s="23"/>
    </row>
    <row r="26" ht="7.5" customHeight="1"/>
    <row r="29" ht="7.5" customHeight="1"/>
    <row r="32" ht="7.5" customHeight="1"/>
    <row r="40" ht="7.5" customHeight="1"/>
  </sheetData>
  <mergeCells count="5">
    <mergeCell ref="B2:B3"/>
    <mergeCell ref="I2:I3"/>
    <mergeCell ref="C2:D2"/>
    <mergeCell ref="E2:F2"/>
    <mergeCell ref="G2:H2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50390625" style="4" customWidth="1"/>
    <col min="2" max="2" width="10.50390625" style="4" customWidth="1"/>
    <col min="3" max="5" width="4.75390625" style="4" customWidth="1"/>
    <col min="6" max="16384" width="9.00390625" style="4" customWidth="1"/>
  </cols>
  <sheetData>
    <row r="1" ht="18" customHeight="1">
      <c r="A1" s="4" t="s">
        <v>151</v>
      </c>
    </row>
    <row r="2" ht="11.25" customHeight="1"/>
    <row r="3" spans="1:13" ht="18" customHeight="1">
      <c r="A3" s="58" t="s">
        <v>56</v>
      </c>
      <c r="B3" s="59"/>
      <c r="C3" s="60"/>
      <c r="D3" s="40"/>
      <c r="E3" s="1"/>
      <c r="F3" s="1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8" t="s">
        <v>16</v>
      </c>
    </row>
    <row r="4" ht="11.25" customHeight="1">
      <c r="E4" s="13"/>
    </row>
    <row r="5" spans="1:13" ht="18" customHeight="1">
      <c r="A5" s="68" t="s">
        <v>77</v>
      </c>
      <c r="B5" s="68"/>
      <c r="C5" s="68"/>
      <c r="D5" s="68"/>
      <c r="E5" s="13" t="s">
        <v>83</v>
      </c>
      <c r="F5" s="12">
        <v>408080</v>
      </c>
      <c r="G5" s="12">
        <v>45776</v>
      </c>
      <c r="H5" s="12">
        <v>85432</v>
      </c>
      <c r="I5" s="12">
        <v>80348</v>
      </c>
      <c r="J5" s="12">
        <v>32272</v>
      </c>
      <c r="K5" s="12">
        <v>34043</v>
      </c>
      <c r="L5" s="12">
        <v>12090</v>
      </c>
      <c r="M5" s="12">
        <v>28119</v>
      </c>
    </row>
    <row r="6" spans="1:13" ht="18" customHeight="1">
      <c r="A6" s="68" t="s">
        <v>78</v>
      </c>
      <c r="B6" s="69"/>
      <c r="C6" s="69"/>
      <c r="D6" s="69"/>
      <c r="E6" s="70"/>
      <c r="F6" s="47">
        <f>1011471/408080</f>
        <v>2.4786095863556166</v>
      </c>
      <c r="G6" s="47">
        <f>114750/45776</f>
        <v>2.5067721076546663</v>
      </c>
      <c r="H6" s="47">
        <f>187684/85432</f>
        <v>2.1968817304991104</v>
      </c>
      <c r="I6" s="47">
        <f>213372/80348</f>
        <v>2.6555981480559567</v>
      </c>
      <c r="J6" s="47">
        <f>89560/32272</f>
        <v>2.775161130391671</v>
      </c>
      <c r="K6" s="47">
        <f>80608/34043</f>
        <v>2.3678289222453954</v>
      </c>
      <c r="L6" s="47">
        <f>260452/102090</f>
        <v>2.5511999216377705</v>
      </c>
      <c r="M6" s="47">
        <f>65045/28119</f>
        <v>2.313204594757993</v>
      </c>
    </row>
    <row r="7" spans="2:13" ht="18" customHeight="1">
      <c r="B7" s="68" t="s">
        <v>79</v>
      </c>
      <c r="C7" s="69"/>
      <c r="D7" s="69"/>
      <c r="E7" s="70"/>
      <c r="F7" s="12">
        <v>406414</v>
      </c>
      <c r="G7" s="12">
        <v>45575</v>
      </c>
      <c r="H7" s="12">
        <v>85011</v>
      </c>
      <c r="I7" s="12">
        <v>80163</v>
      </c>
      <c r="J7" s="12">
        <v>32120</v>
      </c>
      <c r="K7" s="12">
        <v>33890</v>
      </c>
      <c r="L7" s="12">
        <v>101726</v>
      </c>
      <c r="M7" s="12">
        <v>27929</v>
      </c>
    </row>
    <row r="8" spans="2:13" ht="18" customHeight="1">
      <c r="B8" s="67" t="s">
        <v>137</v>
      </c>
      <c r="C8" s="67"/>
      <c r="D8" s="4" t="s">
        <v>84</v>
      </c>
      <c r="E8" s="13"/>
      <c r="F8" s="12">
        <v>123272</v>
      </c>
      <c r="G8" s="12">
        <v>12195</v>
      </c>
      <c r="H8" s="12">
        <v>34768</v>
      </c>
      <c r="I8" s="12">
        <v>19787</v>
      </c>
      <c r="J8" s="12">
        <v>6730</v>
      </c>
      <c r="K8" s="12">
        <v>11467</v>
      </c>
      <c r="L8" s="12">
        <v>28256</v>
      </c>
      <c r="M8" s="12">
        <v>10069</v>
      </c>
    </row>
    <row r="9" spans="4:13" ht="18" customHeight="1">
      <c r="D9" s="4" t="s">
        <v>51</v>
      </c>
      <c r="E9" s="13"/>
      <c r="F9" s="12">
        <v>115437</v>
      </c>
      <c r="G9" s="12">
        <v>14625</v>
      </c>
      <c r="H9" s="12">
        <v>22486</v>
      </c>
      <c r="I9" s="12">
        <v>22678</v>
      </c>
      <c r="J9" s="12">
        <v>9400</v>
      </c>
      <c r="K9" s="12">
        <v>9887</v>
      </c>
      <c r="L9" s="12">
        <v>28784</v>
      </c>
      <c r="M9" s="12">
        <v>7577</v>
      </c>
    </row>
    <row r="10" spans="4:13" ht="18" customHeight="1">
      <c r="D10" s="4" t="s">
        <v>52</v>
      </c>
      <c r="E10" s="13"/>
      <c r="F10" s="12">
        <v>76237</v>
      </c>
      <c r="G10" s="12">
        <v>8848</v>
      </c>
      <c r="H10" s="12">
        <v>13637</v>
      </c>
      <c r="I10" s="12">
        <v>16615</v>
      </c>
      <c r="J10" s="12">
        <v>6639</v>
      </c>
      <c r="K10" s="12">
        <v>5772</v>
      </c>
      <c r="L10" s="12">
        <v>19917</v>
      </c>
      <c r="M10" s="12">
        <v>4809</v>
      </c>
    </row>
    <row r="11" spans="4:13" ht="18" customHeight="1">
      <c r="D11" s="4" t="s">
        <v>53</v>
      </c>
      <c r="E11" s="13"/>
      <c r="F11" s="12">
        <v>61759</v>
      </c>
      <c r="G11" s="12">
        <v>6712</v>
      </c>
      <c r="H11" s="12">
        <v>10013</v>
      </c>
      <c r="I11" s="12">
        <v>14169</v>
      </c>
      <c r="J11" s="12">
        <v>5909</v>
      </c>
      <c r="K11" s="12">
        <v>4487</v>
      </c>
      <c r="L11" s="12">
        <v>16641</v>
      </c>
      <c r="M11" s="12">
        <v>3828</v>
      </c>
    </row>
    <row r="12" spans="4:13" ht="18" customHeight="1">
      <c r="D12" s="4" t="s">
        <v>54</v>
      </c>
      <c r="E12" s="13"/>
      <c r="F12" s="12">
        <v>21262</v>
      </c>
      <c r="G12" s="12">
        <v>2297</v>
      </c>
      <c r="H12" s="12">
        <v>3089</v>
      </c>
      <c r="I12" s="12">
        <v>4917</v>
      </c>
      <c r="J12" s="12">
        <v>2329</v>
      </c>
      <c r="K12" s="12">
        <v>1610</v>
      </c>
      <c r="L12" s="12">
        <v>5800</v>
      </c>
      <c r="M12" s="12">
        <v>1220</v>
      </c>
    </row>
    <row r="13" spans="4:13" ht="18" customHeight="1">
      <c r="D13" s="4" t="s">
        <v>55</v>
      </c>
      <c r="E13" s="13"/>
      <c r="F13" s="12">
        <v>8447</v>
      </c>
      <c r="G13" s="12">
        <v>898</v>
      </c>
      <c r="H13" s="12">
        <v>1018</v>
      </c>
      <c r="I13" s="12">
        <v>1997</v>
      </c>
      <c r="J13" s="12">
        <v>1113</v>
      </c>
      <c r="K13" s="12">
        <v>667</v>
      </c>
      <c r="L13" s="12">
        <v>2328</v>
      </c>
      <c r="M13" s="12">
        <v>426</v>
      </c>
    </row>
    <row r="14" spans="2:13" ht="18" customHeight="1">
      <c r="B14" s="68" t="s">
        <v>80</v>
      </c>
      <c r="C14" s="69"/>
      <c r="D14" s="69"/>
      <c r="E14" s="70"/>
      <c r="F14" s="12">
        <v>989740</v>
      </c>
      <c r="G14" s="12">
        <v>112002</v>
      </c>
      <c r="H14" s="12">
        <v>182621</v>
      </c>
      <c r="I14" s="12">
        <v>208911</v>
      </c>
      <c r="J14" s="12">
        <v>87791</v>
      </c>
      <c r="K14" s="12">
        <v>78761</v>
      </c>
      <c r="L14" s="12">
        <v>255885</v>
      </c>
      <c r="M14" s="12">
        <v>63769</v>
      </c>
    </row>
    <row r="15" spans="2:13" ht="18" customHeight="1">
      <c r="B15" s="4" t="s">
        <v>81</v>
      </c>
      <c r="E15" s="13"/>
      <c r="F15" s="47">
        <v>2.44</v>
      </c>
      <c r="G15" s="47">
        <v>2.46</v>
      </c>
      <c r="H15" s="47">
        <v>2.15</v>
      </c>
      <c r="I15" s="47">
        <v>2.61</v>
      </c>
      <c r="J15" s="47">
        <v>2.73</v>
      </c>
      <c r="K15" s="47">
        <v>2.32</v>
      </c>
      <c r="L15" s="47">
        <v>2.52</v>
      </c>
      <c r="M15" s="47">
        <v>2.28</v>
      </c>
    </row>
    <row r="16" spans="1:13" ht="18" customHeight="1">
      <c r="A16" s="68" t="s">
        <v>82</v>
      </c>
      <c r="B16" s="69"/>
      <c r="C16" s="69"/>
      <c r="D16" s="69"/>
      <c r="E16" s="70"/>
      <c r="F16" s="12">
        <v>708</v>
      </c>
      <c r="G16" s="12">
        <v>53</v>
      </c>
      <c r="H16" s="12">
        <v>156</v>
      </c>
      <c r="I16" s="12">
        <v>92</v>
      </c>
      <c r="J16" s="12">
        <v>35</v>
      </c>
      <c r="K16" s="12">
        <v>131</v>
      </c>
      <c r="L16" s="12">
        <v>131</v>
      </c>
      <c r="M16" s="12">
        <v>110</v>
      </c>
    </row>
    <row r="17" spans="1:13" ht="11.25" customHeight="1">
      <c r="A17" s="23"/>
      <c r="B17" s="23"/>
      <c r="C17" s="23"/>
      <c r="D17" s="23"/>
      <c r="E17" s="16"/>
      <c r="F17" s="23"/>
      <c r="G17" s="23"/>
      <c r="H17" s="23"/>
      <c r="I17" s="23"/>
      <c r="J17" s="23"/>
      <c r="K17" s="23"/>
      <c r="L17" s="23"/>
      <c r="M17" s="23"/>
    </row>
    <row r="18" ht="6.75" customHeight="1"/>
    <row r="19" spans="1:7" ht="18" customHeight="1">
      <c r="A19" s="66" t="s">
        <v>150</v>
      </c>
      <c r="B19" s="66"/>
      <c r="C19" s="66"/>
      <c r="D19" s="66"/>
      <c r="E19" s="66"/>
      <c r="F19" s="66"/>
      <c r="G19" s="66"/>
    </row>
  </sheetData>
  <mergeCells count="8">
    <mergeCell ref="A19:G19"/>
    <mergeCell ref="B8:C8"/>
    <mergeCell ref="A3:C3"/>
    <mergeCell ref="B7:E7"/>
    <mergeCell ref="B14:E14"/>
    <mergeCell ref="A16:E16"/>
    <mergeCell ref="A5:D5"/>
    <mergeCell ref="A6:E6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13.125" style="4" customWidth="1"/>
    <col min="2" max="9" width="10.00390625" style="4" customWidth="1"/>
    <col min="10" max="10" width="6.625" style="4" customWidth="1"/>
    <col min="11" max="11" width="8.75390625" style="4" customWidth="1"/>
    <col min="12" max="16384" width="9.00390625" style="4" customWidth="1"/>
  </cols>
  <sheetData>
    <row r="1" ht="18" customHeight="1">
      <c r="A1" s="4" t="s">
        <v>152</v>
      </c>
    </row>
    <row r="2" ht="7.5" customHeight="1"/>
    <row r="3" spans="1:11" ht="18" customHeight="1">
      <c r="A3" s="58" t="s">
        <v>70</v>
      </c>
      <c r="B3" s="59" t="s">
        <v>24</v>
      </c>
      <c r="C3" s="59" t="s">
        <v>60</v>
      </c>
      <c r="D3" s="59"/>
      <c r="E3" s="59"/>
      <c r="F3" s="59"/>
      <c r="G3" s="59"/>
      <c r="H3" s="59"/>
      <c r="I3" s="59"/>
      <c r="J3" s="71" t="s">
        <v>68</v>
      </c>
      <c r="K3" s="60" t="s">
        <v>69</v>
      </c>
    </row>
    <row r="4" spans="1:11" ht="18" customHeight="1">
      <c r="A4" s="58"/>
      <c r="B4" s="59"/>
      <c r="C4" s="59" t="s">
        <v>24</v>
      </c>
      <c r="D4" s="59" t="s">
        <v>62</v>
      </c>
      <c r="E4" s="59"/>
      <c r="F4" s="59"/>
      <c r="G4" s="59"/>
      <c r="H4" s="59"/>
      <c r="I4" s="71" t="s">
        <v>67</v>
      </c>
      <c r="J4" s="71"/>
      <c r="K4" s="60"/>
    </row>
    <row r="5" spans="1:11" ht="18" customHeight="1">
      <c r="A5" s="58"/>
      <c r="B5" s="59"/>
      <c r="C5" s="59"/>
      <c r="D5" s="6" t="s">
        <v>24</v>
      </c>
      <c r="E5" s="6" t="s">
        <v>63</v>
      </c>
      <c r="F5" s="6" t="s">
        <v>64</v>
      </c>
      <c r="G5" s="6" t="s">
        <v>65</v>
      </c>
      <c r="H5" s="6" t="s">
        <v>66</v>
      </c>
      <c r="I5" s="71"/>
      <c r="J5" s="71"/>
      <c r="K5" s="60"/>
    </row>
    <row r="6" ht="7.5" customHeight="1">
      <c r="A6" s="11"/>
    </row>
    <row r="7" spans="1:11" ht="18" customHeight="1">
      <c r="A7" s="38" t="s">
        <v>57</v>
      </c>
      <c r="B7" s="12">
        <v>406414</v>
      </c>
      <c r="C7" s="12">
        <v>281487</v>
      </c>
      <c r="D7" s="12">
        <v>246833</v>
      </c>
      <c r="E7" s="12">
        <v>85994</v>
      </c>
      <c r="F7" s="12">
        <v>123868</v>
      </c>
      <c r="G7" s="12">
        <v>5200</v>
      </c>
      <c r="H7" s="12">
        <v>31771</v>
      </c>
      <c r="I7" s="12">
        <v>34654</v>
      </c>
      <c r="J7" s="12">
        <v>1655</v>
      </c>
      <c r="K7" s="12">
        <v>123272</v>
      </c>
    </row>
    <row r="8" spans="1:11" ht="18" customHeight="1">
      <c r="A8" s="38" t="s">
        <v>58</v>
      </c>
      <c r="B8" s="12">
        <v>989740</v>
      </c>
      <c r="C8" s="12">
        <v>863105</v>
      </c>
      <c r="D8" s="12">
        <v>716625</v>
      </c>
      <c r="E8" s="12">
        <v>172110</v>
      </c>
      <c r="F8" s="12">
        <v>455374</v>
      </c>
      <c r="G8" s="12">
        <v>12325</v>
      </c>
      <c r="H8" s="12">
        <v>76816</v>
      </c>
      <c r="I8" s="12">
        <v>146480</v>
      </c>
      <c r="J8" s="12">
        <v>3363</v>
      </c>
      <c r="K8" s="12">
        <v>123272</v>
      </c>
    </row>
    <row r="9" spans="1:11" ht="18" customHeight="1">
      <c r="A9" s="38" t="s">
        <v>59</v>
      </c>
      <c r="B9" s="12">
        <v>987203</v>
      </c>
      <c r="C9" s="12">
        <v>862276</v>
      </c>
      <c r="D9" s="12">
        <v>715981</v>
      </c>
      <c r="E9" s="12">
        <v>171988</v>
      </c>
      <c r="F9" s="12">
        <v>455223</v>
      </c>
      <c r="G9" s="12">
        <v>12201</v>
      </c>
      <c r="H9" s="12">
        <v>76569</v>
      </c>
      <c r="I9" s="12">
        <v>146295</v>
      </c>
      <c r="J9" s="12">
        <v>1655</v>
      </c>
      <c r="K9" s="12">
        <v>123272</v>
      </c>
    </row>
    <row r="10" spans="1:11" ht="7.5" customHeight="1">
      <c r="A10" s="16"/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8">
    <mergeCell ref="A3:A5"/>
    <mergeCell ref="B3:B5"/>
    <mergeCell ref="J3:J5"/>
    <mergeCell ref="K3:K5"/>
    <mergeCell ref="C4:C5"/>
    <mergeCell ref="C3:I3"/>
    <mergeCell ref="D4:H4"/>
    <mergeCell ref="I4:I5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  <headerFooter alignWithMargins="0">
    <oddFooter>&amp;R&amp;"HG丸ｺﾞｼｯｸM-PRO,ﾒﾃﾞｨｳﾑ"&amp;9&amp;D&amp;F&amp;A&amp;P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3" width="2.50390625" style="4" customWidth="1"/>
    <col min="4" max="4" width="9.00390625" style="4" customWidth="1"/>
    <col min="5" max="5" width="10.00390625" style="4" customWidth="1"/>
    <col min="6" max="16384" width="9.00390625" style="4" customWidth="1"/>
  </cols>
  <sheetData>
    <row r="1" spans="1:3" ht="18" customHeight="1">
      <c r="A1" s="4" t="s">
        <v>153</v>
      </c>
      <c r="B1" s="3"/>
      <c r="C1" s="3"/>
    </row>
    <row r="2" ht="7.5" customHeight="1"/>
    <row r="3" spans="1:13" ht="18" customHeight="1">
      <c r="A3" s="58" t="s">
        <v>73</v>
      </c>
      <c r="B3" s="59"/>
      <c r="C3" s="59"/>
      <c r="D3" s="59"/>
      <c r="E3" s="59"/>
      <c r="F3" s="59" t="s">
        <v>74</v>
      </c>
      <c r="G3" s="59"/>
      <c r="H3" s="59"/>
      <c r="I3" s="59" t="s">
        <v>43</v>
      </c>
      <c r="J3" s="59"/>
      <c r="K3" s="59"/>
      <c r="L3" s="59" t="s">
        <v>18</v>
      </c>
      <c r="M3" s="60"/>
    </row>
    <row r="4" spans="1:13" ht="18" customHeight="1">
      <c r="A4" s="77"/>
      <c r="B4" s="78"/>
      <c r="C4" s="78"/>
      <c r="D4" s="78"/>
      <c r="E4" s="78"/>
      <c r="F4" s="6" t="s">
        <v>39</v>
      </c>
      <c r="G4" s="6" t="s">
        <v>40</v>
      </c>
      <c r="H4" s="6" t="s">
        <v>41</v>
      </c>
      <c r="I4" s="6" t="s">
        <v>39</v>
      </c>
      <c r="J4" s="6" t="s">
        <v>40</v>
      </c>
      <c r="K4" s="6" t="s">
        <v>41</v>
      </c>
      <c r="L4" s="6" t="s">
        <v>75</v>
      </c>
      <c r="M4" s="8" t="s">
        <v>41</v>
      </c>
    </row>
    <row r="5" spans="1:13" ht="7.5" customHeight="1">
      <c r="A5" s="27"/>
      <c r="B5" s="27"/>
      <c r="C5" s="27"/>
      <c r="D5" s="27"/>
      <c r="E5" s="11"/>
      <c r="F5" s="27"/>
      <c r="G5" s="27"/>
      <c r="H5" s="27"/>
      <c r="I5" s="27"/>
      <c r="J5" s="27"/>
      <c r="K5" s="27"/>
      <c r="L5" s="27"/>
      <c r="M5" s="27"/>
    </row>
    <row r="6" spans="1:13" ht="18" customHeight="1">
      <c r="A6" s="68" t="s">
        <v>3</v>
      </c>
      <c r="B6" s="73"/>
      <c r="C6" s="73"/>
      <c r="D6" s="73"/>
      <c r="E6" s="70"/>
      <c r="F6" s="12">
        <v>94228</v>
      </c>
      <c r="G6" s="12">
        <v>113709</v>
      </c>
      <c r="H6" s="12">
        <v>134758</v>
      </c>
      <c r="I6" s="39">
        <f>F6/F6*100</f>
        <v>100</v>
      </c>
      <c r="J6" s="39">
        <f>G6/G6*100</f>
        <v>100</v>
      </c>
      <c r="K6" s="39">
        <f>H6/H6*100</f>
        <v>100</v>
      </c>
      <c r="L6" s="51">
        <f>(G6-F6)/F6*100</f>
        <v>20.674321857621937</v>
      </c>
      <c r="M6" s="51">
        <f>(H6-G6)/G6*100</f>
        <v>18.511287584975683</v>
      </c>
    </row>
    <row r="7" spans="1:11" ht="18" customHeight="1">
      <c r="A7" s="74" t="s">
        <v>71</v>
      </c>
      <c r="B7" s="75"/>
      <c r="C7" s="75"/>
      <c r="D7" s="75"/>
      <c r="E7" s="76"/>
      <c r="F7" s="49"/>
      <c r="G7" s="48"/>
      <c r="H7" s="48"/>
      <c r="I7" s="50" t="s">
        <v>139</v>
      </c>
      <c r="J7" s="50" t="s">
        <v>138</v>
      </c>
      <c r="K7" s="50" t="s">
        <v>140</v>
      </c>
    </row>
    <row r="8" ht="7.5" customHeight="1">
      <c r="E8" s="13"/>
    </row>
    <row r="9" spans="2:13" ht="18" customHeight="1">
      <c r="B9" s="68" t="s">
        <v>85</v>
      </c>
      <c r="C9" s="68"/>
      <c r="D9" s="68"/>
      <c r="E9" s="72"/>
      <c r="F9" s="12">
        <v>73019</v>
      </c>
      <c r="G9" s="12">
        <v>84997</v>
      </c>
      <c r="H9" s="12">
        <v>95390</v>
      </c>
      <c r="I9" s="39">
        <f>F9/$F$6*100</f>
        <v>77.49182833128158</v>
      </c>
      <c r="J9" s="39">
        <f>G9/$G$6*100</f>
        <v>74.74958006842026</v>
      </c>
      <c r="K9" s="39">
        <f>H9/$H$6*100</f>
        <v>70.78614998738479</v>
      </c>
      <c r="L9" s="51">
        <f aca="true" t="shared" si="0" ref="L9:M15">(G9-F9)/F9*100</f>
        <v>16.403949656938604</v>
      </c>
      <c r="M9" s="51">
        <f t="shared" si="0"/>
        <v>12.227490382013482</v>
      </c>
    </row>
    <row r="10" spans="3:13" ht="18" customHeight="1">
      <c r="C10" s="68" t="s">
        <v>61</v>
      </c>
      <c r="D10" s="68"/>
      <c r="E10" s="72"/>
      <c r="F10" s="12">
        <v>42395</v>
      </c>
      <c r="G10" s="12">
        <v>55291</v>
      </c>
      <c r="H10" s="12">
        <v>68059</v>
      </c>
      <c r="I10" s="39">
        <f aca="true" t="shared" si="1" ref="I10:I15">F10/$F$6*100</f>
        <v>44.99193445684934</v>
      </c>
      <c r="J10" s="39">
        <f aca="true" t="shared" si="2" ref="J10:J15">G10/$G$6*100</f>
        <v>48.62499890070267</v>
      </c>
      <c r="K10" s="39">
        <f aca="true" t="shared" si="3" ref="K10:K15">H10/$H$6*100</f>
        <v>50.50460826073405</v>
      </c>
      <c r="L10" s="51">
        <f t="shared" si="0"/>
        <v>30.418681448283998</v>
      </c>
      <c r="M10" s="51">
        <f t="shared" si="0"/>
        <v>23.09236584615941</v>
      </c>
    </row>
    <row r="11" spans="4:13" ht="18" customHeight="1">
      <c r="D11" s="68" t="s">
        <v>86</v>
      </c>
      <c r="E11" s="72"/>
      <c r="F11" s="12">
        <v>26344</v>
      </c>
      <c r="G11" s="12">
        <v>34631</v>
      </c>
      <c r="H11" s="12">
        <v>42194</v>
      </c>
      <c r="I11" s="39">
        <f t="shared" si="1"/>
        <v>27.95771957379972</v>
      </c>
      <c r="J11" s="39">
        <f t="shared" si="2"/>
        <v>30.4558126445576</v>
      </c>
      <c r="K11" s="39">
        <f t="shared" si="3"/>
        <v>31.31094257854821</v>
      </c>
      <c r="L11" s="51">
        <f t="shared" si="0"/>
        <v>31.456878226541146</v>
      </c>
      <c r="M11" s="51">
        <f t="shared" si="0"/>
        <v>21.838814934596172</v>
      </c>
    </row>
    <row r="12" spans="4:13" ht="18" customHeight="1">
      <c r="D12" s="4" t="s">
        <v>76</v>
      </c>
      <c r="E12" s="13"/>
      <c r="F12" s="12">
        <v>16051</v>
      </c>
      <c r="G12" s="12">
        <v>20660</v>
      </c>
      <c r="H12" s="12">
        <v>25865</v>
      </c>
      <c r="I12" s="39">
        <f t="shared" si="1"/>
        <v>17.034214883049625</v>
      </c>
      <c r="J12" s="39">
        <f t="shared" si="2"/>
        <v>18.16918625614507</v>
      </c>
      <c r="K12" s="39">
        <f t="shared" si="3"/>
        <v>19.193665682185845</v>
      </c>
      <c r="L12" s="51">
        <f t="shared" si="0"/>
        <v>28.714721824185407</v>
      </c>
      <c r="M12" s="51">
        <f t="shared" si="0"/>
        <v>25.193610842207164</v>
      </c>
    </row>
    <row r="13" spans="3:13" ht="18" customHeight="1">
      <c r="C13" s="68" t="s">
        <v>87</v>
      </c>
      <c r="D13" s="68"/>
      <c r="E13" s="72"/>
      <c r="F13" s="12">
        <v>30624</v>
      </c>
      <c r="G13" s="12">
        <v>29706</v>
      </c>
      <c r="H13" s="12">
        <v>27331</v>
      </c>
      <c r="I13" s="39">
        <f t="shared" si="1"/>
        <v>32.49989387443223</v>
      </c>
      <c r="J13" s="39">
        <f t="shared" si="2"/>
        <v>26.124581167717597</v>
      </c>
      <c r="K13" s="39">
        <f t="shared" si="3"/>
        <v>20.281541726650737</v>
      </c>
      <c r="L13" s="51">
        <f t="shared" si="0"/>
        <v>-2.9976489028213167</v>
      </c>
      <c r="M13" s="51">
        <f t="shared" si="0"/>
        <v>-7.9950178415135</v>
      </c>
    </row>
    <row r="14" spans="2:13" ht="18" customHeight="1">
      <c r="B14" s="68" t="s">
        <v>88</v>
      </c>
      <c r="C14" s="68"/>
      <c r="D14" s="68"/>
      <c r="E14" s="72"/>
      <c r="F14" s="12">
        <v>118</v>
      </c>
      <c r="G14" s="12">
        <v>166</v>
      </c>
      <c r="H14" s="12">
        <v>246</v>
      </c>
      <c r="I14" s="39">
        <f t="shared" si="1"/>
        <v>0.12522816997070935</v>
      </c>
      <c r="J14" s="39">
        <f t="shared" si="2"/>
        <v>0.14598668531074938</v>
      </c>
      <c r="K14" s="39">
        <f t="shared" si="3"/>
        <v>0.18254945903026165</v>
      </c>
      <c r="L14" s="51">
        <f t="shared" si="0"/>
        <v>40.67796610169492</v>
      </c>
      <c r="M14" s="51">
        <f t="shared" si="0"/>
        <v>48.19277108433735</v>
      </c>
    </row>
    <row r="15" spans="2:13" ht="18" customHeight="1">
      <c r="B15" s="68" t="s">
        <v>72</v>
      </c>
      <c r="C15" s="68"/>
      <c r="D15" s="68"/>
      <c r="E15" s="72"/>
      <c r="F15" s="12">
        <v>21091</v>
      </c>
      <c r="G15" s="12">
        <v>28546</v>
      </c>
      <c r="H15" s="12">
        <v>39122</v>
      </c>
      <c r="I15" s="39">
        <f t="shared" si="1"/>
        <v>22.382943498747718</v>
      </c>
      <c r="J15" s="39">
        <f t="shared" si="2"/>
        <v>25.104433246268986</v>
      </c>
      <c r="K15" s="39">
        <f t="shared" si="3"/>
        <v>29.031300553584945</v>
      </c>
      <c r="L15" s="51">
        <f t="shared" si="0"/>
        <v>35.346830401593095</v>
      </c>
      <c r="M15" s="51">
        <f t="shared" si="0"/>
        <v>37.04897358649198</v>
      </c>
    </row>
    <row r="16" spans="1:13" ht="7.5" customHeight="1">
      <c r="A16" s="23"/>
      <c r="B16" s="23"/>
      <c r="C16" s="23"/>
      <c r="D16" s="23"/>
      <c r="E16" s="16"/>
      <c r="F16" s="23"/>
      <c r="G16" s="23"/>
      <c r="H16" s="23"/>
      <c r="I16" s="23"/>
      <c r="J16" s="23"/>
      <c r="K16" s="23"/>
      <c r="L16" s="23"/>
      <c r="M16" s="23"/>
    </row>
  </sheetData>
  <mergeCells count="12">
    <mergeCell ref="A3:E4"/>
    <mergeCell ref="F3:H3"/>
    <mergeCell ref="I3:K3"/>
    <mergeCell ref="L3:M3"/>
    <mergeCell ref="A6:E6"/>
    <mergeCell ref="A7:E7"/>
    <mergeCell ref="B9:E9"/>
    <mergeCell ref="C10:E10"/>
    <mergeCell ref="D11:E11"/>
    <mergeCell ref="C13:E13"/>
    <mergeCell ref="B14:E14"/>
    <mergeCell ref="B15:E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.50390625" style="4" customWidth="1"/>
    <col min="2" max="2" width="7.00390625" style="4" customWidth="1"/>
    <col min="3" max="3" width="3.125" style="4" customWidth="1"/>
    <col min="4" max="16384" width="9.00390625" style="4" customWidth="1"/>
  </cols>
  <sheetData>
    <row r="1" ht="18" customHeight="1">
      <c r="A1" s="4" t="s">
        <v>155</v>
      </c>
    </row>
    <row r="2" ht="11.25" customHeight="1"/>
    <row r="3" spans="1:14" ht="18" customHeight="1">
      <c r="A3" s="81" t="s">
        <v>94</v>
      </c>
      <c r="B3" s="82"/>
      <c r="C3" s="53"/>
      <c r="D3" s="59" t="s">
        <v>24</v>
      </c>
      <c r="E3" s="59" t="s">
        <v>4</v>
      </c>
      <c r="F3" s="59"/>
      <c r="G3" s="59"/>
      <c r="H3" s="59"/>
      <c r="I3" s="59"/>
      <c r="J3" s="59" t="s">
        <v>5</v>
      </c>
      <c r="K3" s="59"/>
      <c r="L3" s="59"/>
      <c r="M3" s="59"/>
      <c r="N3" s="60"/>
    </row>
    <row r="4" spans="1:14" ht="18" customHeight="1">
      <c r="A4" s="54"/>
      <c r="B4" s="54"/>
      <c r="C4" s="55"/>
      <c r="D4" s="59"/>
      <c r="E4" s="6" t="s">
        <v>89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89</v>
      </c>
      <c r="K4" s="6" t="s">
        <v>90</v>
      </c>
      <c r="L4" s="6" t="s">
        <v>91</v>
      </c>
      <c r="M4" s="6" t="s">
        <v>92</v>
      </c>
      <c r="N4" s="8" t="s">
        <v>93</v>
      </c>
    </row>
    <row r="5" spans="1:3" ht="11.25" customHeight="1">
      <c r="A5" s="27"/>
      <c r="B5" s="27"/>
      <c r="C5" s="11"/>
    </row>
    <row r="6" spans="1:14" ht="18" customHeight="1">
      <c r="A6" s="79" t="s">
        <v>3</v>
      </c>
      <c r="B6" s="79"/>
      <c r="C6" s="80"/>
      <c r="D6" s="12">
        <v>869925</v>
      </c>
      <c r="E6" s="12">
        <v>405777</v>
      </c>
      <c r="F6" s="12">
        <v>120786</v>
      </c>
      <c r="G6" s="12">
        <v>250751</v>
      </c>
      <c r="H6" s="12">
        <v>11433</v>
      </c>
      <c r="I6" s="12">
        <v>15107</v>
      </c>
      <c r="J6" s="12">
        <v>464148</v>
      </c>
      <c r="K6" s="12">
        <v>110575</v>
      </c>
      <c r="L6" s="12">
        <v>251307</v>
      </c>
      <c r="M6" s="12">
        <v>66115</v>
      </c>
      <c r="N6" s="12">
        <v>29246</v>
      </c>
    </row>
    <row r="7" spans="2:14" ht="18" customHeight="1">
      <c r="B7" s="4" t="s">
        <v>95</v>
      </c>
      <c r="C7" s="13" t="s">
        <v>96</v>
      </c>
      <c r="D7" s="12">
        <v>60683</v>
      </c>
      <c r="E7" s="12">
        <v>30896</v>
      </c>
      <c r="F7" s="12">
        <v>30658</v>
      </c>
      <c r="G7" s="12">
        <v>225</v>
      </c>
      <c r="H7" s="12">
        <v>1</v>
      </c>
      <c r="I7" s="12">
        <v>6</v>
      </c>
      <c r="J7" s="12">
        <v>29787</v>
      </c>
      <c r="K7" s="12">
        <v>29241</v>
      </c>
      <c r="L7" s="12">
        <v>335</v>
      </c>
      <c r="M7" s="12">
        <v>2</v>
      </c>
      <c r="N7" s="12">
        <v>26</v>
      </c>
    </row>
    <row r="8" spans="2:14" ht="18" customHeight="1">
      <c r="B8" s="4" t="s">
        <v>97</v>
      </c>
      <c r="C8" s="13"/>
      <c r="D8" s="12">
        <v>66681</v>
      </c>
      <c r="E8" s="12">
        <v>33719</v>
      </c>
      <c r="F8" s="12">
        <v>30748</v>
      </c>
      <c r="G8" s="12">
        <v>2817</v>
      </c>
      <c r="H8" s="12">
        <v>8</v>
      </c>
      <c r="I8" s="12">
        <v>123</v>
      </c>
      <c r="J8" s="12">
        <v>32962</v>
      </c>
      <c r="K8" s="12">
        <v>28678</v>
      </c>
      <c r="L8" s="12">
        <v>3896</v>
      </c>
      <c r="M8" s="12">
        <v>12</v>
      </c>
      <c r="N8" s="12">
        <v>352</v>
      </c>
    </row>
    <row r="9" spans="2:14" ht="18" customHeight="1">
      <c r="B9" s="4" t="s">
        <v>98</v>
      </c>
      <c r="C9" s="13"/>
      <c r="D9" s="12">
        <v>71087</v>
      </c>
      <c r="E9" s="12">
        <v>34764</v>
      </c>
      <c r="F9" s="12">
        <v>22537</v>
      </c>
      <c r="G9" s="12">
        <v>11640</v>
      </c>
      <c r="H9" s="12">
        <v>16</v>
      </c>
      <c r="I9" s="12">
        <v>556</v>
      </c>
      <c r="J9" s="12">
        <v>36323</v>
      </c>
      <c r="K9" s="12">
        <v>19604</v>
      </c>
      <c r="L9" s="12">
        <v>15401</v>
      </c>
      <c r="M9" s="12">
        <v>31</v>
      </c>
      <c r="N9" s="12">
        <v>1224</v>
      </c>
    </row>
    <row r="10" spans="2:14" ht="18" customHeight="1">
      <c r="B10" s="4" t="s">
        <v>99</v>
      </c>
      <c r="C10" s="13"/>
      <c r="D10" s="12">
        <v>62259</v>
      </c>
      <c r="E10" s="12">
        <v>29802</v>
      </c>
      <c r="F10" s="12">
        <v>11993</v>
      </c>
      <c r="G10" s="12">
        <v>16947</v>
      </c>
      <c r="H10" s="12">
        <v>25</v>
      </c>
      <c r="I10" s="12">
        <v>820</v>
      </c>
      <c r="J10" s="12">
        <v>32457</v>
      </c>
      <c r="K10" s="12">
        <v>9440</v>
      </c>
      <c r="L10" s="12">
        <v>20885</v>
      </c>
      <c r="M10" s="12">
        <v>73</v>
      </c>
      <c r="N10" s="12">
        <v>1974</v>
      </c>
    </row>
    <row r="11" spans="2:14" ht="18" customHeight="1">
      <c r="B11" s="4" t="s">
        <v>100</v>
      </c>
      <c r="C11" s="13"/>
      <c r="D11" s="12">
        <v>58719</v>
      </c>
      <c r="E11" s="12">
        <v>27976</v>
      </c>
      <c r="F11" s="12">
        <v>6776</v>
      </c>
      <c r="G11" s="12">
        <v>19293</v>
      </c>
      <c r="H11" s="12">
        <v>50</v>
      </c>
      <c r="I11" s="12">
        <v>1038</v>
      </c>
      <c r="J11" s="12">
        <v>30743</v>
      </c>
      <c r="K11" s="12">
        <v>5165</v>
      </c>
      <c r="L11" s="12">
        <v>22390</v>
      </c>
      <c r="M11" s="12">
        <v>169</v>
      </c>
      <c r="N11" s="12">
        <v>2540</v>
      </c>
    </row>
    <row r="12" spans="2:14" ht="18" customHeight="1">
      <c r="B12" s="4" t="s">
        <v>101</v>
      </c>
      <c r="C12" s="13"/>
      <c r="D12" s="12">
        <v>59890</v>
      </c>
      <c r="E12" s="12">
        <v>29308</v>
      </c>
      <c r="F12" s="12">
        <v>4966</v>
      </c>
      <c r="G12" s="12">
        <v>22149</v>
      </c>
      <c r="H12" s="12">
        <v>99</v>
      </c>
      <c r="I12" s="12">
        <v>1392</v>
      </c>
      <c r="J12" s="12">
        <v>30582</v>
      </c>
      <c r="K12" s="12">
        <v>3466</v>
      </c>
      <c r="L12" s="12">
        <v>23340</v>
      </c>
      <c r="M12" s="12">
        <v>406</v>
      </c>
      <c r="N12" s="12">
        <v>2910</v>
      </c>
    </row>
    <row r="13" spans="2:14" ht="18" customHeight="1">
      <c r="B13" s="4" t="s">
        <v>102</v>
      </c>
      <c r="C13" s="13"/>
      <c r="D13" s="12">
        <v>71905</v>
      </c>
      <c r="E13" s="12">
        <v>34881</v>
      </c>
      <c r="F13" s="12">
        <v>4852</v>
      </c>
      <c r="G13" s="12">
        <v>26838</v>
      </c>
      <c r="H13" s="12">
        <v>277</v>
      </c>
      <c r="I13" s="12">
        <v>1975</v>
      </c>
      <c r="J13" s="12">
        <v>37024</v>
      </c>
      <c r="K13" s="12">
        <v>3290</v>
      </c>
      <c r="L13" s="12">
        <v>28455</v>
      </c>
      <c r="M13" s="12">
        <v>892</v>
      </c>
      <c r="N13" s="12">
        <v>3834</v>
      </c>
    </row>
    <row r="14" spans="2:14" ht="18" customHeight="1">
      <c r="B14" s="4" t="s">
        <v>103</v>
      </c>
      <c r="C14" s="13"/>
      <c r="D14" s="12">
        <v>85842</v>
      </c>
      <c r="E14" s="12">
        <v>40883</v>
      </c>
      <c r="F14" s="12">
        <v>3975</v>
      </c>
      <c r="G14" s="12">
        <v>32596</v>
      </c>
      <c r="H14" s="12">
        <v>483</v>
      </c>
      <c r="I14" s="12">
        <v>2773</v>
      </c>
      <c r="J14" s="12">
        <v>44959</v>
      </c>
      <c r="K14" s="12">
        <v>3383</v>
      </c>
      <c r="L14" s="12">
        <v>34151</v>
      </c>
      <c r="M14" s="12">
        <v>1995</v>
      </c>
      <c r="N14" s="12">
        <v>4701</v>
      </c>
    </row>
    <row r="15" spans="2:14" ht="18" customHeight="1">
      <c r="B15" s="4" t="s">
        <v>104</v>
      </c>
      <c r="C15" s="13"/>
      <c r="D15" s="12">
        <v>72523</v>
      </c>
      <c r="E15" s="12">
        <v>34234</v>
      </c>
      <c r="F15" s="12">
        <v>1825</v>
      </c>
      <c r="G15" s="12">
        <v>28822</v>
      </c>
      <c r="H15" s="12">
        <v>704</v>
      </c>
      <c r="I15" s="12">
        <v>2032</v>
      </c>
      <c r="J15" s="12">
        <v>38289</v>
      </c>
      <c r="K15" s="12">
        <v>2209</v>
      </c>
      <c r="L15" s="12">
        <v>28885</v>
      </c>
      <c r="M15" s="12">
        <v>3295</v>
      </c>
      <c r="N15" s="12">
        <v>3286</v>
      </c>
    </row>
    <row r="16" spans="2:14" ht="18" customHeight="1">
      <c r="B16" s="4" t="s">
        <v>105</v>
      </c>
      <c r="C16" s="13"/>
      <c r="D16" s="12">
        <v>66086</v>
      </c>
      <c r="E16" s="12">
        <v>30337</v>
      </c>
      <c r="F16" s="12">
        <v>1080</v>
      </c>
      <c r="G16" s="12">
        <v>25813</v>
      </c>
      <c r="H16" s="12">
        <v>1058</v>
      </c>
      <c r="I16" s="12">
        <v>1626</v>
      </c>
      <c r="J16" s="12">
        <v>35749</v>
      </c>
      <c r="K16" s="12">
        <v>1768</v>
      </c>
      <c r="L16" s="12">
        <v>25183</v>
      </c>
      <c r="M16" s="12">
        <v>5591</v>
      </c>
      <c r="N16" s="12">
        <v>2542</v>
      </c>
    </row>
    <row r="17" spans="2:14" ht="18" customHeight="1">
      <c r="B17" s="4" t="s">
        <v>106</v>
      </c>
      <c r="C17" s="13"/>
      <c r="D17" s="12">
        <v>63535</v>
      </c>
      <c r="E17" s="12">
        <v>28336</v>
      </c>
      <c r="F17" s="12">
        <v>702</v>
      </c>
      <c r="G17" s="12">
        <v>23932</v>
      </c>
      <c r="H17" s="12">
        <v>1628</v>
      </c>
      <c r="I17" s="12">
        <v>1302</v>
      </c>
      <c r="J17" s="12">
        <v>35199</v>
      </c>
      <c r="K17" s="12">
        <v>1702</v>
      </c>
      <c r="L17" s="12">
        <v>21756</v>
      </c>
      <c r="M17" s="12">
        <v>8767</v>
      </c>
      <c r="N17" s="12">
        <v>2228</v>
      </c>
    </row>
    <row r="18" spans="2:14" ht="18" customHeight="1">
      <c r="B18" s="4" t="s">
        <v>107</v>
      </c>
      <c r="C18" s="13"/>
      <c r="D18" s="12">
        <v>52243</v>
      </c>
      <c r="E18" s="12">
        <v>23207</v>
      </c>
      <c r="F18" s="12">
        <v>395</v>
      </c>
      <c r="G18" s="12">
        <v>19274</v>
      </c>
      <c r="H18" s="12">
        <v>2006</v>
      </c>
      <c r="I18" s="12">
        <v>831</v>
      </c>
      <c r="J18" s="12">
        <v>29036</v>
      </c>
      <c r="K18" s="12">
        <v>1302</v>
      </c>
      <c r="L18" s="12">
        <v>14855</v>
      </c>
      <c r="M18" s="12">
        <v>10440</v>
      </c>
      <c r="N18" s="12">
        <v>1727</v>
      </c>
    </row>
    <row r="19" spans="2:14" ht="18" customHeight="1">
      <c r="B19" s="4" t="s">
        <v>108</v>
      </c>
      <c r="C19" s="13"/>
      <c r="D19" s="12">
        <v>36291</v>
      </c>
      <c r="E19" s="12">
        <v>14169</v>
      </c>
      <c r="F19" s="12">
        <v>181</v>
      </c>
      <c r="G19" s="12">
        <v>11265</v>
      </c>
      <c r="H19" s="12">
        <v>1816</v>
      </c>
      <c r="I19" s="12">
        <v>392</v>
      </c>
      <c r="J19" s="12">
        <v>22752</v>
      </c>
      <c r="K19" s="12">
        <v>651</v>
      </c>
      <c r="L19" s="12">
        <v>7965</v>
      </c>
      <c r="M19" s="12">
        <v>12380</v>
      </c>
      <c r="N19" s="12">
        <v>1090</v>
      </c>
    </row>
    <row r="20" spans="2:14" ht="18" customHeight="1">
      <c r="B20" s="4" t="s">
        <v>109</v>
      </c>
      <c r="C20" s="13"/>
      <c r="D20" s="12">
        <v>22268</v>
      </c>
      <c r="E20" s="12">
        <v>7793</v>
      </c>
      <c r="F20" s="12">
        <v>60</v>
      </c>
      <c r="G20" s="12">
        <v>5780</v>
      </c>
      <c r="H20" s="12">
        <v>1473</v>
      </c>
      <c r="I20" s="12">
        <v>163</v>
      </c>
      <c r="J20" s="12">
        <v>14475</v>
      </c>
      <c r="K20" s="12">
        <v>290</v>
      </c>
      <c r="L20" s="12">
        <v>2833</v>
      </c>
      <c r="M20" s="12">
        <v>10320</v>
      </c>
      <c r="N20" s="12">
        <v>521</v>
      </c>
    </row>
    <row r="21" spans="2:14" ht="18" customHeight="1">
      <c r="B21" s="4" t="s">
        <v>110</v>
      </c>
      <c r="C21" s="13"/>
      <c r="D21" s="12">
        <v>19283</v>
      </c>
      <c r="E21" s="12">
        <v>5472</v>
      </c>
      <c r="F21" s="12">
        <v>38</v>
      </c>
      <c r="G21" s="12">
        <v>3360</v>
      </c>
      <c r="H21" s="12">
        <v>1789</v>
      </c>
      <c r="I21" s="12">
        <v>78</v>
      </c>
      <c r="J21" s="12">
        <v>13811</v>
      </c>
      <c r="K21" s="12">
        <v>206</v>
      </c>
      <c r="L21" s="12">
        <v>977</v>
      </c>
      <c r="M21" s="12">
        <v>11742</v>
      </c>
      <c r="N21" s="12">
        <v>291</v>
      </c>
    </row>
    <row r="22" spans="3:14" ht="11.25" customHeight="1"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" customHeight="1">
      <c r="A23" s="4" t="s">
        <v>111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8" customHeight="1">
      <c r="B24" s="4" t="s">
        <v>112</v>
      </c>
      <c r="C24" s="13"/>
      <c r="D24" s="12">
        <v>194250</v>
      </c>
      <c r="E24" s="12">
        <v>78977</v>
      </c>
      <c r="F24" s="12">
        <v>1376</v>
      </c>
      <c r="G24" s="12">
        <v>63611</v>
      </c>
      <c r="H24" s="12">
        <v>8712</v>
      </c>
      <c r="I24" s="12">
        <v>2766</v>
      </c>
      <c r="J24" s="12">
        <v>115273</v>
      </c>
      <c r="K24" s="12">
        <v>4151</v>
      </c>
      <c r="L24" s="12">
        <v>48386</v>
      </c>
      <c r="M24" s="12">
        <v>53649</v>
      </c>
      <c r="N24" s="12">
        <v>5857</v>
      </c>
    </row>
    <row r="25" spans="2:14" ht="18" customHeight="1">
      <c r="B25" s="4" t="s">
        <v>145</v>
      </c>
      <c r="C25" s="13"/>
      <c r="D25" s="12">
        <v>115778</v>
      </c>
      <c r="E25" s="12">
        <v>51543</v>
      </c>
      <c r="F25" s="12">
        <v>1097</v>
      </c>
      <c r="G25" s="12">
        <v>43206</v>
      </c>
      <c r="H25" s="12">
        <v>3634</v>
      </c>
      <c r="I25" s="12">
        <v>2133</v>
      </c>
      <c r="J25" s="12">
        <v>64235</v>
      </c>
      <c r="K25" s="12">
        <v>3004</v>
      </c>
      <c r="L25" s="12">
        <v>36611</v>
      </c>
      <c r="M25" s="12">
        <v>19207</v>
      </c>
      <c r="N25" s="12">
        <v>3955</v>
      </c>
    </row>
    <row r="26" spans="2:14" ht="18" customHeight="1">
      <c r="B26" s="4" t="s">
        <v>113</v>
      </c>
      <c r="C26" s="13"/>
      <c r="D26" s="12">
        <v>78472</v>
      </c>
      <c r="E26" s="12">
        <v>27434</v>
      </c>
      <c r="F26" s="12">
        <v>279</v>
      </c>
      <c r="G26" s="12">
        <v>20405</v>
      </c>
      <c r="H26" s="12">
        <v>5078</v>
      </c>
      <c r="I26" s="12">
        <v>633</v>
      </c>
      <c r="J26" s="12">
        <v>51038</v>
      </c>
      <c r="K26" s="12">
        <v>1147</v>
      </c>
      <c r="L26" s="12">
        <v>11775</v>
      </c>
      <c r="M26" s="12">
        <v>34442</v>
      </c>
      <c r="N26" s="12">
        <v>1902</v>
      </c>
    </row>
    <row r="27" spans="1:14" ht="11.25" customHeight="1">
      <c r="A27" s="23"/>
      <c r="B27" s="23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ht="18" customHeight="1">
      <c r="B28" s="4" t="s">
        <v>154</v>
      </c>
    </row>
  </sheetData>
  <mergeCells count="5">
    <mergeCell ref="J3:N3"/>
    <mergeCell ref="A6:C6"/>
    <mergeCell ref="A3:C4"/>
    <mergeCell ref="D3:D4"/>
    <mergeCell ref="E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北九州市企画局情報化推進課</dc:creator>
  <cp:keywords/>
  <dc:description/>
  <cp:lastModifiedBy>総務局総務課岩崎</cp:lastModifiedBy>
  <cp:lastPrinted>2001-09-19T00:55:39Z</cp:lastPrinted>
  <dcterms:created xsi:type="dcterms:W3CDTF">2000-08-08T06:36:53Z</dcterms:created>
  <dcterms:modified xsi:type="dcterms:W3CDTF">2001-12-06T00:16:57Z</dcterms:modified>
  <cp:category/>
  <cp:version/>
  <cp:contentType/>
  <cp:contentStatus/>
</cp:coreProperties>
</file>