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wnas01\上下水道局\10総務経営部\20経営企画課\◎庶務\★照会・回答\＠平成２９年度\【2.13期限】公営企業に係る経営比較分析表（H28決算）の分析等について\取り纏め\"/>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10" i="4"/>
  <c r="BB8" i="4"/>
  <c r="AT8" i="4"/>
  <c r="AL8" i="4"/>
  <c r="W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<sst xmlns="http://schemas.openxmlformats.org/spreadsheetml/2006/main" count="232" uniqueCount="120">
  <si>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</si>
  <si>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</si>
  <si>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</si>
  <si>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</si>
  <si>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</si>
  <si>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</si>
  <si>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</si>
  <si>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</si>
  <si>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</si>
  <si>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</si>
  <si>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</si>
  <si>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</si>
  <si>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</si>
  <si>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</si>
  <si>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</si>
  <si>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</si>
  <si>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</si>
  <si>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</si>
  <si>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</si>
  <si>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</si>
  <si>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</si>
  <si>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</si>
  <si>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</si>
  <si>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</si>
  <si>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</si>
  <si>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</si>
  <si>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</si>
  <si>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</si>
  <si>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</si>
  <si>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</si>
  <si>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</si>
  <si>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</si>
  <si>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</si>
  <si>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</si>
  <si>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</si>
  <si>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</si>
  <si>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</si>
  <si>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</si>
  <si>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</si>
  <si>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</si>
  <si>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</si>
  <si>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</si>
  <si>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</si>
  <si>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</si>
  <si>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</si>
  <si>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</si>
  <si>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</si>
  <si>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</si>
  <si>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</si>
  <si>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</si>
  <si>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</si>
  <si>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</si>
  <si>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</si>
  <si>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</si>
  <si>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</si>
  <si>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</si>
  <si>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</si>
  <si>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</si>
  <si>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</si>
  <si>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</si>
  <si>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</si>
  <si>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</si>
  <si>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</si>
  <si>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</si>
  <si>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</si>
  <si>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</si>
  <si>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</si>
  <si>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</si>
  <si>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</si>
  <si>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</si>
  <si>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</si>
  <si>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</si>
  <si>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</si>
  <si>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</si>
  <si>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</si>
  <si>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</si>
  <si>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</si>
  <si>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</si>
  <si>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</si>
  <si>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</si>
  <si>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</si>
  <si>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</si>
  <si>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</si>
  <si>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</si>
  <si>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</si>
  <si>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</si>
  <si>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</si>
  <si>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</si>
  <si>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</si>
  <si>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</si>
  <si>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</si>
  <si>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</si>
  <si>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</si>
  <si>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</si>
  <si>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</si>
  <si>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</si>
  <si>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</si>
  <si>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</si>
  <si>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</si>
  <si>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</si>
  <si>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</si>
  <si>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</si>
  <si>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</si>
  <si>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</si>
  <si>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</si>
  <si>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福岡県　北九州市</t>
  </si>
  <si>
    <t>法適用</t>
  </si>
  <si>
    <t>水道事業</t>
  </si>
  <si>
    <t>用水供給事業</t>
  </si>
  <si>
    <t>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</si>
  <si>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</si>
  <si>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</si>
  <si>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</si>
  <si>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</si>
  <si>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</si>
  <si>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</si>
  <si>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</si>
  <si>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用水供給事業は、平成23年4月より供用開始したことから、資産が新しく、現時点で、老朽化等の問題は生じていません。</t>
    <rPh sb="9" eb="11">
      <t>ヘイセイ</t>
    </rPh>
    <rPh sb="13" eb="14">
      <t>ネン</t>
    </rPh>
    <rPh sb="15" eb="16">
      <t>ガツ</t>
    </rPh>
    <phoneticPr fontId="7"/>
  </si>
  <si>
    <t>　本市の用水供給事業は、北部福岡緊急連絡管と共同整備した施設により、平成23年4月から水道用水の供給を開始しました。
　平成28年度には、一日最大2万2千㎥の供給を行っていますが、予定した水量の受水に至らなかったため、維持管理費や支払利息等の経常経費を賄えるだけの料金収入を得ていない状況です。
　経常収支比率や料金回収率は事業開始以来100％を下回る状況が続いておりましたが、H28年度は新たに2市に供給を開始するなど、料金収入が大幅に増えたため、経常収支比率も改善され、累積欠損金も初めて減少に転じています。　
　同じく、企業債残高対給水収益比率につきましても、給水収益が大幅に増えたため、類似団体平均値と比較してまだ高い状況ではありますが、大きく改善しています。
　今後も供給量の増量が見込めるため、経営の健全性もさらに改善される見込みです。
　</t>
    <rPh sb="34" eb="36">
      <t>ヘイセイ</t>
    </rPh>
    <rPh sb="38" eb="39">
      <t>ネン</t>
    </rPh>
    <rPh sb="100" eb="101">
      <t>イタ</t>
    </rPh>
    <rPh sb="195" eb="196">
      <t>アラ</t>
    </rPh>
    <rPh sb="199" eb="200">
      <t>シ</t>
    </rPh>
    <rPh sb="201" eb="203">
      <t>キョウキュウ</t>
    </rPh>
    <rPh sb="204" eb="206">
      <t>カイシ</t>
    </rPh>
    <phoneticPr fontId="7"/>
  </si>
  <si>
    <t>　現時点での指標として、類似団体よりも低い指標もありますが、供用開始から年数が浅いこと、また、今後、供給量の増加が予定されていることから、全体的に経営状況は改善されていくと見込んでいます。
　国の「新水道ビジョン」では、地域の中核となる水道事業者の役割として、近隣の中小規模の水道事業者の支援が挙げられています。
　今後、水道事業の持続の観点から、本市と周辺自治体の双方にメリットのある方法で、用水供給等の広域連携の検討・協議を進めてまいります。　</t>
    <rPh sb="118" eb="120">
      <t>スイドウ</t>
    </rPh>
    <rPh sb="120" eb="122">
      <t>ジギョウ</t>
    </rPh>
    <rPh sb="122" eb="123">
      <t>シャ</t>
    </rPh>
    <rPh sb="130" eb="132">
      <t>キンリン</t>
    </rPh>
    <rPh sb="208" eb="210">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</si>
</sst>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27-4B56-A0EF-DF8A416788A2}"/>
            </c:ext>
          </c:extLst>
        </c:ser>
        <c:dLbls>
          <c:showLegendKey val="0"/>
          <c:showVal val="0"/>
          <c:showCatName val="0"/>
          <c:showSerName val="0"/>
          <c:showPercent val="0"/>
          <c:showBubbleSize val="0"/>
        </c:dLbls>
        <c:gapWidth val="150"/>
        <c:axId val="88979712"/>
        <c:axId val="8899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0.16</c:v>
                </c:pt>
                <c:pt idx="1">
                  <c:v>0.25</c:v>
                </c:pt>
                <c:pt idx="2">
                  <c:v>0.13</c:v>
                </c:pt>
                <c:pt idx="3">
                  <c:v>0.26</c:v>
                </c:pt>
                <c:pt idx="4">
                  <c:v>0.24</c:v>
                </c:pt>
              </c:numCache>
            </c:numRef>
          </c:val>
          <c:smooth val="0"/>
          <c:extLst>
            <c:ext xmlns:c16="http://schemas.microsoft.com/office/drawing/2014/chart" uri="{C3380CC4-5D6E-409C-BE32-E72D297353CC}">
              <c16:uniqueId val="{00000001-4A27-4B56-A0EF-DF8A416788A2}"/>
            </c:ext>
          </c:extLst>
        </c:ser>
        <c:dLbls>
          <c:showLegendKey val="0"/>
          <c:showVal val="0"/>
          <c:showCatName val="0"/>
          <c:showSerName val="0"/>
          <c:showPercent val="0"/>
          <c:showBubbleSize val="0"/>
        </c:dLbls>
        <c:marker val="1"/>
        <c:smooth val="0"/>
        <c:axId val="88979712"/>
        <c:axId val="88994176"/>
      </c:lineChart>
      <c:dateAx>
        <c:axId val="88979712"/>
        <c:scaling>
          <c:orientation val="minMax"/>
        </c:scaling>
        <c:delete val="1"/>
        <c:axPos val="b"/>
        <c:numFmt formatCode="ge" sourceLinked="1"/>
        <c:majorTickMark val="none"/>
        <c:minorTickMark val="none"/>
        <c:tickLblPos val="none"/>
        <c:crossAx val="88994176"/>
        <c:crosses val="autoZero"/>
        <c:auto val="1"/>
        <c:lblOffset val="100"/>
        <c:baseTimeUnit val="years"/>
      </c:dateAx>
      <c:valAx>
        <c:axId val="8899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7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59.28</c:v>
                </c:pt>
                <c:pt idx="1">
                  <c:v>59.63</c:v>
                </c:pt>
                <c:pt idx="2">
                  <c:v>59.46</c:v>
                </c:pt>
                <c:pt idx="3">
                  <c:v>57.25</c:v>
                </c:pt>
                <c:pt idx="4">
                  <c:v>77.7</c:v>
                </c:pt>
              </c:numCache>
            </c:numRef>
          </c:val>
          <c:extLst>
            <c:ext xmlns:c16="http://schemas.microsoft.com/office/drawing/2014/chart" uri="{C3380CC4-5D6E-409C-BE32-E72D297353CC}">
              <c16:uniqueId val="{00000000-87FA-445E-BD24-19BA87217276}"/>
            </c:ext>
          </c:extLst>
        </c:ser>
        <c:dLbls>
          <c:showLegendKey val="0"/>
          <c:showVal val="0"/>
          <c:showCatName val="0"/>
          <c:showSerName val="0"/>
          <c:showPercent val="0"/>
          <c:showBubbleSize val="0"/>
        </c:dLbls>
        <c:gapWidth val="150"/>
        <c:axId val="89025920"/>
        <c:axId val="8995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64.55</c:v>
                </c:pt>
                <c:pt idx="1">
                  <c:v>64.12</c:v>
                </c:pt>
                <c:pt idx="2">
                  <c:v>62.69</c:v>
                </c:pt>
                <c:pt idx="3">
                  <c:v>61.82</c:v>
                </c:pt>
                <c:pt idx="4">
                  <c:v>61.66</c:v>
                </c:pt>
              </c:numCache>
            </c:numRef>
          </c:val>
          <c:smooth val="0"/>
          <c:extLst>
            <c:ext xmlns:c16="http://schemas.microsoft.com/office/drawing/2014/chart" uri="{C3380CC4-5D6E-409C-BE32-E72D297353CC}">
              <c16:uniqueId val="{00000001-87FA-445E-BD24-19BA87217276}"/>
            </c:ext>
          </c:extLst>
        </c:ser>
        <c:dLbls>
          <c:showLegendKey val="0"/>
          <c:showVal val="0"/>
          <c:showCatName val="0"/>
          <c:showSerName val="0"/>
          <c:showPercent val="0"/>
          <c:showBubbleSize val="0"/>
        </c:dLbls>
        <c:marker val="1"/>
        <c:smooth val="0"/>
        <c:axId val="89025920"/>
        <c:axId val="89953792"/>
      </c:lineChart>
      <c:dateAx>
        <c:axId val="89025920"/>
        <c:scaling>
          <c:orientation val="minMax"/>
        </c:scaling>
        <c:delete val="1"/>
        <c:axPos val="b"/>
        <c:numFmt formatCode="ge" sourceLinked="1"/>
        <c:majorTickMark val="none"/>
        <c:minorTickMark val="none"/>
        <c:tickLblPos val="none"/>
        <c:crossAx val="89953792"/>
        <c:crosses val="autoZero"/>
        <c:auto val="1"/>
        <c:lblOffset val="100"/>
        <c:baseTimeUnit val="years"/>
      </c:dateAx>
      <c:valAx>
        <c:axId val="8995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2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99.94</c:v>
                </c:pt>
                <c:pt idx="1">
                  <c:v>99.79</c:v>
                </c:pt>
                <c:pt idx="2">
                  <c:v>99.99</c:v>
                </c:pt>
                <c:pt idx="3">
                  <c:v>99.97</c:v>
                </c:pt>
                <c:pt idx="4">
                  <c:v>99.99</c:v>
                </c:pt>
              </c:numCache>
            </c:numRef>
          </c:val>
          <c:extLst>
            <c:ext xmlns:c16="http://schemas.microsoft.com/office/drawing/2014/chart" uri="{C3380CC4-5D6E-409C-BE32-E72D297353CC}">
              <c16:uniqueId val="{00000000-B169-4494-89BD-CCA4FF89C5C6}"/>
            </c:ext>
          </c:extLst>
        </c:ser>
        <c:dLbls>
          <c:showLegendKey val="0"/>
          <c:showVal val="0"/>
          <c:showCatName val="0"/>
          <c:showSerName val="0"/>
          <c:showPercent val="0"/>
          <c:showBubbleSize val="0"/>
        </c:dLbls>
        <c:gapWidth val="150"/>
        <c:axId val="89226240"/>
        <c:axId val="8997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99.93</c:v>
                </c:pt>
                <c:pt idx="1">
                  <c:v>100.12</c:v>
                </c:pt>
                <c:pt idx="2">
                  <c:v>100.12</c:v>
                </c:pt>
                <c:pt idx="3">
                  <c:v>100.03</c:v>
                </c:pt>
                <c:pt idx="4">
                  <c:v>100.05</c:v>
                </c:pt>
              </c:numCache>
            </c:numRef>
          </c:val>
          <c:smooth val="0"/>
          <c:extLst>
            <c:ext xmlns:c16="http://schemas.microsoft.com/office/drawing/2014/chart" uri="{C3380CC4-5D6E-409C-BE32-E72D297353CC}">
              <c16:uniqueId val="{00000001-B169-4494-89BD-CCA4FF89C5C6}"/>
            </c:ext>
          </c:extLst>
        </c:ser>
        <c:dLbls>
          <c:showLegendKey val="0"/>
          <c:showVal val="0"/>
          <c:showCatName val="0"/>
          <c:showSerName val="0"/>
          <c:showPercent val="0"/>
          <c:showBubbleSize val="0"/>
        </c:dLbls>
        <c:marker val="1"/>
        <c:smooth val="0"/>
        <c:axId val="89226240"/>
        <c:axId val="89977984"/>
      </c:lineChart>
      <c:dateAx>
        <c:axId val="89226240"/>
        <c:scaling>
          <c:orientation val="minMax"/>
        </c:scaling>
        <c:delete val="1"/>
        <c:axPos val="b"/>
        <c:numFmt formatCode="ge" sourceLinked="1"/>
        <c:majorTickMark val="none"/>
        <c:minorTickMark val="none"/>
        <c:tickLblPos val="none"/>
        <c:crossAx val="89977984"/>
        <c:crosses val="autoZero"/>
        <c:auto val="1"/>
        <c:lblOffset val="100"/>
        <c:baseTimeUnit val="years"/>
      </c:dateAx>
      <c:valAx>
        <c:axId val="8997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2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55.71</c:v>
                </c:pt>
                <c:pt idx="1">
                  <c:v>54.99</c:v>
                </c:pt>
                <c:pt idx="2">
                  <c:v>62.84</c:v>
                </c:pt>
                <c:pt idx="3">
                  <c:v>69.52</c:v>
                </c:pt>
                <c:pt idx="4">
                  <c:v>96.17</c:v>
                </c:pt>
              </c:numCache>
            </c:numRef>
          </c:val>
          <c:extLst>
            <c:ext xmlns:c16="http://schemas.microsoft.com/office/drawing/2014/chart" uri="{C3380CC4-5D6E-409C-BE32-E72D297353CC}">
              <c16:uniqueId val="{00000000-9574-496B-A807-DE7D73C5D224}"/>
            </c:ext>
          </c:extLst>
        </c:ser>
        <c:dLbls>
          <c:showLegendKey val="0"/>
          <c:showVal val="0"/>
          <c:showCatName val="0"/>
          <c:showSerName val="0"/>
          <c:showPercent val="0"/>
          <c:showBubbleSize val="0"/>
        </c:dLbls>
        <c:gapWidth val="150"/>
        <c:axId val="89003904"/>
        <c:axId val="8901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113.88</c:v>
                </c:pt>
                <c:pt idx="2">
                  <c:v>113.47</c:v>
                </c:pt>
                <c:pt idx="3">
                  <c:v>113.33</c:v>
                </c:pt>
                <c:pt idx="4">
                  <c:v>114.05</c:v>
                </c:pt>
              </c:numCache>
            </c:numRef>
          </c:val>
          <c:smooth val="0"/>
          <c:extLst>
            <c:ext xmlns:c16="http://schemas.microsoft.com/office/drawing/2014/chart" uri="{C3380CC4-5D6E-409C-BE32-E72D297353CC}">
              <c16:uniqueId val="{00000001-9574-496B-A807-DE7D73C5D224}"/>
            </c:ext>
          </c:extLst>
        </c:ser>
        <c:dLbls>
          <c:showLegendKey val="0"/>
          <c:showVal val="0"/>
          <c:showCatName val="0"/>
          <c:showSerName val="0"/>
          <c:showPercent val="0"/>
          <c:showBubbleSize val="0"/>
        </c:dLbls>
        <c:marker val="1"/>
        <c:smooth val="0"/>
        <c:axId val="89003904"/>
        <c:axId val="89010176"/>
      </c:lineChart>
      <c:dateAx>
        <c:axId val="89003904"/>
        <c:scaling>
          <c:orientation val="minMax"/>
        </c:scaling>
        <c:delete val="1"/>
        <c:axPos val="b"/>
        <c:numFmt formatCode="ge" sourceLinked="1"/>
        <c:majorTickMark val="none"/>
        <c:minorTickMark val="none"/>
        <c:tickLblPos val="none"/>
        <c:crossAx val="89010176"/>
        <c:crosses val="autoZero"/>
        <c:auto val="1"/>
        <c:lblOffset val="100"/>
        <c:baseTimeUnit val="years"/>
      </c:dateAx>
      <c:valAx>
        <c:axId val="89010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00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4.26</c:v>
                </c:pt>
                <c:pt idx="1">
                  <c:v>6.4</c:v>
                </c:pt>
                <c:pt idx="2">
                  <c:v>11.73</c:v>
                </c:pt>
                <c:pt idx="3">
                  <c:v>14.44</c:v>
                </c:pt>
                <c:pt idx="4">
                  <c:v>17.329999999999998</c:v>
                </c:pt>
              </c:numCache>
            </c:numRef>
          </c:val>
          <c:extLst>
            <c:ext xmlns:c16="http://schemas.microsoft.com/office/drawing/2014/chart" uri="{C3380CC4-5D6E-409C-BE32-E72D297353CC}">
              <c16:uniqueId val="{00000000-A47B-4A9E-9E6C-14CE19F6B1C9}"/>
            </c:ext>
          </c:extLst>
        </c:ser>
        <c:dLbls>
          <c:showLegendKey val="0"/>
          <c:showVal val="0"/>
          <c:showCatName val="0"/>
          <c:showSerName val="0"/>
          <c:showPercent val="0"/>
          <c:showBubbleSize val="0"/>
        </c:dLbls>
        <c:gapWidth val="150"/>
        <c:axId val="89048576"/>
        <c:axId val="8905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38.86</c:v>
                </c:pt>
                <c:pt idx="1">
                  <c:v>39.81</c:v>
                </c:pt>
                <c:pt idx="2">
                  <c:v>51.44</c:v>
                </c:pt>
                <c:pt idx="3">
                  <c:v>52.4</c:v>
                </c:pt>
                <c:pt idx="4">
                  <c:v>53.56</c:v>
                </c:pt>
              </c:numCache>
            </c:numRef>
          </c:val>
          <c:smooth val="0"/>
          <c:extLst>
            <c:ext xmlns:c16="http://schemas.microsoft.com/office/drawing/2014/chart" uri="{C3380CC4-5D6E-409C-BE32-E72D297353CC}">
              <c16:uniqueId val="{00000001-A47B-4A9E-9E6C-14CE19F6B1C9}"/>
            </c:ext>
          </c:extLst>
        </c:ser>
        <c:dLbls>
          <c:showLegendKey val="0"/>
          <c:showVal val="0"/>
          <c:showCatName val="0"/>
          <c:showSerName val="0"/>
          <c:showPercent val="0"/>
          <c:showBubbleSize val="0"/>
        </c:dLbls>
        <c:marker val="1"/>
        <c:smooth val="0"/>
        <c:axId val="89048576"/>
        <c:axId val="89050496"/>
      </c:lineChart>
      <c:dateAx>
        <c:axId val="89048576"/>
        <c:scaling>
          <c:orientation val="minMax"/>
        </c:scaling>
        <c:delete val="1"/>
        <c:axPos val="b"/>
        <c:numFmt formatCode="ge" sourceLinked="1"/>
        <c:majorTickMark val="none"/>
        <c:minorTickMark val="none"/>
        <c:tickLblPos val="none"/>
        <c:crossAx val="89050496"/>
        <c:crosses val="autoZero"/>
        <c:auto val="1"/>
        <c:lblOffset val="100"/>
        <c:baseTimeUnit val="years"/>
      </c:dateAx>
      <c:valAx>
        <c:axId val="8905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4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EE-47A7-99E5-E8ED9509BE78}"/>
            </c:ext>
          </c:extLst>
        </c:ser>
        <c:dLbls>
          <c:showLegendKey val="0"/>
          <c:showVal val="0"/>
          <c:showCatName val="0"/>
          <c:showSerName val="0"/>
          <c:showPercent val="0"/>
          <c:showBubbleSize val="0"/>
        </c:dLbls>
        <c:gapWidth val="150"/>
        <c:axId val="89207936"/>
        <c:axId val="8920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12.13</c:v>
                </c:pt>
                <c:pt idx="1">
                  <c:v>13.72</c:v>
                </c:pt>
                <c:pt idx="2">
                  <c:v>16.77</c:v>
                </c:pt>
                <c:pt idx="3">
                  <c:v>18.05</c:v>
                </c:pt>
                <c:pt idx="4">
                  <c:v>19.440000000000001</c:v>
                </c:pt>
              </c:numCache>
            </c:numRef>
          </c:val>
          <c:smooth val="0"/>
          <c:extLst>
            <c:ext xmlns:c16="http://schemas.microsoft.com/office/drawing/2014/chart" uri="{C3380CC4-5D6E-409C-BE32-E72D297353CC}">
              <c16:uniqueId val="{00000001-63EE-47A7-99E5-E8ED9509BE78}"/>
            </c:ext>
          </c:extLst>
        </c:ser>
        <c:dLbls>
          <c:showLegendKey val="0"/>
          <c:showVal val="0"/>
          <c:showCatName val="0"/>
          <c:showSerName val="0"/>
          <c:showPercent val="0"/>
          <c:showBubbleSize val="0"/>
        </c:dLbls>
        <c:marker val="1"/>
        <c:smooth val="0"/>
        <c:axId val="89207936"/>
        <c:axId val="89209856"/>
      </c:lineChart>
      <c:dateAx>
        <c:axId val="89207936"/>
        <c:scaling>
          <c:orientation val="minMax"/>
        </c:scaling>
        <c:delete val="1"/>
        <c:axPos val="b"/>
        <c:numFmt formatCode="ge" sourceLinked="1"/>
        <c:majorTickMark val="none"/>
        <c:minorTickMark val="none"/>
        <c:tickLblPos val="none"/>
        <c:crossAx val="89209856"/>
        <c:crosses val="autoZero"/>
        <c:auto val="1"/>
        <c:lblOffset val="100"/>
        <c:baseTimeUnit val="years"/>
      </c:dateAx>
      <c:valAx>
        <c:axId val="8920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156.1</c:v>
                </c:pt>
                <c:pt idx="1">
                  <c:v>237.55</c:v>
                </c:pt>
                <c:pt idx="2">
                  <c:v>329.41</c:v>
                </c:pt>
                <c:pt idx="3">
                  <c:v>334.96</c:v>
                </c:pt>
                <c:pt idx="4">
                  <c:v>230.51</c:v>
                </c:pt>
              </c:numCache>
            </c:numRef>
          </c:val>
          <c:extLst>
            <c:ext xmlns:c16="http://schemas.microsoft.com/office/drawing/2014/chart" uri="{C3380CC4-5D6E-409C-BE32-E72D297353CC}">
              <c16:uniqueId val="{00000000-5573-4260-89E0-D30843107D79}"/>
            </c:ext>
          </c:extLst>
        </c:ser>
        <c:dLbls>
          <c:showLegendKey val="0"/>
          <c:showVal val="0"/>
          <c:showCatName val="0"/>
          <c:showSerName val="0"/>
          <c:showPercent val="0"/>
          <c:showBubbleSize val="0"/>
        </c:dLbls>
        <c:gapWidth val="150"/>
        <c:axId val="89240704"/>
        <c:axId val="8924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23.57</c:v>
                </c:pt>
                <c:pt idx="1">
                  <c:v>21.34</c:v>
                </c:pt>
                <c:pt idx="2">
                  <c:v>16.89</c:v>
                </c:pt>
                <c:pt idx="3">
                  <c:v>17.39</c:v>
                </c:pt>
                <c:pt idx="4">
                  <c:v>12.65</c:v>
                </c:pt>
              </c:numCache>
            </c:numRef>
          </c:val>
          <c:smooth val="0"/>
          <c:extLst>
            <c:ext xmlns:c16="http://schemas.microsoft.com/office/drawing/2014/chart" uri="{C3380CC4-5D6E-409C-BE32-E72D297353CC}">
              <c16:uniqueId val="{00000001-5573-4260-89E0-D30843107D79}"/>
            </c:ext>
          </c:extLst>
        </c:ser>
        <c:dLbls>
          <c:showLegendKey val="0"/>
          <c:showVal val="0"/>
          <c:showCatName val="0"/>
          <c:showSerName val="0"/>
          <c:showPercent val="0"/>
          <c:showBubbleSize val="0"/>
        </c:dLbls>
        <c:marker val="1"/>
        <c:smooth val="0"/>
        <c:axId val="89240704"/>
        <c:axId val="89242624"/>
      </c:lineChart>
      <c:dateAx>
        <c:axId val="89240704"/>
        <c:scaling>
          <c:orientation val="minMax"/>
        </c:scaling>
        <c:delete val="1"/>
        <c:axPos val="b"/>
        <c:numFmt formatCode="ge" sourceLinked="1"/>
        <c:majorTickMark val="none"/>
        <c:minorTickMark val="none"/>
        <c:tickLblPos val="none"/>
        <c:crossAx val="89242624"/>
        <c:crosses val="autoZero"/>
        <c:auto val="1"/>
        <c:lblOffset val="100"/>
        <c:baseTimeUnit val="years"/>
      </c:dateAx>
      <c:valAx>
        <c:axId val="89242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24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-5.15</c:v>
                </c:pt>
                <c:pt idx="1">
                  <c:v>-61.23</c:v>
                </c:pt>
                <c:pt idx="2">
                  <c:v>-41.36</c:v>
                </c:pt>
                <c:pt idx="3">
                  <c:v>-92.56</c:v>
                </c:pt>
                <c:pt idx="4">
                  <c:v>-73.52</c:v>
                </c:pt>
              </c:numCache>
            </c:numRef>
          </c:val>
          <c:extLst>
            <c:ext xmlns:c16="http://schemas.microsoft.com/office/drawing/2014/chart" uri="{C3380CC4-5D6E-409C-BE32-E72D297353CC}">
              <c16:uniqueId val="{00000000-134F-44DE-BB8C-F2B110F27980}"/>
            </c:ext>
          </c:extLst>
        </c:ser>
        <c:dLbls>
          <c:showLegendKey val="0"/>
          <c:showVal val="0"/>
          <c:showCatName val="0"/>
          <c:showSerName val="0"/>
          <c:showPercent val="0"/>
          <c:showBubbleSize val="0"/>
        </c:dLbls>
        <c:gapWidth val="150"/>
        <c:axId val="89727744"/>
        <c:axId val="8972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654.97</c:v>
                </c:pt>
                <c:pt idx="1">
                  <c:v>634.53</c:v>
                </c:pt>
                <c:pt idx="2">
                  <c:v>200.22</c:v>
                </c:pt>
                <c:pt idx="3">
                  <c:v>212.95</c:v>
                </c:pt>
                <c:pt idx="4">
                  <c:v>224.41</c:v>
                </c:pt>
              </c:numCache>
            </c:numRef>
          </c:val>
          <c:smooth val="0"/>
          <c:extLst>
            <c:ext xmlns:c16="http://schemas.microsoft.com/office/drawing/2014/chart" uri="{C3380CC4-5D6E-409C-BE32-E72D297353CC}">
              <c16:uniqueId val="{00000001-134F-44DE-BB8C-F2B110F27980}"/>
            </c:ext>
          </c:extLst>
        </c:ser>
        <c:dLbls>
          <c:showLegendKey val="0"/>
          <c:showVal val="0"/>
          <c:showCatName val="0"/>
          <c:showSerName val="0"/>
          <c:showPercent val="0"/>
          <c:showBubbleSize val="0"/>
        </c:dLbls>
        <c:marker val="1"/>
        <c:smooth val="0"/>
        <c:axId val="89727744"/>
        <c:axId val="89729664"/>
      </c:lineChart>
      <c:dateAx>
        <c:axId val="89727744"/>
        <c:scaling>
          <c:orientation val="minMax"/>
        </c:scaling>
        <c:delete val="1"/>
        <c:axPos val="b"/>
        <c:numFmt formatCode="ge" sourceLinked="1"/>
        <c:majorTickMark val="none"/>
        <c:minorTickMark val="none"/>
        <c:tickLblPos val="none"/>
        <c:crossAx val="89729664"/>
        <c:crosses val="autoZero"/>
        <c:auto val="1"/>
        <c:lblOffset val="100"/>
        <c:baseTimeUnit val="years"/>
      </c:dateAx>
      <c:valAx>
        <c:axId val="89729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72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1423.17</c:v>
                </c:pt>
                <c:pt idx="1">
                  <c:v>1425.15</c:v>
                </c:pt>
                <c:pt idx="2">
                  <c:v>1408.7</c:v>
                </c:pt>
                <c:pt idx="3">
                  <c:v>1160</c:v>
                </c:pt>
                <c:pt idx="4">
                  <c:v>754.46</c:v>
                </c:pt>
              </c:numCache>
            </c:numRef>
          </c:val>
          <c:extLst>
            <c:ext xmlns:c16="http://schemas.microsoft.com/office/drawing/2014/chart" uri="{C3380CC4-5D6E-409C-BE32-E72D297353CC}">
              <c16:uniqueId val="{00000000-4896-462A-86C1-955A81492539}"/>
            </c:ext>
          </c:extLst>
        </c:ser>
        <c:dLbls>
          <c:showLegendKey val="0"/>
          <c:showVal val="0"/>
          <c:showCatName val="0"/>
          <c:showSerName val="0"/>
          <c:showPercent val="0"/>
          <c:showBubbleSize val="0"/>
        </c:dLbls>
        <c:gapWidth val="150"/>
        <c:axId val="89764224"/>
        <c:axId val="8976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383.75</c:v>
                </c:pt>
                <c:pt idx="1">
                  <c:v>368.94</c:v>
                </c:pt>
                <c:pt idx="2">
                  <c:v>351.06</c:v>
                </c:pt>
                <c:pt idx="3">
                  <c:v>333.48</c:v>
                </c:pt>
                <c:pt idx="4">
                  <c:v>320.31</c:v>
                </c:pt>
              </c:numCache>
            </c:numRef>
          </c:val>
          <c:smooth val="0"/>
          <c:extLst>
            <c:ext xmlns:c16="http://schemas.microsoft.com/office/drawing/2014/chart" uri="{C3380CC4-5D6E-409C-BE32-E72D297353CC}">
              <c16:uniqueId val="{00000001-4896-462A-86C1-955A81492539}"/>
            </c:ext>
          </c:extLst>
        </c:ser>
        <c:dLbls>
          <c:showLegendKey val="0"/>
          <c:showVal val="0"/>
          <c:showCatName val="0"/>
          <c:showSerName val="0"/>
          <c:showPercent val="0"/>
          <c:showBubbleSize val="0"/>
        </c:dLbls>
        <c:marker val="1"/>
        <c:smooth val="0"/>
        <c:axId val="89764224"/>
        <c:axId val="89766144"/>
      </c:lineChart>
      <c:dateAx>
        <c:axId val="89764224"/>
        <c:scaling>
          <c:orientation val="minMax"/>
        </c:scaling>
        <c:delete val="1"/>
        <c:axPos val="b"/>
        <c:numFmt formatCode="ge" sourceLinked="1"/>
        <c:majorTickMark val="none"/>
        <c:minorTickMark val="none"/>
        <c:tickLblPos val="none"/>
        <c:crossAx val="89766144"/>
        <c:crosses val="autoZero"/>
        <c:auto val="1"/>
        <c:lblOffset val="100"/>
        <c:baseTimeUnit val="years"/>
      </c:dateAx>
      <c:valAx>
        <c:axId val="89766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76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55.53</c:v>
                </c:pt>
                <c:pt idx="1">
                  <c:v>54.82</c:v>
                </c:pt>
                <c:pt idx="2">
                  <c:v>55.94</c:v>
                </c:pt>
                <c:pt idx="3">
                  <c:v>64</c:v>
                </c:pt>
                <c:pt idx="4">
                  <c:v>95.21</c:v>
                </c:pt>
              </c:numCache>
            </c:numRef>
          </c:val>
          <c:extLst>
            <c:ext xmlns:c16="http://schemas.microsoft.com/office/drawing/2014/chart" uri="{C3380CC4-5D6E-409C-BE32-E72D297353CC}">
              <c16:uniqueId val="{00000000-7710-4815-91D1-F0F18F75F207}"/>
            </c:ext>
          </c:extLst>
        </c:ser>
        <c:dLbls>
          <c:showLegendKey val="0"/>
          <c:showVal val="0"/>
          <c:showCatName val="0"/>
          <c:showSerName val="0"/>
          <c:showPercent val="0"/>
          <c:showBubbleSize val="0"/>
        </c:dLbls>
        <c:gapWidth val="150"/>
        <c:axId val="89808896"/>
        <c:axId val="8981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110.39</c:v>
                </c:pt>
                <c:pt idx="1">
                  <c:v>111.12</c:v>
                </c:pt>
                <c:pt idx="2">
                  <c:v>112.92</c:v>
                </c:pt>
                <c:pt idx="3">
                  <c:v>112.81</c:v>
                </c:pt>
                <c:pt idx="4">
                  <c:v>113.88</c:v>
                </c:pt>
              </c:numCache>
            </c:numRef>
          </c:val>
          <c:smooth val="0"/>
          <c:extLst>
            <c:ext xmlns:c16="http://schemas.microsoft.com/office/drawing/2014/chart" uri="{C3380CC4-5D6E-409C-BE32-E72D297353CC}">
              <c16:uniqueId val="{00000001-7710-4815-91D1-F0F18F75F207}"/>
            </c:ext>
          </c:extLst>
        </c:ser>
        <c:dLbls>
          <c:showLegendKey val="0"/>
          <c:showVal val="0"/>
          <c:showCatName val="0"/>
          <c:showSerName val="0"/>
          <c:showPercent val="0"/>
          <c:showBubbleSize val="0"/>
        </c:dLbls>
        <c:marker val="1"/>
        <c:smooth val="0"/>
        <c:axId val="89808896"/>
        <c:axId val="89810816"/>
      </c:lineChart>
      <c:dateAx>
        <c:axId val="89808896"/>
        <c:scaling>
          <c:orientation val="minMax"/>
        </c:scaling>
        <c:delete val="1"/>
        <c:axPos val="b"/>
        <c:numFmt formatCode="ge" sourceLinked="1"/>
        <c:majorTickMark val="none"/>
        <c:minorTickMark val="none"/>
        <c:tickLblPos val="none"/>
        <c:crossAx val="89810816"/>
        <c:crosses val="autoZero"/>
        <c:auto val="1"/>
        <c:lblOffset val="100"/>
        <c:baseTimeUnit val="years"/>
      </c:dateAx>
      <c:valAx>
        <c:axId val="8981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0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137.21</c:v>
                </c:pt>
                <c:pt idx="1">
                  <c:v>138.97</c:v>
                </c:pt>
                <c:pt idx="2">
                  <c:v>136.22999999999999</c:v>
                </c:pt>
                <c:pt idx="3">
                  <c:v>126.52</c:v>
                </c:pt>
                <c:pt idx="4">
                  <c:v>93.19</c:v>
                </c:pt>
              </c:numCache>
            </c:numRef>
          </c:val>
          <c:extLst>
            <c:ext xmlns:c16="http://schemas.microsoft.com/office/drawing/2014/chart" uri="{C3380CC4-5D6E-409C-BE32-E72D297353CC}">
              <c16:uniqueId val="{00000000-2E78-4956-9855-D8CBFAA5D615}"/>
            </c:ext>
          </c:extLst>
        </c:ser>
        <c:dLbls>
          <c:showLegendKey val="0"/>
          <c:showVal val="0"/>
          <c:showCatName val="0"/>
          <c:showSerName val="0"/>
          <c:showPercent val="0"/>
          <c:showBubbleSize val="0"/>
        </c:dLbls>
        <c:gapWidth val="150"/>
        <c:axId val="89841024"/>
        <c:axId val="8984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76.81</c:v>
                </c:pt>
                <c:pt idx="1">
                  <c:v>75.75</c:v>
                </c:pt>
                <c:pt idx="2">
                  <c:v>75.3</c:v>
                </c:pt>
                <c:pt idx="3">
                  <c:v>75.3</c:v>
                </c:pt>
                <c:pt idx="4">
                  <c:v>74.02</c:v>
                </c:pt>
              </c:numCache>
            </c:numRef>
          </c:val>
          <c:smooth val="0"/>
          <c:extLst>
            <c:ext xmlns:c16="http://schemas.microsoft.com/office/drawing/2014/chart" uri="{C3380CC4-5D6E-409C-BE32-E72D297353CC}">
              <c16:uniqueId val="{00000001-2E78-4956-9855-D8CBFAA5D615}"/>
            </c:ext>
          </c:extLst>
        </c:ser>
        <c:dLbls>
          <c:showLegendKey val="0"/>
          <c:showVal val="0"/>
          <c:showCatName val="0"/>
          <c:showSerName val="0"/>
          <c:showPercent val="0"/>
          <c:showBubbleSize val="0"/>
        </c:dLbls>
        <c:marker val="1"/>
        <c:smooth val="0"/>
        <c:axId val="89841024"/>
        <c:axId val="89843200"/>
      </c:lineChart>
      <c:dateAx>
        <c:axId val="89841024"/>
        <c:scaling>
          <c:orientation val="minMax"/>
        </c:scaling>
        <c:delete val="1"/>
        <c:axPos val="b"/>
        <c:numFmt formatCode="ge" sourceLinked="1"/>
        <c:majorTickMark val="none"/>
        <c:minorTickMark val="none"/>
        <c:tickLblPos val="none"/>
        <c:crossAx val="89843200"/>
        <c:crosses val="autoZero"/>
        <c:auto val="1"/>
        <c:lblOffset val="100"/>
        <c:baseTimeUnit val="years"/>
      </c:dateAx>
      <c:valAx>
        <c:axId val="8984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4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22"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福岡県　北九州市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用水供給事業</v>
      </c>
      <c r="Q8" s="59"/>
      <c r="R8" s="59"/>
      <c r="S8" s="59"/>
      <c r="T8" s="59"/>
      <c r="U8" s="59"/>
      <c r="V8" s="59"/>
      <c r="W8" s="59" t="str">
        <f>データ!$L$6</f>
        <v>B</v>
      </c>
      <c r="X8" s="59"/>
      <c r="Y8" s="59"/>
      <c r="Z8" s="59"/>
      <c r="AA8" s="59"/>
      <c r="AB8" s="59"/>
      <c r="AC8" s="59"/>
      <c r="AD8" s="60" t="s">
        <v>116</v>
      </c>
      <c r="AE8" s="60"/>
      <c r="AF8" s="60"/>
      <c r="AG8" s="60"/>
      <c r="AH8" s="60"/>
      <c r="AI8" s="60"/>
      <c r="AJ8" s="60"/>
      <c r="AK8" s="5"/>
      <c r="AL8" s="61">
        <f>データ!$R$6</f>
        <v>966628</v>
      </c>
      <c r="AM8" s="61"/>
      <c r="AN8" s="61"/>
      <c r="AO8" s="61"/>
      <c r="AP8" s="61"/>
      <c r="AQ8" s="61"/>
      <c r="AR8" s="61"/>
      <c r="AS8" s="61"/>
      <c r="AT8" s="51">
        <f>データ!$S$6</f>
        <v>491.95</v>
      </c>
      <c r="AU8" s="52"/>
      <c r="AV8" s="52"/>
      <c r="AW8" s="52"/>
      <c r="AX8" s="52"/>
      <c r="AY8" s="52"/>
      <c r="AZ8" s="52"/>
      <c r="BA8" s="52"/>
      <c r="BB8" s="53">
        <f>データ!$T$6</f>
        <v>1964.89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49.67</v>
      </c>
      <c r="J10" s="52"/>
      <c r="K10" s="52"/>
      <c r="L10" s="52"/>
      <c r="M10" s="52"/>
      <c r="N10" s="52"/>
      <c r="O10" s="64"/>
      <c r="P10" s="53">
        <f>データ!$P$6</f>
        <v>86.27</v>
      </c>
      <c r="Q10" s="53"/>
      <c r="R10" s="53"/>
      <c r="S10" s="53"/>
      <c r="T10" s="53"/>
      <c r="U10" s="53"/>
      <c r="V10" s="53"/>
      <c r="W10" s="61">
        <f>データ!$Q$6</f>
        <v>0</v>
      </c>
      <c r="X10" s="61"/>
      <c r="Y10" s="61"/>
      <c r="Z10" s="61"/>
      <c r="AA10" s="61"/>
      <c r="AB10" s="61"/>
      <c r="AC10" s="61"/>
      <c r="AD10" s="2"/>
      <c r="AE10" s="2"/>
      <c r="AF10" s="2"/>
      <c r="AG10" s="2"/>
      <c r="AH10" s="5"/>
      <c r="AI10" s="5"/>
      <c r="AJ10" s="5"/>
      <c r="AK10" s="5"/>
      <c r="AL10" s="61">
        <f>データ!$U$6</f>
        <v>242962</v>
      </c>
      <c r="AM10" s="61"/>
      <c r="AN10" s="61"/>
      <c r="AO10" s="61"/>
      <c r="AP10" s="61"/>
      <c r="AQ10" s="61"/>
      <c r="AR10" s="61"/>
      <c r="AS10" s="61"/>
      <c r="AT10" s="51">
        <f>データ!$V$6</f>
        <v>124.53</v>
      </c>
      <c r="AU10" s="52"/>
      <c r="AV10" s="52"/>
      <c r="AW10" s="52"/>
      <c r="AX10" s="52"/>
      <c r="AY10" s="52"/>
      <c r="AZ10" s="52"/>
      <c r="BA10" s="52"/>
      <c r="BB10" s="53">
        <f>データ!$W$6</f>
        <v>1951.03</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5" t="s">
        <v>119</v>
      </c>
      <c r="BM66" s="86"/>
      <c r="BN66" s="86"/>
      <c r="BO66" s="86"/>
      <c r="BP66" s="86"/>
      <c r="BQ66" s="86"/>
      <c r="BR66" s="86"/>
      <c r="BS66" s="86"/>
      <c r="BT66" s="86"/>
      <c r="BU66" s="86"/>
      <c r="BV66" s="86"/>
      <c r="BW66" s="86"/>
      <c r="BX66" s="86"/>
      <c r="BY66" s="86"/>
      <c r="BZ66" s="87"/>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5"/>
      <c r="BM67" s="86"/>
      <c r="BN67" s="86"/>
      <c r="BO67" s="86"/>
      <c r="BP67" s="86"/>
      <c r="BQ67" s="86"/>
      <c r="BR67" s="86"/>
      <c r="BS67" s="86"/>
      <c r="BT67" s="86"/>
      <c r="BU67" s="86"/>
      <c r="BV67" s="86"/>
      <c r="BW67" s="86"/>
      <c r="BX67" s="86"/>
      <c r="BY67" s="86"/>
      <c r="BZ67" s="87"/>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5"/>
      <c r="BM68" s="86"/>
      <c r="BN68" s="86"/>
      <c r="BO68" s="86"/>
      <c r="BP68" s="86"/>
      <c r="BQ68" s="86"/>
      <c r="BR68" s="86"/>
      <c r="BS68" s="86"/>
      <c r="BT68" s="86"/>
      <c r="BU68" s="86"/>
      <c r="BV68" s="86"/>
      <c r="BW68" s="86"/>
      <c r="BX68" s="86"/>
      <c r="BY68" s="86"/>
      <c r="BZ68" s="87"/>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5"/>
      <c r="BM69" s="86"/>
      <c r="BN69" s="86"/>
      <c r="BO69" s="86"/>
      <c r="BP69" s="86"/>
      <c r="BQ69" s="86"/>
      <c r="BR69" s="86"/>
      <c r="BS69" s="86"/>
      <c r="BT69" s="86"/>
      <c r="BU69" s="86"/>
      <c r="BV69" s="86"/>
      <c r="BW69" s="86"/>
      <c r="BX69" s="86"/>
      <c r="BY69" s="86"/>
      <c r="BZ69" s="87"/>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5"/>
      <c r="BM70" s="86"/>
      <c r="BN70" s="86"/>
      <c r="BO70" s="86"/>
      <c r="BP70" s="86"/>
      <c r="BQ70" s="86"/>
      <c r="BR70" s="86"/>
      <c r="BS70" s="86"/>
      <c r="BT70" s="86"/>
      <c r="BU70" s="86"/>
      <c r="BV70" s="86"/>
      <c r="BW70" s="86"/>
      <c r="BX70" s="86"/>
      <c r="BY70" s="86"/>
      <c r="BZ70" s="87"/>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5"/>
      <c r="BM71" s="86"/>
      <c r="BN71" s="86"/>
      <c r="BO71" s="86"/>
      <c r="BP71" s="86"/>
      <c r="BQ71" s="86"/>
      <c r="BR71" s="86"/>
      <c r="BS71" s="86"/>
      <c r="BT71" s="86"/>
      <c r="BU71" s="86"/>
      <c r="BV71" s="86"/>
      <c r="BW71" s="86"/>
      <c r="BX71" s="86"/>
      <c r="BY71" s="86"/>
      <c r="BZ71" s="87"/>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5"/>
      <c r="BM72" s="86"/>
      <c r="BN72" s="86"/>
      <c r="BO72" s="86"/>
      <c r="BP72" s="86"/>
      <c r="BQ72" s="86"/>
      <c r="BR72" s="86"/>
      <c r="BS72" s="86"/>
      <c r="BT72" s="86"/>
      <c r="BU72" s="86"/>
      <c r="BV72" s="86"/>
      <c r="BW72" s="86"/>
      <c r="BX72" s="86"/>
      <c r="BY72" s="86"/>
      <c r="BZ72" s="87"/>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5"/>
      <c r="BM73" s="86"/>
      <c r="BN73" s="86"/>
      <c r="BO73" s="86"/>
      <c r="BP73" s="86"/>
      <c r="BQ73" s="86"/>
      <c r="BR73" s="86"/>
      <c r="BS73" s="86"/>
      <c r="BT73" s="86"/>
      <c r="BU73" s="86"/>
      <c r="BV73" s="86"/>
      <c r="BW73" s="86"/>
      <c r="BX73" s="86"/>
      <c r="BY73" s="86"/>
      <c r="BZ73" s="87"/>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5"/>
      <c r="BM74" s="86"/>
      <c r="BN74" s="86"/>
      <c r="BO74" s="86"/>
      <c r="BP74" s="86"/>
      <c r="BQ74" s="86"/>
      <c r="BR74" s="86"/>
      <c r="BS74" s="86"/>
      <c r="BT74" s="86"/>
      <c r="BU74" s="86"/>
      <c r="BV74" s="86"/>
      <c r="BW74" s="86"/>
      <c r="BX74" s="86"/>
      <c r="BY74" s="86"/>
      <c r="BZ74" s="87"/>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5"/>
      <c r="BM75" s="86"/>
      <c r="BN75" s="86"/>
      <c r="BO75" s="86"/>
      <c r="BP75" s="86"/>
      <c r="BQ75" s="86"/>
      <c r="BR75" s="86"/>
      <c r="BS75" s="86"/>
      <c r="BT75" s="86"/>
      <c r="BU75" s="86"/>
      <c r="BV75" s="86"/>
      <c r="BW75" s="86"/>
      <c r="BX75" s="86"/>
      <c r="BY75" s="86"/>
      <c r="BZ75" s="87"/>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5"/>
      <c r="BM76" s="86"/>
      <c r="BN76" s="86"/>
      <c r="BO76" s="86"/>
      <c r="BP76" s="86"/>
      <c r="BQ76" s="86"/>
      <c r="BR76" s="86"/>
      <c r="BS76" s="86"/>
      <c r="BT76" s="86"/>
      <c r="BU76" s="86"/>
      <c r="BV76" s="86"/>
      <c r="BW76" s="86"/>
      <c r="BX76" s="86"/>
      <c r="BY76" s="86"/>
      <c r="BZ76" s="87"/>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5"/>
      <c r="BM77" s="86"/>
      <c r="BN77" s="86"/>
      <c r="BO77" s="86"/>
      <c r="BP77" s="86"/>
      <c r="BQ77" s="86"/>
      <c r="BR77" s="86"/>
      <c r="BS77" s="86"/>
      <c r="BT77" s="86"/>
      <c r="BU77" s="86"/>
      <c r="BV77" s="86"/>
      <c r="BW77" s="86"/>
      <c r="BX77" s="86"/>
      <c r="BY77" s="86"/>
      <c r="BZ77" s="87"/>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5"/>
      <c r="BM78" s="86"/>
      <c r="BN78" s="86"/>
      <c r="BO78" s="86"/>
      <c r="BP78" s="86"/>
      <c r="BQ78" s="86"/>
      <c r="BR78" s="86"/>
      <c r="BS78" s="86"/>
      <c r="BT78" s="86"/>
      <c r="BU78" s="86"/>
      <c r="BV78" s="86"/>
      <c r="BW78" s="86"/>
      <c r="BX78" s="86"/>
      <c r="BY78" s="86"/>
      <c r="BZ78" s="87"/>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5"/>
      <c r="BM79" s="86"/>
      <c r="BN79" s="86"/>
      <c r="BO79" s="86"/>
      <c r="BP79" s="86"/>
      <c r="BQ79" s="86"/>
      <c r="BR79" s="86"/>
      <c r="BS79" s="86"/>
      <c r="BT79" s="86"/>
      <c r="BU79" s="86"/>
      <c r="BV79" s="86"/>
      <c r="BW79" s="86"/>
      <c r="BX79" s="86"/>
      <c r="BY79" s="86"/>
      <c r="BZ79" s="87"/>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5"/>
      <c r="BM80" s="86"/>
      <c r="BN80" s="86"/>
      <c r="BO80" s="86"/>
      <c r="BP80" s="86"/>
      <c r="BQ80" s="86"/>
      <c r="BR80" s="86"/>
      <c r="BS80" s="86"/>
      <c r="BT80" s="86"/>
      <c r="BU80" s="86"/>
      <c r="BV80" s="86"/>
      <c r="BW80" s="86"/>
      <c r="BX80" s="86"/>
      <c r="BY80" s="86"/>
      <c r="BZ80" s="87"/>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5"/>
      <c r="BM81" s="86"/>
      <c r="BN81" s="86"/>
      <c r="BO81" s="86"/>
      <c r="BP81" s="86"/>
      <c r="BQ81" s="86"/>
      <c r="BR81" s="86"/>
      <c r="BS81" s="86"/>
      <c r="BT81" s="86"/>
      <c r="BU81" s="86"/>
      <c r="BV81" s="86"/>
      <c r="BW81" s="86"/>
      <c r="BX81" s="86"/>
      <c r="BY81" s="86"/>
      <c r="BZ81" s="8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【114.05】</v>
      </c>
      <c r="F85" s="27" t="str">
        <f>データ!AS6</f>
        <v>【12.65】</v>
      </c>
      <c r="G85" s="27" t="str">
        <f>データ!BD6</f>
        <v>【224.41】</v>
      </c>
      <c r="H85" s="27" t="str">
        <f>データ!BO6</f>
        <v>【320.31】</v>
      </c>
      <c r="I85" s="27" t="str">
        <f>データ!BZ6</f>
        <v>【113.88】</v>
      </c>
      <c r="J85" s="27" t="str">
        <f>データ!CK6</f>
        <v>【74.02】</v>
      </c>
      <c r="K85" s="27" t="str">
        <f>データ!CV6</f>
        <v>【61.66】</v>
      </c>
      <c r="L85" s="27" t="str">
        <f>データ!DG6</f>
        <v>【100.05】</v>
      </c>
      <c r="M85" s="27" t="str">
        <f>データ!DR6</f>
        <v>【53.56】</v>
      </c>
      <c r="N85" s="27" t="str">
        <f>データ!EC6</f>
        <v>【19.44】</v>
      </c>
      <c r="O85" s="27" t="str">
        <f>データ!EN6</f>
        <v>【0.24】</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401005</v>
      </c>
      <c r="D6" s="34">
        <f t="shared" si="3"/>
        <v>46</v>
      </c>
      <c r="E6" s="34">
        <f t="shared" si="3"/>
        <v>1</v>
      </c>
      <c r="F6" s="34">
        <f t="shared" si="3"/>
        <v>0</v>
      </c>
      <c r="G6" s="34">
        <f t="shared" si="3"/>
        <v>2</v>
      </c>
      <c r="H6" s="34" t="str">
        <f t="shared" si="3"/>
        <v>福岡県　北九州市</v>
      </c>
      <c r="I6" s="34" t="str">
        <f t="shared" si="3"/>
        <v>法適用</v>
      </c>
      <c r="J6" s="34" t="str">
        <f t="shared" si="3"/>
        <v>水道事業</v>
      </c>
      <c r="K6" s="34" t="str">
        <f t="shared" si="3"/>
        <v>用水供給事業</v>
      </c>
      <c r="L6" s="34" t="str">
        <f t="shared" si="3"/>
        <v>B</v>
      </c>
      <c r="M6" s="34">
        <f t="shared" si="3"/>
        <v>0</v>
      </c>
      <c r="N6" s="35" t="str">
        <f t="shared" si="3"/>
        <v>-</v>
      </c>
      <c r="O6" s="35">
        <f t="shared" si="3"/>
        <v>49.67</v>
      </c>
      <c r="P6" s="35">
        <f t="shared" si="3"/>
        <v>86.27</v>
      </c>
      <c r="Q6" s="35">
        <f t="shared" si="3"/>
        <v>0</v>
      </c>
      <c r="R6" s="35">
        <f t="shared" si="3"/>
        <v>966628</v>
      </c>
      <c r="S6" s="35">
        <f t="shared" si="3"/>
        <v>491.95</v>
      </c>
      <c r="T6" s="35">
        <f t="shared" si="3"/>
        <v>1964.89</v>
      </c>
      <c r="U6" s="35">
        <f t="shared" si="3"/>
        <v>242962</v>
      </c>
      <c r="V6" s="35">
        <f t="shared" si="3"/>
        <v>124.53</v>
      </c>
      <c r="W6" s="35">
        <f t="shared" si="3"/>
        <v>1951.03</v>
      </c>
      <c r="X6" s="36">
        <f>IF(X7="",NA(),X7)</f>
        <v>55.71</v>
      </c>
      <c r="Y6" s="36">
        <f t="shared" ref="Y6:AG6" si="4">IF(Y7="",NA(),Y7)</f>
        <v>54.99</v>
      </c>
      <c r="Z6" s="36">
        <f t="shared" si="4"/>
        <v>62.84</v>
      </c>
      <c r="AA6" s="36">
        <f t="shared" si="4"/>
        <v>69.52</v>
      </c>
      <c r="AB6" s="36">
        <f t="shared" si="4"/>
        <v>96.17</v>
      </c>
      <c r="AC6" s="36">
        <f t="shared" si="4"/>
        <v>113.16</v>
      </c>
      <c r="AD6" s="36">
        <f t="shared" si="4"/>
        <v>113.88</v>
      </c>
      <c r="AE6" s="36">
        <f t="shared" si="4"/>
        <v>113.47</v>
      </c>
      <c r="AF6" s="36">
        <f t="shared" si="4"/>
        <v>113.33</v>
      </c>
      <c r="AG6" s="36">
        <f t="shared" si="4"/>
        <v>114.05</v>
      </c>
      <c r="AH6" s="35" t="str">
        <f>IF(AH7="","",IF(AH7="-","【-】","【"&amp;SUBSTITUTE(TEXT(AH7,"#,##0.00"),"-","△")&amp;"】"))</f>
        <v>【114.05】</v>
      </c>
      <c r="AI6" s="36">
        <f>IF(AI7="",NA(),AI7)</f>
        <v>156.1</v>
      </c>
      <c r="AJ6" s="36">
        <f t="shared" ref="AJ6:AR6" si="5">IF(AJ7="",NA(),AJ7)</f>
        <v>237.55</v>
      </c>
      <c r="AK6" s="36">
        <f t="shared" si="5"/>
        <v>329.41</v>
      </c>
      <c r="AL6" s="36">
        <f t="shared" si="5"/>
        <v>334.96</v>
      </c>
      <c r="AM6" s="36">
        <f t="shared" si="5"/>
        <v>230.51</v>
      </c>
      <c r="AN6" s="36">
        <f t="shared" si="5"/>
        <v>23.57</v>
      </c>
      <c r="AO6" s="36">
        <f t="shared" si="5"/>
        <v>21.34</v>
      </c>
      <c r="AP6" s="36">
        <f t="shared" si="5"/>
        <v>16.89</v>
      </c>
      <c r="AQ6" s="36">
        <f t="shared" si="5"/>
        <v>17.39</v>
      </c>
      <c r="AR6" s="36">
        <f t="shared" si="5"/>
        <v>12.65</v>
      </c>
      <c r="AS6" s="35" t="str">
        <f>IF(AS7="","",IF(AS7="-","【-】","【"&amp;SUBSTITUTE(TEXT(AS7,"#,##0.00"),"-","△")&amp;"】"))</f>
        <v>【12.65】</v>
      </c>
      <c r="AT6" s="36">
        <f>IF(AT7="",NA(),AT7)</f>
        <v>-5.15</v>
      </c>
      <c r="AU6" s="36">
        <f t="shared" ref="AU6:BC6" si="6">IF(AU7="",NA(),AU7)</f>
        <v>-61.23</v>
      </c>
      <c r="AV6" s="36">
        <f t="shared" si="6"/>
        <v>-41.36</v>
      </c>
      <c r="AW6" s="36">
        <f t="shared" si="6"/>
        <v>-92.56</v>
      </c>
      <c r="AX6" s="36">
        <f t="shared" si="6"/>
        <v>-73.52</v>
      </c>
      <c r="AY6" s="36">
        <f t="shared" si="6"/>
        <v>654.97</v>
      </c>
      <c r="AZ6" s="36">
        <f t="shared" si="6"/>
        <v>634.53</v>
      </c>
      <c r="BA6" s="36">
        <f t="shared" si="6"/>
        <v>200.22</v>
      </c>
      <c r="BB6" s="36">
        <f t="shared" si="6"/>
        <v>212.95</v>
      </c>
      <c r="BC6" s="36">
        <f t="shared" si="6"/>
        <v>224.41</v>
      </c>
      <c r="BD6" s="35" t="str">
        <f>IF(BD7="","",IF(BD7="-","【-】","【"&amp;SUBSTITUTE(TEXT(BD7,"#,##0.00"),"-","△")&amp;"】"))</f>
        <v>【224.41】</v>
      </c>
      <c r="BE6" s="36">
        <f>IF(BE7="",NA(),BE7)</f>
        <v>1423.17</v>
      </c>
      <c r="BF6" s="36">
        <f t="shared" ref="BF6:BN6" si="7">IF(BF7="",NA(),BF7)</f>
        <v>1425.15</v>
      </c>
      <c r="BG6" s="36">
        <f t="shared" si="7"/>
        <v>1408.7</v>
      </c>
      <c r="BH6" s="36">
        <f t="shared" si="7"/>
        <v>1160</v>
      </c>
      <c r="BI6" s="36">
        <f t="shared" si="7"/>
        <v>754.46</v>
      </c>
      <c r="BJ6" s="36">
        <f t="shared" si="7"/>
        <v>383.75</v>
      </c>
      <c r="BK6" s="36">
        <f t="shared" si="7"/>
        <v>368.94</v>
      </c>
      <c r="BL6" s="36">
        <f t="shared" si="7"/>
        <v>351.06</v>
      </c>
      <c r="BM6" s="36">
        <f t="shared" si="7"/>
        <v>333.48</v>
      </c>
      <c r="BN6" s="36">
        <f t="shared" si="7"/>
        <v>320.31</v>
      </c>
      <c r="BO6" s="35" t="str">
        <f>IF(BO7="","",IF(BO7="-","【-】","【"&amp;SUBSTITUTE(TEXT(BO7,"#,##0.00"),"-","△")&amp;"】"))</f>
        <v>【320.31】</v>
      </c>
      <c r="BP6" s="36">
        <f>IF(BP7="",NA(),BP7)</f>
        <v>55.53</v>
      </c>
      <c r="BQ6" s="36">
        <f t="shared" ref="BQ6:BY6" si="8">IF(BQ7="",NA(),BQ7)</f>
        <v>54.82</v>
      </c>
      <c r="BR6" s="36">
        <f t="shared" si="8"/>
        <v>55.94</v>
      </c>
      <c r="BS6" s="36">
        <f t="shared" si="8"/>
        <v>64</v>
      </c>
      <c r="BT6" s="36">
        <f t="shared" si="8"/>
        <v>95.21</v>
      </c>
      <c r="BU6" s="36">
        <f t="shared" si="8"/>
        <v>110.39</v>
      </c>
      <c r="BV6" s="36">
        <f t="shared" si="8"/>
        <v>111.12</v>
      </c>
      <c r="BW6" s="36">
        <f t="shared" si="8"/>
        <v>112.92</v>
      </c>
      <c r="BX6" s="36">
        <f t="shared" si="8"/>
        <v>112.81</v>
      </c>
      <c r="BY6" s="36">
        <f t="shared" si="8"/>
        <v>113.88</v>
      </c>
      <c r="BZ6" s="35" t="str">
        <f>IF(BZ7="","",IF(BZ7="-","【-】","【"&amp;SUBSTITUTE(TEXT(BZ7,"#,##0.00"),"-","△")&amp;"】"))</f>
        <v>【113.88】</v>
      </c>
      <c r="CA6" s="36">
        <f>IF(CA7="",NA(),CA7)</f>
        <v>137.21</v>
      </c>
      <c r="CB6" s="36">
        <f t="shared" ref="CB6:CJ6" si="9">IF(CB7="",NA(),CB7)</f>
        <v>138.97</v>
      </c>
      <c r="CC6" s="36">
        <f t="shared" si="9"/>
        <v>136.22999999999999</v>
      </c>
      <c r="CD6" s="36">
        <f t="shared" si="9"/>
        <v>126.52</v>
      </c>
      <c r="CE6" s="36">
        <f t="shared" si="9"/>
        <v>93.19</v>
      </c>
      <c r="CF6" s="36">
        <f t="shared" si="9"/>
        <v>76.81</v>
      </c>
      <c r="CG6" s="36">
        <f t="shared" si="9"/>
        <v>75.75</v>
      </c>
      <c r="CH6" s="36">
        <f t="shared" si="9"/>
        <v>75.3</v>
      </c>
      <c r="CI6" s="36">
        <f t="shared" si="9"/>
        <v>75.3</v>
      </c>
      <c r="CJ6" s="36">
        <f t="shared" si="9"/>
        <v>74.02</v>
      </c>
      <c r="CK6" s="35" t="str">
        <f>IF(CK7="","",IF(CK7="-","【-】","【"&amp;SUBSTITUTE(TEXT(CK7,"#,##0.00"),"-","△")&amp;"】"))</f>
        <v>【74.02】</v>
      </c>
      <c r="CL6" s="36">
        <f>IF(CL7="",NA(),CL7)</f>
        <v>59.28</v>
      </c>
      <c r="CM6" s="36">
        <f t="shared" ref="CM6:CU6" si="10">IF(CM7="",NA(),CM7)</f>
        <v>59.63</v>
      </c>
      <c r="CN6" s="36">
        <f t="shared" si="10"/>
        <v>59.46</v>
      </c>
      <c r="CO6" s="36">
        <f t="shared" si="10"/>
        <v>57.25</v>
      </c>
      <c r="CP6" s="36">
        <f t="shared" si="10"/>
        <v>77.7</v>
      </c>
      <c r="CQ6" s="36">
        <f t="shared" si="10"/>
        <v>64.55</v>
      </c>
      <c r="CR6" s="36">
        <f t="shared" si="10"/>
        <v>64.12</v>
      </c>
      <c r="CS6" s="36">
        <f t="shared" si="10"/>
        <v>62.69</v>
      </c>
      <c r="CT6" s="36">
        <f t="shared" si="10"/>
        <v>61.82</v>
      </c>
      <c r="CU6" s="36">
        <f t="shared" si="10"/>
        <v>61.66</v>
      </c>
      <c r="CV6" s="35" t="str">
        <f>IF(CV7="","",IF(CV7="-","【-】","【"&amp;SUBSTITUTE(TEXT(CV7,"#,##0.00"),"-","△")&amp;"】"))</f>
        <v>【61.66】</v>
      </c>
      <c r="CW6" s="36">
        <f>IF(CW7="",NA(),CW7)</f>
        <v>99.94</v>
      </c>
      <c r="CX6" s="36">
        <f t="shared" ref="CX6:DF6" si="11">IF(CX7="",NA(),CX7)</f>
        <v>99.79</v>
      </c>
      <c r="CY6" s="36">
        <f t="shared" si="11"/>
        <v>99.99</v>
      </c>
      <c r="CZ6" s="36">
        <f t="shared" si="11"/>
        <v>99.97</v>
      </c>
      <c r="DA6" s="36">
        <f t="shared" si="11"/>
        <v>99.99</v>
      </c>
      <c r="DB6" s="36">
        <f t="shared" si="11"/>
        <v>99.93</v>
      </c>
      <c r="DC6" s="36">
        <f t="shared" si="11"/>
        <v>100.12</v>
      </c>
      <c r="DD6" s="36">
        <f t="shared" si="11"/>
        <v>100.12</v>
      </c>
      <c r="DE6" s="36">
        <f t="shared" si="11"/>
        <v>100.03</v>
      </c>
      <c r="DF6" s="36">
        <f t="shared" si="11"/>
        <v>100.05</v>
      </c>
      <c r="DG6" s="35" t="str">
        <f>IF(DG7="","",IF(DG7="-","【-】","【"&amp;SUBSTITUTE(TEXT(DG7,"#,##0.00"),"-","△")&amp;"】"))</f>
        <v>【100.05】</v>
      </c>
      <c r="DH6" s="36">
        <f>IF(DH7="",NA(),DH7)</f>
        <v>4.26</v>
      </c>
      <c r="DI6" s="36">
        <f t="shared" ref="DI6:DQ6" si="12">IF(DI7="",NA(),DI7)</f>
        <v>6.4</v>
      </c>
      <c r="DJ6" s="36">
        <f t="shared" si="12"/>
        <v>11.73</v>
      </c>
      <c r="DK6" s="36">
        <f t="shared" si="12"/>
        <v>14.44</v>
      </c>
      <c r="DL6" s="36">
        <f t="shared" si="12"/>
        <v>17.329999999999998</v>
      </c>
      <c r="DM6" s="36">
        <f t="shared" si="12"/>
        <v>38.86</v>
      </c>
      <c r="DN6" s="36">
        <f t="shared" si="12"/>
        <v>39.81</v>
      </c>
      <c r="DO6" s="36">
        <f t="shared" si="12"/>
        <v>51.44</v>
      </c>
      <c r="DP6" s="36">
        <f t="shared" si="12"/>
        <v>52.4</v>
      </c>
      <c r="DQ6" s="36">
        <f t="shared" si="12"/>
        <v>53.56</v>
      </c>
      <c r="DR6" s="35" t="str">
        <f>IF(DR7="","",IF(DR7="-","【-】","【"&amp;SUBSTITUTE(TEXT(DR7,"#,##0.00"),"-","△")&amp;"】"))</f>
        <v>【53.56】</v>
      </c>
      <c r="DS6" s="35">
        <f>IF(DS7="",NA(),DS7)</f>
        <v>0</v>
      </c>
      <c r="DT6" s="35">
        <f t="shared" ref="DT6:EB6" si="13">IF(DT7="",NA(),DT7)</f>
        <v>0</v>
      </c>
      <c r="DU6" s="35">
        <f t="shared" si="13"/>
        <v>0</v>
      </c>
      <c r="DV6" s="35">
        <f t="shared" si="13"/>
        <v>0</v>
      </c>
      <c r="DW6" s="35">
        <f t="shared" si="13"/>
        <v>0</v>
      </c>
      <c r="DX6" s="36">
        <f t="shared" si="13"/>
        <v>12.13</v>
      </c>
      <c r="DY6" s="36">
        <f t="shared" si="13"/>
        <v>13.72</v>
      </c>
      <c r="DZ6" s="36">
        <f t="shared" si="13"/>
        <v>16.77</v>
      </c>
      <c r="EA6" s="36">
        <f t="shared" si="13"/>
        <v>18.05</v>
      </c>
      <c r="EB6" s="36">
        <f t="shared" si="13"/>
        <v>19.440000000000001</v>
      </c>
      <c r="EC6" s="35" t="str">
        <f>IF(EC7="","",IF(EC7="-","【-】","【"&amp;SUBSTITUTE(TEXT(EC7,"#,##0.00"),"-","△")&amp;"】"))</f>
        <v>【19.44】</v>
      </c>
      <c r="ED6" s="35">
        <f>IF(ED7="",NA(),ED7)</f>
        <v>0</v>
      </c>
      <c r="EE6" s="35">
        <f t="shared" ref="EE6:EM6" si="14">IF(EE7="",NA(),EE7)</f>
        <v>0</v>
      </c>
      <c r="EF6" s="35">
        <f t="shared" si="14"/>
        <v>0</v>
      </c>
      <c r="EG6" s="35">
        <f t="shared" si="14"/>
        <v>0</v>
      </c>
      <c r="EH6" s="35">
        <f t="shared" si="14"/>
        <v>0</v>
      </c>
      <c r="EI6" s="36">
        <f t="shared" si="14"/>
        <v>0.16</v>
      </c>
      <c r="EJ6" s="36">
        <f t="shared" si="14"/>
        <v>0.25</v>
      </c>
      <c r="EK6" s="36">
        <f t="shared" si="14"/>
        <v>0.13</v>
      </c>
      <c r="EL6" s="36">
        <f t="shared" si="14"/>
        <v>0.26</v>
      </c>
      <c r="EM6" s="36">
        <f t="shared" si="14"/>
        <v>0.24</v>
      </c>
      <c r="EN6" s="35" t="str">
        <f>IF(EN7="","",IF(EN7="-","【-】","【"&amp;SUBSTITUTE(TEXT(EN7,"#,##0.00"),"-","△")&amp;"】"))</f>
        <v>【0.24】</v>
      </c>
    </row>
    <row r="7" spans="1:144" s="37" customFormat="1" x14ac:dyDescent="0.15">
      <c r="A7" s="29"/>
      <c r="B7" s="38">
        <v>2016</v>
      </c>
      <c r="C7" s="38">
        <v>401005</v>
      </c>
      <c r="D7" s="38">
        <v>46</v>
      </c>
      <c r="E7" s="38">
        <v>1</v>
      </c>
      <c r="F7" s="38">
        <v>0</v>
      </c>
      <c r="G7" s="38">
        <v>2</v>
      </c>
      <c r="H7" s="38" t="s">
        <v>105</v>
      </c>
      <c r="I7" s="38" t="s">
        <v>106</v>
      </c>
      <c r="J7" s="38" t="s">
        <v>107</v>
      </c>
      <c r="K7" s="38" t="s">
        <v>108</v>
      </c>
      <c r="L7" s="38" t="s">
        <v>109</v>
      </c>
      <c r="M7" s="38"/>
      <c r="N7" s="39" t="s">
        <v>110</v>
      </c>
      <c r="O7" s="39">
        <v>49.67</v>
      </c>
      <c r="P7" s="39">
        <v>86.27</v>
      </c>
      <c r="Q7" s="39">
        <v>0</v>
      </c>
      <c r="R7" s="39">
        <v>966628</v>
      </c>
      <c r="S7" s="39">
        <v>491.95</v>
      </c>
      <c r="T7" s="39">
        <v>1964.89</v>
      </c>
      <c r="U7" s="39">
        <v>242962</v>
      </c>
      <c r="V7" s="39">
        <v>124.53</v>
      </c>
      <c r="W7" s="39">
        <v>1951.03</v>
      </c>
      <c r="X7" s="39">
        <v>55.71</v>
      </c>
      <c r="Y7" s="39">
        <v>54.99</v>
      </c>
      <c r="Z7" s="39">
        <v>62.84</v>
      </c>
      <c r="AA7" s="39">
        <v>69.52</v>
      </c>
      <c r="AB7" s="39">
        <v>96.17</v>
      </c>
      <c r="AC7" s="39">
        <v>113.16</v>
      </c>
      <c r="AD7" s="39">
        <v>113.88</v>
      </c>
      <c r="AE7" s="39">
        <v>113.47</v>
      </c>
      <c r="AF7" s="39">
        <v>113.33</v>
      </c>
      <c r="AG7" s="39">
        <v>114.05</v>
      </c>
      <c r="AH7" s="39">
        <v>114.05</v>
      </c>
      <c r="AI7" s="39">
        <v>156.1</v>
      </c>
      <c r="AJ7" s="39">
        <v>237.55</v>
      </c>
      <c r="AK7" s="39">
        <v>329.41</v>
      </c>
      <c r="AL7" s="39">
        <v>334.96</v>
      </c>
      <c r="AM7" s="39">
        <v>230.51</v>
      </c>
      <c r="AN7" s="39">
        <v>23.57</v>
      </c>
      <c r="AO7" s="39">
        <v>21.34</v>
      </c>
      <c r="AP7" s="39">
        <v>16.89</v>
      </c>
      <c r="AQ7" s="39">
        <v>17.39</v>
      </c>
      <c r="AR7" s="39">
        <v>12.65</v>
      </c>
      <c r="AS7" s="39">
        <v>12.65</v>
      </c>
      <c r="AT7" s="39">
        <v>-5.15</v>
      </c>
      <c r="AU7" s="39">
        <v>-61.23</v>
      </c>
      <c r="AV7" s="39">
        <v>-41.36</v>
      </c>
      <c r="AW7" s="39">
        <v>-92.56</v>
      </c>
      <c r="AX7" s="39">
        <v>-73.52</v>
      </c>
      <c r="AY7" s="39">
        <v>654.97</v>
      </c>
      <c r="AZ7" s="39">
        <v>634.53</v>
      </c>
      <c r="BA7" s="39">
        <v>200.22</v>
      </c>
      <c r="BB7" s="39">
        <v>212.95</v>
      </c>
      <c r="BC7" s="39">
        <v>224.41</v>
      </c>
      <c r="BD7" s="39">
        <v>224.41</v>
      </c>
      <c r="BE7" s="39">
        <v>1423.17</v>
      </c>
      <c r="BF7" s="39">
        <v>1425.15</v>
      </c>
      <c r="BG7" s="39">
        <v>1408.7</v>
      </c>
      <c r="BH7" s="39">
        <v>1160</v>
      </c>
      <c r="BI7" s="39">
        <v>754.46</v>
      </c>
      <c r="BJ7" s="39">
        <v>383.75</v>
      </c>
      <c r="BK7" s="39">
        <v>368.94</v>
      </c>
      <c r="BL7" s="39">
        <v>351.06</v>
      </c>
      <c r="BM7" s="39">
        <v>333.48</v>
      </c>
      <c r="BN7" s="39">
        <v>320.31</v>
      </c>
      <c r="BO7" s="39">
        <v>320.31</v>
      </c>
      <c r="BP7" s="39">
        <v>55.53</v>
      </c>
      <c r="BQ7" s="39">
        <v>54.82</v>
      </c>
      <c r="BR7" s="39">
        <v>55.94</v>
      </c>
      <c r="BS7" s="39">
        <v>64</v>
      </c>
      <c r="BT7" s="39">
        <v>95.21</v>
      </c>
      <c r="BU7" s="39">
        <v>110.39</v>
      </c>
      <c r="BV7" s="39">
        <v>111.12</v>
      </c>
      <c r="BW7" s="39">
        <v>112.92</v>
      </c>
      <c r="BX7" s="39">
        <v>112.81</v>
      </c>
      <c r="BY7" s="39">
        <v>113.88</v>
      </c>
      <c r="BZ7" s="39">
        <v>113.88</v>
      </c>
      <c r="CA7" s="39">
        <v>137.21</v>
      </c>
      <c r="CB7" s="39">
        <v>138.97</v>
      </c>
      <c r="CC7" s="39">
        <v>136.22999999999999</v>
      </c>
      <c r="CD7" s="39">
        <v>126.52</v>
      </c>
      <c r="CE7" s="39">
        <v>93.19</v>
      </c>
      <c r="CF7" s="39">
        <v>76.81</v>
      </c>
      <c r="CG7" s="39">
        <v>75.75</v>
      </c>
      <c r="CH7" s="39">
        <v>75.3</v>
      </c>
      <c r="CI7" s="39">
        <v>75.3</v>
      </c>
      <c r="CJ7" s="39">
        <v>74.02</v>
      </c>
      <c r="CK7" s="39">
        <v>74.02</v>
      </c>
      <c r="CL7" s="39">
        <v>59.28</v>
      </c>
      <c r="CM7" s="39">
        <v>59.63</v>
      </c>
      <c r="CN7" s="39">
        <v>59.46</v>
      </c>
      <c r="CO7" s="39">
        <v>57.25</v>
      </c>
      <c r="CP7" s="39">
        <v>77.7</v>
      </c>
      <c r="CQ7" s="39">
        <v>64.55</v>
      </c>
      <c r="CR7" s="39">
        <v>64.12</v>
      </c>
      <c r="CS7" s="39">
        <v>62.69</v>
      </c>
      <c r="CT7" s="39">
        <v>61.82</v>
      </c>
      <c r="CU7" s="39">
        <v>61.66</v>
      </c>
      <c r="CV7" s="39">
        <v>61.66</v>
      </c>
      <c r="CW7" s="39">
        <v>99.94</v>
      </c>
      <c r="CX7" s="39">
        <v>99.79</v>
      </c>
      <c r="CY7" s="39">
        <v>99.99</v>
      </c>
      <c r="CZ7" s="39">
        <v>99.97</v>
      </c>
      <c r="DA7" s="39">
        <v>99.99</v>
      </c>
      <c r="DB7" s="39">
        <v>99.93</v>
      </c>
      <c r="DC7" s="39">
        <v>100.12</v>
      </c>
      <c r="DD7" s="39">
        <v>100.12</v>
      </c>
      <c r="DE7" s="39">
        <v>100.03</v>
      </c>
      <c r="DF7" s="39">
        <v>100.05</v>
      </c>
      <c r="DG7" s="39">
        <v>100.05</v>
      </c>
      <c r="DH7" s="39">
        <v>4.26</v>
      </c>
      <c r="DI7" s="39">
        <v>6.4</v>
      </c>
      <c r="DJ7" s="39">
        <v>11.73</v>
      </c>
      <c r="DK7" s="39">
        <v>14.44</v>
      </c>
      <c r="DL7" s="39">
        <v>17.329999999999998</v>
      </c>
      <c r="DM7" s="39">
        <v>38.86</v>
      </c>
      <c r="DN7" s="39">
        <v>39.81</v>
      </c>
      <c r="DO7" s="39">
        <v>51.44</v>
      </c>
      <c r="DP7" s="39">
        <v>52.4</v>
      </c>
      <c r="DQ7" s="39">
        <v>53.56</v>
      </c>
      <c r="DR7" s="39">
        <v>53.56</v>
      </c>
      <c r="DS7" s="39">
        <v>0</v>
      </c>
      <c r="DT7" s="39">
        <v>0</v>
      </c>
      <c r="DU7" s="39">
        <v>0</v>
      </c>
      <c r="DV7" s="39">
        <v>0</v>
      </c>
      <c r="DW7" s="39">
        <v>0</v>
      </c>
      <c r="DX7" s="39">
        <v>12.13</v>
      </c>
      <c r="DY7" s="39">
        <v>13.72</v>
      </c>
      <c r="DZ7" s="39">
        <v>16.77</v>
      </c>
      <c r="EA7" s="39">
        <v>18.05</v>
      </c>
      <c r="EB7" s="39">
        <v>19.440000000000001</v>
      </c>
      <c r="EC7" s="39">
        <v>19.440000000000001</v>
      </c>
      <c r="ED7" s="39">
        <v>0</v>
      </c>
      <c r="EE7" s="39">
        <v>0</v>
      </c>
      <c r="EF7" s="39">
        <v>0</v>
      </c>
      <c r="EG7" s="39">
        <v>0</v>
      </c>
      <c r="EH7" s="39">
        <v>0</v>
      </c>
      <c r="EI7" s="39">
        <v>0.16</v>
      </c>
      <c r="EJ7" s="39">
        <v>0.25</v>
      </c>
      <c r="EK7" s="39">
        <v>0.13</v>
      </c>
      <c r="EL7" s="39">
        <v>0.26</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2018-02-07T05:18:42Z</cp:lastPrinted>
  <dcterms:created xsi:type="dcterms:W3CDTF">2017-12-25T01:36:05Z</dcterms:created>
  <dcterms:modified xsi:type="dcterms:W3CDTF">2018-02-13T06:08:12Z</dcterms:modified>
  <cp:category/>
</cp:coreProperties>
</file>