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９年度\【2.13期限】公営企業に係る経営比較分析表（H28決算）の分析等について\取り纏め\"/>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P10" i="4"/>
  <c r="BB8" i="4"/>
  <c r="AT8" i="4"/>
  <c r="W8" i="4"/>
  <c r="P8" i="4"/>
  <c r="B6" i="4"/>
  <c r="C10" i="5" l="1"/>
  <c r="D10" i="5"/>
  <c r="E10" i="5"/>
  <c r="B10" i="5"/>
</calcChain>
</file>

<file path=xl/sharedStrings.xml><?xml version="1.0" encoding="utf-8"?>
<sst xmlns="http://schemas.openxmlformats.org/spreadsheetml/2006/main" count="240" uniqueCount="123">
  <si>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</si>
  <si>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</si>
  <si>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</si>
  <si>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</si>
  <si>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</si>
  <si>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</si>
  <si>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</si>
  <si>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</si>
  <si>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</si>
  <si>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</si>
  <si>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</si>
  <si>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</si>
  <si>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</si>
  <si>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</si>
  <si>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</si>
  <si>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</si>
  <si>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</si>
  <si>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</si>
  <si>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</si>
  <si>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</si>
  <si>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</si>
  <si>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</si>
  <si>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</si>
  <si>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</si>
  <si>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</si>
  <si>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</si>
  <si>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</si>
  <si>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</si>
  <si>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</si>
  <si>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</si>
  <si>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</si>
  <si>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</si>
  <si>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</si>
  <si>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</si>
  <si>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</si>
  <si>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</si>
  <si>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</si>
  <si>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</si>
  <si>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</si>
  <si>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</si>
  <si>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</si>
  <si>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</si>
  <si>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</si>
  <si>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</si>
  <si>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</si>
  <si>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</si>
  <si>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</si>
  <si>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</si>
  <si>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</si>
  <si>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</si>
  <si>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</si>
  <si>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</si>
  <si>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</si>
  <si>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</si>
  <si>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</si>
  <si>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</si>
  <si>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</si>
  <si>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</si>
  <si>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</si>
  <si>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</si>
  <si>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</si>
  <si>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</si>
  <si>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</si>
  <si>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</si>
  <si>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</si>
  <si>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</si>
  <si>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</si>
  <si>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</si>
  <si>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</si>
  <si>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</si>
  <si>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</si>
  <si>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</si>
  <si>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</si>
  <si>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</si>
  <si>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</si>
  <si>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</si>
  <si>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</si>
  <si>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</si>
  <si>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</si>
  <si>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</si>
  <si>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</si>
  <si>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</si>
  <si>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</si>
  <si>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</si>
  <si>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</si>
  <si>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</si>
  <si>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</si>
  <si>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</si>
  <si>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</si>
  <si>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</si>
  <si>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</si>
  <si>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</si>
  <si>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</si>
  <si>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</si>
  <si>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</si>
  <si>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</si>
  <si>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</si>
  <si>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</si>
  <si>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</si>
  <si>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</si>
  <si>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</si>
  <si>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</si>
  <si>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</si>
  <si>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</si>
  <si>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</si>
  <si>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</si>
  <si>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</si>
  <si>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</si>
  <si>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福岡県　北九州市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</si>
  <si>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</si>
  <si>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</si>
  <si>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</si>
  <si>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</si>
  <si>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</si>
  <si>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</si>
  <si>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</si>
  <si>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</si>
  <si>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</si>
  <si>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</si>
  <si>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</si>
  <si>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類似団体平均値と比較して、有形固定資産減価償却率がほぼ同程度であることから、他都市と同程度の年数を経過した資産が多いと考えます。</t>
    <phoneticPr fontId="4"/>
  </si>
  <si>
    <t>　特定環境保全公共下水道は、公共下水道と一体で事業運営を行っており、現在、平成28～32年度までの経営戦略（中期経営計画）に基づき、事業を実施しています。
　経営目標は、「安全・安心で質の高いサービスを提供し、現行料金を維持する」とし、順調に推移しています。
　今後も、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また、資産については、長寿命化に努めていく必要があります。
　引き続き、経営戦略に基づき事業を実施し、経営目標の達成を目指してまいります。</t>
    <rPh sb="1" eb="3">
      <t>トクテイ</t>
    </rPh>
    <rPh sb="3" eb="5">
      <t>カンキョウ</t>
    </rPh>
    <rPh sb="5" eb="7">
      <t>ホゼン</t>
    </rPh>
    <rPh sb="7" eb="9">
      <t>コウキョウ</t>
    </rPh>
    <rPh sb="9" eb="12">
      <t>ゲスイドウ</t>
    </rPh>
    <rPh sb="14" eb="16">
      <t>コウキョウ</t>
    </rPh>
    <rPh sb="16" eb="19">
      <t>ゲスイドウ</t>
    </rPh>
    <rPh sb="20" eb="22">
      <t>イッタイ</t>
    </rPh>
    <rPh sb="23" eb="25">
      <t>ジギョウ</t>
    </rPh>
    <rPh sb="25" eb="27">
      <t>ウンエイ</t>
    </rPh>
    <rPh sb="28" eb="29">
      <t>オコナ</t>
    </rPh>
    <phoneticPr fontId="4"/>
  </si>
  <si>
    <t>　本市の下水道事業は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経費回収率は、100％を下回っており、経常収支比率は何れの年も100％以下の数値で推移しており、累積欠損比率も高い比率となっています。
　流動比率が平成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企業債残高対事業規模比率は、経営戦略に基づき計画的に企業債を償還していることから、減少傾向にあります。
　水洗化率は上昇傾向で、引き続き水洗勧奨を進めていきます。
　各分析のデータについては、類似団体平均値と乖離はありますが、本市の下水道事業は公共下水道事業と特定環境保全公共下水道事業と一括して行っており、全体として見た場合、特に問題はないと考えています。</t>
    <rPh sb="194" eb="196">
      <t>ヘイセイ</t>
    </rPh>
    <rPh sb="310" eb="312">
      <t>ケイエイ</t>
    </rPh>
    <rPh sb="312" eb="314">
      <t>センリャク</t>
    </rPh>
    <rPh sb="318" eb="321">
      <t>ケイカクテキ</t>
    </rPh>
    <rPh sb="326" eb="328">
      <t>ショウカン</t>
    </rPh>
    <rPh sb="354" eb="356">
      <t>ジョウショウ</t>
    </rPh>
    <rPh sb="356" eb="35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</si>
</sst>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69-48AA-A643-3E42D266A571}"/>
            </c:ext>
          </c:extLst>
        </c:ser>
        <c:dLbls>
          <c:showLegendKey val="0"/>
          <c:showVal val="0"/>
          <c:showCatName val="0"/>
          <c:showSerName val="0"/>
          <c:showPercent val="0"/>
          <c:showBubbleSize val="0"/>
        </c:dLbls>
        <c:gapWidth val="150"/>
        <c:axId val="100272768"/>
        <c:axId val="1002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extLst>
            <c:ext xmlns:c16="http://schemas.microsoft.com/office/drawing/2014/chart" uri="{C3380CC4-5D6E-409C-BE32-E72D297353CC}">
              <c16:uniqueId val="{00000001-A369-48AA-A643-3E42D266A571}"/>
            </c:ext>
          </c:extLst>
        </c:ser>
        <c:dLbls>
          <c:showLegendKey val="0"/>
          <c:showVal val="0"/>
          <c:showCatName val="0"/>
          <c:showSerName val="0"/>
          <c:showPercent val="0"/>
          <c:showBubbleSize val="0"/>
        </c:dLbls>
        <c:marker val="1"/>
        <c:smooth val="0"/>
        <c:axId val="100272768"/>
        <c:axId val="100287232"/>
      </c:lineChart>
      <c:dateAx>
        <c:axId val="100272768"/>
        <c:scaling>
          <c:orientation val="minMax"/>
        </c:scaling>
        <c:delete val="1"/>
        <c:axPos val="b"/>
        <c:numFmt formatCode="ge" sourceLinked="1"/>
        <c:majorTickMark val="none"/>
        <c:minorTickMark val="none"/>
        <c:tickLblPos val="none"/>
        <c:crossAx val="100287232"/>
        <c:crosses val="autoZero"/>
        <c:auto val="1"/>
        <c:lblOffset val="100"/>
        <c:baseTimeUnit val="years"/>
      </c:dateAx>
      <c:valAx>
        <c:axId val="1002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8A-4802-B5A4-C8BDD3A88195}"/>
            </c:ext>
          </c:extLst>
        </c:ser>
        <c:dLbls>
          <c:showLegendKey val="0"/>
          <c:showVal val="0"/>
          <c:showCatName val="0"/>
          <c:showSerName val="0"/>
          <c:showPercent val="0"/>
          <c:showBubbleSize val="0"/>
        </c:dLbls>
        <c:gapWidth val="150"/>
        <c:axId val="131584000"/>
        <c:axId val="13158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extLst>
            <c:ext xmlns:c16="http://schemas.microsoft.com/office/drawing/2014/chart" uri="{C3380CC4-5D6E-409C-BE32-E72D297353CC}">
              <c16:uniqueId val="{00000001-FA8A-4802-B5A4-C8BDD3A88195}"/>
            </c:ext>
          </c:extLst>
        </c:ser>
        <c:dLbls>
          <c:showLegendKey val="0"/>
          <c:showVal val="0"/>
          <c:showCatName val="0"/>
          <c:showSerName val="0"/>
          <c:showPercent val="0"/>
          <c:showBubbleSize val="0"/>
        </c:dLbls>
        <c:marker val="1"/>
        <c:smooth val="0"/>
        <c:axId val="131584000"/>
        <c:axId val="131585920"/>
      </c:lineChart>
      <c:dateAx>
        <c:axId val="131584000"/>
        <c:scaling>
          <c:orientation val="minMax"/>
        </c:scaling>
        <c:delete val="1"/>
        <c:axPos val="b"/>
        <c:numFmt formatCode="ge" sourceLinked="1"/>
        <c:majorTickMark val="none"/>
        <c:minorTickMark val="none"/>
        <c:tickLblPos val="none"/>
        <c:crossAx val="131585920"/>
        <c:crosses val="autoZero"/>
        <c:auto val="1"/>
        <c:lblOffset val="100"/>
        <c:baseTimeUnit val="years"/>
      </c:dateAx>
      <c:valAx>
        <c:axId val="13158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8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78.61</c:v>
                </c:pt>
                <c:pt idx="1">
                  <c:v>79.23</c:v>
                </c:pt>
                <c:pt idx="2">
                  <c:v>79.959999999999994</c:v>
                </c:pt>
                <c:pt idx="3">
                  <c:v>79.959999999999994</c:v>
                </c:pt>
                <c:pt idx="4">
                  <c:v>80.87</c:v>
                </c:pt>
              </c:numCache>
            </c:numRef>
          </c:val>
          <c:extLst>
            <c:ext xmlns:c16="http://schemas.microsoft.com/office/drawing/2014/chart" uri="{C3380CC4-5D6E-409C-BE32-E72D297353CC}">
              <c16:uniqueId val="{00000000-5FEC-4A7E-B3A2-F03BACDABBC0}"/>
            </c:ext>
          </c:extLst>
        </c:ser>
        <c:dLbls>
          <c:showLegendKey val="0"/>
          <c:showVal val="0"/>
          <c:showCatName val="0"/>
          <c:showSerName val="0"/>
          <c:showPercent val="0"/>
          <c:showBubbleSize val="0"/>
        </c:dLbls>
        <c:gapWidth val="150"/>
        <c:axId val="131992960"/>
        <c:axId val="1320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extLst>
            <c:ext xmlns:c16="http://schemas.microsoft.com/office/drawing/2014/chart" uri="{C3380CC4-5D6E-409C-BE32-E72D297353CC}">
              <c16:uniqueId val="{00000001-5FEC-4A7E-B3A2-F03BACDABBC0}"/>
            </c:ext>
          </c:extLst>
        </c:ser>
        <c:dLbls>
          <c:showLegendKey val="0"/>
          <c:showVal val="0"/>
          <c:showCatName val="0"/>
          <c:showSerName val="0"/>
          <c:showPercent val="0"/>
          <c:showBubbleSize val="0"/>
        </c:dLbls>
        <c:marker val="1"/>
        <c:smooth val="0"/>
        <c:axId val="131992960"/>
        <c:axId val="132003328"/>
      </c:lineChart>
      <c:dateAx>
        <c:axId val="131992960"/>
        <c:scaling>
          <c:orientation val="minMax"/>
        </c:scaling>
        <c:delete val="1"/>
        <c:axPos val="b"/>
        <c:numFmt formatCode="ge" sourceLinked="1"/>
        <c:majorTickMark val="none"/>
        <c:minorTickMark val="none"/>
        <c:tickLblPos val="none"/>
        <c:crossAx val="132003328"/>
        <c:crosses val="autoZero"/>
        <c:auto val="1"/>
        <c:lblOffset val="100"/>
        <c:baseTimeUnit val="years"/>
      </c:dateAx>
      <c:valAx>
        <c:axId val="1320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30.2</c:v>
                </c:pt>
                <c:pt idx="1">
                  <c:v>29.91</c:v>
                </c:pt>
                <c:pt idx="2">
                  <c:v>33.4</c:v>
                </c:pt>
                <c:pt idx="3">
                  <c:v>31.69</c:v>
                </c:pt>
                <c:pt idx="4">
                  <c:v>32.049999999999997</c:v>
                </c:pt>
              </c:numCache>
            </c:numRef>
          </c:val>
          <c:extLst>
            <c:ext xmlns:c16="http://schemas.microsoft.com/office/drawing/2014/chart" uri="{C3380CC4-5D6E-409C-BE32-E72D297353CC}">
              <c16:uniqueId val="{00000000-6783-48DC-A5DA-CF96F71E9560}"/>
            </c:ext>
          </c:extLst>
        </c:ser>
        <c:dLbls>
          <c:showLegendKey val="0"/>
          <c:showVal val="0"/>
          <c:showCatName val="0"/>
          <c:showSerName val="0"/>
          <c:showPercent val="0"/>
          <c:showBubbleSize val="0"/>
        </c:dLbls>
        <c:gapWidth val="150"/>
        <c:axId val="100317440"/>
        <c:axId val="110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extLst>
            <c:ext xmlns:c16="http://schemas.microsoft.com/office/drawing/2014/chart" uri="{C3380CC4-5D6E-409C-BE32-E72D297353CC}">
              <c16:uniqueId val="{00000001-6783-48DC-A5DA-CF96F71E9560}"/>
            </c:ext>
          </c:extLst>
        </c:ser>
        <c:dLbls>
          <c:showLegendKey val="0"/>
          <c:showVal val="0"/>
          <c:showCatName val="0"/>
          <c:showSerName val="0"/>
          <c:showPercent val="0"/>
          <c:showBubbleSize val="0"/>
        </c:dLbls>
        <c:marker val="1"/>
        <c:smooth val="0"/>
        <c:axId val="100317440"/>
        <c:axId val="110031232"/>
      </c:lineChart>
      <c:dateAx>
        <c:axId val="100317440"/>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1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12.44</c:v>
                </c:pt>
                <c:pt idx="1">
                  <c:v>13.74</c:v>
                </c:pt>
                <c:pt idx="2">
                  <c:v>19.38</c:v>
                </c:pt>
                <c:pt idx="3">
                  <c:v>25.58</c:v>
                </c:pt>
                <c:pt idx="4">
                  <c:v>27.41</c:v>
                </c:pt>
              </c:numCache>
            </c:numRef>
          </c:val>
          <c:extLst>
            <c:ext xmlns:c16="http://schemas.microsoft.com/office/drawing/2014/chart" uri="{C3380CC4-5D6E-409C-BE32-E72D297353CC}">
              <c16:uniqueId val="{00000000-0188-4874-9C40-5E0DB7D92C67}"/>
            </c:ext>
          </c:extLst>
        </c:ser>
        <c:dLbls>
          <c:showLegendKey val="0"/>
          <c:showVal val="0"/>
          <c:showCatName val="0"/>
          <c:showSerName val="0"/>
          <c:showPercent val="0"/>
          <c:showBubbleSize val="0"/>
        </c:dLbls>
        <c:gapWidth val="150"/>
        <c:axId val="118908800"/>
        <c:axId val="11891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extLst>
            <c:ext xmlns:c16="http://schemas.microsoft.com/office/drawing/2014/chart" uri="{C3380CC4-5D6E-409C-BE32-E72D297353CC}">
              <c16:uniqueId val="{00000001-0188-4874-9C40-5E0DB7D92C67}"/>
            </c:ext>
          </c:extLst>
        </c:ser>
        <c:dLbls>
          <c:showLegendKey val="0"/>
          <c:showVal val="0"/>
          <c:showCatName val="0"/>
          <c:showSerName val="0"/>
          <c:showPercent val="0"/>
          <c:showBubbleSize val="0"/>
        </c:dLbls>
        <c:marker val="1"/>
        <c:smooth val="0"/>
        <c:axId val="118908800"/>
        <c:axId val="118915072"/>
      </c:lineChart>
      <c:dateAx>
        <c:axId val="118908800"/>
        <c:scaling>
          <c:orientation val="minMax"/>
        </c:scaling>
        <c:delete val="1"/>
        <c:axPos val="b"/>
        <c:numFmt formatCode="ge" sourceLinked="1"/>
        <c:majorTickMark val="none"/>
        <c:minorTickMark val="none"/>
        <c:tickLblPos val="none"/>
        <c:crossAx val="118915072"/>
        <c:crosses val="autoZero"/>
        <c:auto val="1"/>
        <c:lblOffset val="100"/>
        <c:baseTimeUnit val="years"/>
      </c:dateAx>
      <c:valAx>
        <c:axId val="11891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267-4745-8626-D97E70C6EADA}"/>
            </c:ext>
          </c:extLst>
        </c:ser>
        <c:dLbls>
          <c:showLegendKey val="0"/>
          <c:showVal val="0"/>
          <c:showCatName val="0"/>
          <c:showSerName val="0"/>
          <c:showPercent val="0"/>
          <c:showBubbleSize val="0"/>
        </c:dLbls>
        <c:gapWidth val="150"/>
        <c:axId val="118945280"/>
        <c:axId val="1189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extLst>
            <c:ext xmlns:c16="http://schemas.microsoft.com/office/drawing/2014/chart" uri="{C3380CC4-5D6E-409C-BE32-E72D297353CC}">
              <c16:uniqueId val="{00000001-9267-4745-8626-D97E70C6EADA}"/>
            </c:ext>
          </c:extLst>
        </c:ser>
        <c:dLbls>
          <c:showLegendKey val="0"/>
          <c:showVal val="0"/>
          <c:showCatName val="0"/>
          <c:showSerName val="0"/>
          <c:showPercent val="0"/>
          <c:showBubbleSize val="0"/>
        </c:dLbls>
        <c:marker val="1"/>
        <c:smooth val="0"/>
        <c:axId val="118945280"/>
        <c:axId val="118947200"/>
      </c:lineChart>
      <c:dateAx>
        <c:axId val="118945280"/>
        <c:scaling>
          <c:orientation val="minMax"/>
        </c:scaling>
        <c:delete val="1"/>
        <c:axPos val="b"/>
        <c:numFmt formatCode="ge" sourceLinked="1"/>
        <c:majorTickMark val="none"/>
        <c:minorTickMark val="none"/>
        <c:tickLblPos val="none"/>
        <c:crossAx val="118947200"/>
        <c:crosses val="autoZero"/>
        <c:auto val="1"/>
        <c:lblOffset val="100"/>
        <c:baseTimeUnit val="years"/>
      </c:dateAx>
      <c:valAx>
        <c:axId val="1189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52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1959.41</c:v>
                </c:pt>
                <c:pt idx="1">
                  <c:v>2000.76</c:v>
                </c:pt>
                <c:pt idx="2">
                  <c:v>1918.31</c:v>
                </c:pt>
                <c:pt idx="3">
                  <c:v>1078.27</c:v>
                </c:pt>
                <c:pt idx="4">
                  <c:v>1082.68</c:v>
                </c:pt>
              </c:numCache>
            </c:numRef>
          </c:val>
          <c:extLst>
            <c:ext xmlns:c16="http://schemas.microsoft.com/office/drawing/2014/chart" uri="{C3380CC4-5D6E-409C-BE32-E72D297353CC}">
              <c16:uniqueId val="{00000000-0208-4F17-8F5F-E93A2A24568A}"/>
            </c:ext>
          </c:extLst>
        </c:ser>
        <c:dLbls>
          <c:showLegendKey val="0"/>
          <c:showVal val="0"/>
          <c:showCatName val="0"/>
          <c:showSerName val="0"/>
          <c:showPercent val="0"/>
          <c:showBubbleSize val="0"/>
        </c:dLbls>
        <c:gapWidth val="150"/>
        <c:axId val="119252480"/>
        <c:axId val="11925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extLst>
            <c:ext xmlns:c16="http://schemas.microsoft.com/office/drawing/2014/chart" uri="{C3380CC4-5D6E-409C-BE32-E72D297353CC}">
              <c16:uniqueId val="{00000001-0208-4F17-8F5F-E93A2A24568A}"/>
            </c:ext>
          </c:extLst>
        </c:ser>
        <c:dLbls>
          <c:showLegendKey val="0"/>
          <c:showVal val="0"/>
          <c:showCatName val="0"/>
          <c:showSerName val="0"/>
          <c:showPercent val="0"/>
          <c:showBubbleSize val="0"/>
        </c:dLbls>
        <c:marker val="1"/>
        <c:smooth val="0"/>
        <c:axId val="119252480"/>
        <c:axId val="119254400"/>
      </c:lineChart>
      <c:dateAx>
        <c:axId val="119252480"/>
        <c:scaling>
          <c:orientation val="minMax"/>
        </c:scaling>
        <c:delete val="1"/>
        <c:axPos val="b"/>
        <c:numFmt formatCode="ge" sourceLinked="1"/>
        <c:majorTickMark val="none"/>
        <c:minorTickMark val="none"/>
        <c:tickLblPos val="none"/>
        <c:crossAx val="119254400"/>
        <c:crosses val="autoZero"/>
        <c:auto val="1"/>
        <c:lblOffset val="100"/>
        <c:baseTimeUnit val="years"/>
      </c:dateAx>
      <c:valAx>
        <c:axId val="1192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c:v>
                </c:pt>
                <c:pt idx="1">
                  <c:v>100</c:v>
                </c:pt>
                <c:pt idx="2">
                  <c:v>11.26</c:v>
                </c:pt>
                <c:pt idx="3">
                  <c:v>7.49</c:v>
                </c:pt>
                <c:pt idx="4">
                  <c:v>11.87</c:v>
                </c:pt>
              </c:numCache>
            </c:numRef>
          </c:val>
          <c:extLst>
            <c:ext xmlns:c16="http://schemas.microsoft.com/office/drawing/2014/chart" uri="{C3380CC4-5D6E-409C-BE32-E72D297353CC}">
              <c16:uniqueId val="{00000000-186D-454E-9D80-72843165B4E7}"/>
            </c:ext>
          </c:extLst>
        </c:ser>
        <c:dLbls>
          <c:showLegendKey val="0"/>
          <c:showVal val="0"/>
          <c:showCatName val="0"/>
          <c:showSerName val="0"/>
          <c:showPercent val="0"/>
          <c:showBubbleSize val="0"/>
        </c:dLbls>
        <c:gapWidth val="150"/>
        <c:axId val="127878272"/>
        <c:axId val="12788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extLst>
            <c:ext xmlns:c16="http://schemas.microsoft.com/office/drawing/2014/chart" uri="{C3380CC4-5D6E-409C-BE32-E72D297353CC}">
              <c16:uniqueId val="{00000001-186D-454E-9D80-72843165B4E7}"/>
            </c:ext>
          </c:extLst>
        </c:ser>
        <c:dLbls>
          <c:showLegendKey val="0"/>
          <c:showVal val="0"/>
          <c:showCatName val="0"/>
          <c:showSerName val="0"/>
          <c:showPercent val="0"/>
          <c:showBubbleSize val="0"/>
        </c:dLbls>
        <c:marker val="1"/>
        <c:smooth val="0"/>
        <c:axId val="127878272"/>
        <c:axId val="127880192"/>
      </c:lineChart>
      <c:dateAx>
        <c:axId val="127878272"/>
        <c:scaling>
          <c:orientation val="minMax"/>
        </c:scaling>
        <c:delete val="1"/>
        <c:axPos val="b"/>
        <c:numFmt formatCode="ge" sourceLinked="1"/>
        <c:majorTickMark val="none"/>
        <c:minorTickMark val="none"/>
        <c:tickLblPos val="none"/>
        <c:crossAx val="127880192"/>
        <c:crosses val="autoZero"/>
        <c:auto val="1"/>
        <c:lblOffset val="100"/>
        <c:baseTimeUnit val="years"/>
      </c:dateAx>
      <c:valAx>
        <c:axId val="12788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6618.61</c:v>
                </c:pt>
                <c:pt idx="1">
                  <c:v>6453.35</c:v>
                </c:pt>
                <c:pt idx="2">
                  <c:v>5825.75</c:v>
                </c:pt>
                <c:pt idx="3">
                  <c:v>5281.07</c:v>
                </c:pt>
                <c:pt idx="4">
                  <c:v>5002.55</c:v>
                </c:pt>
              </c:numCache>
            </c:numRef>
          </c:val>
          <c:extLst>
            <c:ext xmlns:c16="http://schemas.microsoft.com/office/drawing/2014/chart" uri="{C3380CC4-5D6E-409C-BE32-E72D297353CC}">
              <c16:uniqueId val="{00000000-55F2-4008-B9B8-65182804C242}"/>
            </c:ext>
          </c:extLst>
        </c:ser>
        <c:dLbls>
          <c:showLegendKey val="0"/>
          <c:showVal val="0"/>
          <c:showCatName val="0"/>
          <c:showSerName val="0"/>
          <c:showPercent val="0"/>
          <c:showBubbleSize val="0"/>
        </c:dLbls>
        <c:gapWidth val="150"/>
        <c:axId val="131154688"/>
        <c:axId val="13115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extLst>
            <c:ext xmlns:c16="http://schemas.microsoft.com/office/drawing/2014/chart" uri="{C3380CC4-5D6E-409C-BE32-E72D297353CC}">
              <c16:uniqueId val="{00000001-55F2-4008-B9B8-65182804C242}"/>
            </c:ext>
          </c:extLst>
        </c:ser>
        <c:dLbls>
          <c:showLegendKey val="0"/>
          <c:showVal val="0"/>
          <c:showCatName val="0"/>
          <c:showSerName val="0"/>
          <c:showPercent val="0"/>
          <c:showBubbleSize val="0"/>
        </c:dLbls>
        <c:marker val="1"/>
        <c:smooth val="0"/>
        <c:axId val="131154688"/>
        <c:axId val="131156608"/>
      </c:lineChart>
      <c:dateAx>
        <c:axId val="131154688"/>
        <c:scaling>
          <c:orientation val="minMax"/>
        </c:scaling>
        <c:delete val="1"/>
        <c:axPos val="b"/>
        <c:numFmt formatCode="ge" sourceLinked="1"/>
        <c:majorTickMark val="none"/>
        <c:minorTickMark val="none"/>
        <c:tickLblPos val="none"/>
        <c:crossAx val="131156608"/>
        <c:crosses val="autoZero"/>
        <c:auto val="1"/>
        <c:lblOffset val="100"/>
        <c:baseTimeUnit val="years"/>
      </c:dateAx>
      <c:valAx>
        <c:axId val="13115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5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30.12</c:v>
                </c:pt>
                <c:pt idx="1">
                  <c:v>29.84</c:v>
                </c:pt>
                <c:pt idx="2">
                  <c:v>31.77</c:v>
                </c:pt>
                <c:pt idx="3">
                  <c:v>36.35</c:v>
                </c:pt>
                <c:pt idx="4">
                  <c:v>36.99</c:v>
                </c:pt>
              </c:numCache>
            </c:numRef>
          </c:val>
          <c:extLst>
            <c:ext xmlns:c16="http://schemas.microsoft.com/office/drawing/2014/chart" uri="{C3380CC4-5D6E-409C-BE32-E72D297353CC}">
              <c16:uniqueId val="{00000000-1A4A-43F7-BA1D-98D5ECB975E3}"/>
            </c:ext>
          </c:extLst>
        </c:ser>
        <c:dLbls>
          <c:showLegendKey val="0"/>
          <c:showVal val="0"/>
          <c:showCatName val="0"/>
          <c:showSerName val="0"/>
          <c:showPercent val="0"/>
          <c:showBubbleSize val="0"/>
        </c:dLbls>
        <c:gapWidth val="150"/>
        <c:axId val="131174784"/>
        <c:axId val="13117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extLst>
            <c:ext xmlns:c16="http://schemas.microsoft.com/office/drawing/2014/chart" uri="{C3380CC4-5D6E-409C-BE32-E72D297353CC}">
              <c16:uniqueId val="{00000001-1A4A-43F7-BA1D-98D5ECB975E3}"/>
            </c:ext>
          </c:extLst>
        </c:ser>
        <c:dLbls>
          <c:showLegendKey val="0"/>
          <c:showVal val="0"/>
          <c:showCatName val="0"/>
          <c:showSerName val="0"/>
          <c:showPercent val="0"/>
          <c:showBubbleSize val="0"/>
        </c:dLbls>
        <c:marker val="1"/>
        <c:smooth val="0"/>
        <c:axId val="131174784"/>
        <c:axId val="131176704"/>
      </c:lineChart>
      <c:dateAx>
        <c:axId val="131174784"/>
        <c:scaling>
          <c:orientation val="minMax"/>
        </c:scaling>
        <c:delete val="1"/>
        <c:axPos val="b"/>
        <c:numFmt formatCode="ge" sourceLinked="1"/>
        <c:majorTickMark val="none"/>
        <c:minorTickMark val="none"/>
        <c:tickLblPos val="none"/>
        <c:crossAx val="131176704"/>
        <c:crosses val="autoZero"/>
        <c:auto val="1"/>
        <c:lblOffset val="100"/>
        <c:baseTimeUnit val="years"/>
      </c:dateAx>
      <c:valAx>
        <c:axId val="13117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542.91999999999996</c:v>
                </c:pt>
                <c:pt idx="1">
                  <c:v>543.79999999999995</c:v>
                </c:pt>
                <c:pt idx="2">
                  <c:v>545.86</c:v>
                </c:pt>
                <c:pt idx="3">
                  <c:v>490.95</c:v>
                </c:pt>
                <c:pt idx="4">
                  <c:v>482.77</c:v>
                </c:pt>
              </c:numCache>
            </c:numRef>
          </c:val>
          <c:extLst>
            <c:ext xmlns:c16="http://schemas.microsoft.com/office/drawing/2014/chart" uri="{C3380CC4-5D6E-409C-BE32-E72D297353CC}">
              <c16:uniqueId val="{00000000-38D5-405A-B988-B0248C4CB6E3}"/>
            </c:ext>
          </c:extLst>
        </c:ser>
        <c:dLbls>
          <c:showLegendKey val="0"/>
          <c:showVal val="0"/>
          <c:showCatName val="0"/>
          <c:showSerName val="0"/>
          <c:showPercent val="0"/>
          <c:showBubbleSize val="0"/>
        </c:dLbls>
        <c:gapWidth val="150"/>
        <c:axId val="131543040"/>
        <c:axId val="13154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extLst>
            <c:ext xmlns:c16="http://schemas.microsoft.com/office/drawing/2014/chart" uri="{C3380CC4-5D6E-409C-BE32-E72D297353CC}">
              <c16:uniqueId val="{00000001-38D5-405A-B988-B0248C4CB6E3}"/>
            </c:ext>
          </c:extLst>
        </c:ser>
        <c:dLbls>
          <c:showLegendKey val="0"/>
          <c:showVal val="0"/>
          <c:showCatName val="0"/>
          <c:showSerName val="0"/>
          <c:showPercent val="0"/>
          <c:showBubbleSize val="0"/>
        </c:dLbls>
        <c:marker val="1"/>
        <c:smooth val="0"/>
        <c:axId val="131543040"/>
        <c:axId val="131544960"/>
      </c:lineChart>
      <c:dateAx>
        <c:axId val="131543040"/>
        <c:scaling>
          <c:orientation val="minMax"/>
        </c:scaling>
        <c:delete val="1"/>
        <c:axPos val="b"/>
        <c:numFmt formatCode="ge" sourceLinked="1"/>
        <c:majorTickMark val="none"/>
        <c:minorTickMark val="none"/>
        <c:tickLblPos val="none"/>
        <c:crossAx val="131544960"/>
        <c:crosses val="autoZero"/>
        <c:auto val="1"/>
        <c:lblOffset val="100"/>
        <c:baseTimeUnit val="years"/>
      </c:dateAx>
      <c:valAx>
        <c:axId val="13154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4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3"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福岡県　北九州市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119</v>
      </c>
      <c r="AE8" s="74"/>
      <c r="AF8" s="74"/>
      <c r="AG8" s="74"/>
      <c r="AH8" s="74"/>
      <c r="AI8" s="74"/>
      <c r="AJ8" s="74"/>
      <c r="AK8" s="4"/>
      <c r="AL8" s="68">
        <f>データ!S6</f>
        <v>966628</v>
      </c>
      <c r="AM8" s="68"/>
      <c r="AN8" s="68"/>
      <c r="AO8" s="68"/>
      <c r="AP8" s="68"/>
      <c r="AQ8" s="68"/>
      <c r="AR8" s="68"/>
      <c r="AS8" s="68"/>
      <c r="AT8" s="67">
        <f>データ!T6</f>
        <v>491.95</v>
      </c>
      <c r="AU8" s="67"/>
      <c r="AV8" s="67"/>
      <c r="AW8" s="67"/>
      <c r="AX8" s="67"/>
      <c r="AY8" s="67"/>
      <c r="AZ8" s="67"/>
      <c r="BA8" s="67"/>
      <c r="BB8" s="67">
        <f>データ!U6</f>
        <v>1964.89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30.56</v>
      </c>
      <c r="J10" s="67"/>
      <c r="K10" s="67"/>
      <c r="L10" s="67"/>
      <c r="M10" s="67"/>
      <c r="N10" s="67"/>
      <c r="O10" s="67"/>
      <c r="P10" s="67">
        <f>データ!P6</f>
        <v>1.22</v>
      </c>
      <c r="Q10" s="67"/>
      <c r="R10" s="67"/>
      <c r="S10" s="67"/>
      <c r="T10" s="67"/>
      <c r="U10" s="67"/>
      <c r="V10" s="67"/>
      <c r="W10" s="67">
        <f>データ!Q6</f>
        <v>100</v>
      </c>
      <c r="X10" s="67"/>
      <c r="Y10" s="67"/>
      <c r="Z10" s="67"/>
      <c r="AA10" s="67"/>
      <c r="AB10" s="67"/>
      <c r="AC10" s="67"/>
      <c r="AD10" s="68">
        <f>データ!R6</f>
        <v>2207</v>
      </c>
      <c r="AE10" s="68"/>
      <c r="AF10" s="68"/>
      <c r="AG10" s="68"/>
      <c r="AH10" s="68"/>
      <c r="AI10" s="68"/>
      <c r="AJ10" s="68"/>
      <c r="AK10" s="2"/>
      <c r="AL10" s="68">
        <f>データ!V6</f>
        <v>11753</v>
      </c>
      <c r="AM10" s="68"/>
      <c r="AN10" s="68"/>
      <c r="AO10" s="68"/>
      <c r="AP10" s="68"/>
      <c r="AQ10" s="68"/>
      <c r="AR10" s="68"/>
      <c r="AS10" s="68"/>
      <c r="AT10" s="67">
        <f>データ!W6</f>
        <v>4.5199999999999996</v>
      </c>
      <c r="AU10" s="67"/>
      <c r="AV10" s="67"/>
      <c r="AW10" s="67"/>
      <c r="AX10" s="67"/>
      <c r="AY10" s="67"/>
      <c r="AZ10" s="67"/>
      <c r="BA10" s="67"/>
      <c r="BB10" s="67">
        <f>データ!X6</f>
        <v>2600.2199999999998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401005</v>
      </c>
      <c r="D6" s="34">
        <f t="shared" si="3"/>
        <v>46</v>
      </c>
      <c r="E6" s="34">
        <f t="shared" si="3"/>
        <v>17</v>
      </c>
      <c r="F6" s="34">
        <f t="shared" si="3"/>
        <v>4</v>
      </c>
      <c r="G6" s="34">
        <f t="shared" si="3"/>
        <v>0</v>
      </c>
      <c r="H6" s="34" t="str">
        <f t="shared" si="3"/>
        <v>福岡県　北九州市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30.56</v>
      </c>
      <c r="P6" s="35">
        <f t="shared" si="3"/>
        <v>1.22</v>
      </c>
      <c r="Q6" s="35">
        <f t="shared" si="3"/>
        <v>100</v>
      </c>
      <c r="R6" s="35">
        <f t="shared" si="3"/>
        <v>2207</v>
      </c>
      <c r="S6" s="35">
        <f t="shared" si="3"/>
        <v>966628</v>
      </c>
      <c r="T6" s="35">
        <f t="shared" si="3"/>
        <v>491.95</v>
      </c>
      <c r="U6" s="35">
        <f t="shared" si="3"/>
        <v>1964.89</v>
      </c>
      <c r="V6" s="35">
        <f t="shared" si="3"/>
        <v>11753</v>
      </c>
      <c r="W6" s="35">
        <f t="shared" si="3"/>
        <v>4.5199999999999996</v>
      </c>
      <c r="X6" s="35">
        <f t="shared" si="3"/>
        <v>2600.2199999999998</v>
      </c>
      <c r="Y6" s="36">
        <f>IF(Y7="",NA(),Y7)</f>
        <v>30.2</v>
      </c>
      <c r="Z6" s="36">
        <f t="shared" ref="Z6:AH6" si="4">IF(Z7="",NA(),Z7)</f>
        <v>29.91</v>
      </c>
      <c r="AA6" s="36">
        <f t="shared" si="4"/>
        <v>33.4</v>
      </c>
      <c r="AB6" s="36">
        <f t="shared" si="4"/>
        <v>31.69</v>
      </c>
      <c r="AC6" s="36">
        <f t="shared" si="4"/>
        <v>32.049999999999997</v>
      </c>
      <c r="AD6" s="36">
        <f t="shared" si="4"/>
        <v>94.73</v>
      </c>
      <c r="AE6" s="36">
        <f t="shared" si="4"/>
        <v>96.59</v>
      </c>
      <c r="AF6" s="36">
        <f t="shared" si="4"/>
        <v>101.24</v>
      </c>
      <c r="AG6" s="36">
        <f t="shared" si="4"/>
        <v>100.94</v>
      </c>
      <c r="AH6" s="36">
        <f t="shared" si="4"/>
        <v>100.85</v>
      </c>
      <c r="AI6" s="35" t="str">
        <f>IF(AI7="","",IF(AI7="-","【-】","【"&amp;SUBSTITUTE(TEXT(AI7,"#,##0.00"),"-","△")&amp;"】"))</f>
        <v>【100.66】</v>
      </c>
      <c r="AJ6" s="36">
        <f>IF(AJ7="",NA(),AJ7)</f>
        <v>1959.41</v>
      </c>
      <c r="AK6" s="36">
        <f t="shared" ref="AK6:AS6" si="5">IF(AK7="",NA(),AK7)</f>
        <v>2000.76</v>
      </c>
      <c r="AL6" s="36">
        <f t="shared" si="5"/>
        <v>1918.31</v>
      </c>
      <c r="AM6" s="36">
        <f t="shared" si="5"/>
        <v>1078.27</v>
      </c>
      <c r="AN6" s="36">
        <f t="shared" si="5"/>
        <v>1082.68</v>
      </c>
      <c r="AO6" s="36">
        <f t="shared" si="5"/>
        <v>236.15</v>
      </c>
      <c r="AP6" s="36">
        <f t="shared" si="5"/>
        <v>232.81</v>
      </c>
      <c r="AQ6" s="36">
        <f t="shared" si="5"/>
        <v>184.13</v>
      </c>
      <c r="AR6" s="36">
        <f t="shared" si="5"/>
        <v>101.85</v>
      </c>
      <c r="AS6" s="36">
        <f t="shared" si="5"/>
        <v>110.77</v>
      </c>
      <c r="AT6" s="35" t="str">
        <f>IF(AT7="","",IF(AT7="-","【-】","【"&amp;SUBSTITUTE(TEXT(AT7,"#,##0.00"),"-","△")&amp;"】"))</f>
        <v>【105.22】</v>
      </c>
      <c r="AU6" s="36">
        <f>IF(AU7="",NA(),AU7)</f>
        <v>100</v>
      </c>
      <c r="AV6" s="36">
        <f t="shared" ref="AV6:BD6" si="6">IF(AV7="",NA(),AV7)</f>
        <v>100</v>
      </c>
      <c r="AW6" s="36">
        <f t="shared" si="6"/>
        <v>11.26</v>
      </c>
      <c r="AX6" s="36">
        <f t="shared" si="6"/>
        <v>7.49</v>
      </c>
      <c r="AY6" s="36">
        <f t="shared" si="6"/>
        <v>11.87</v>
      </c>
      <c r="AZ6" s="36">
        <f t="shared" si="6"/>
        <v>243.58</v>
      </c>
      <c r="BA6" s="36">
        <f t="shared" si="6"/>
        <v>290.19</v>
      </c>
      <c r="BB6" s="36">
        <f t="shared" si="6"/>
        <v>63.22</v>
      </c>
      <c r="BC6" s="36">
        <f t="shared" si="6"/>
        <v>49.07</v>
      </c>
      <c r="BD6" s="36">
        <f t="shared" si="6"/>
        <v>46.78</v>
      </c>
      <c r="BE6" s="35" t="str">
        <f>IF(BE7="","",IF(BE7="-","【-】","【"&amp;SUBSTITUTE(TEXT(BE7,"#,##0.00"),"-","△")&amp;"】"))</f>
        <v>【54.12】</v>
      </c>
      <c r="BF6" s="36">
        <f>IF(BF7="",NA(),BF7)</f>
        <v>6618.61</v>
      </c>
      <c r="BG6" s="36">
        <f t="shared" ref="BG6:BO6" si="7">IF(BG7="",NA(),BG7)</f>
        <v>6453.35</v>
      </c>
      <c r="BH6" s="36">
        <f t="shared" si="7"/>
        <v>5825.75</v>
      </c>
      <c r="BI6" s="36">
        <f t="shared" si="7"/>
        <v>5281.07</v>
      </c>
      <c r="BJ6" s="36">
        <f t="shared" si="7"/>
        <v>5002.55</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30.12</v>
      </c>
      <c r="BR6" s="36">
        <f t="shared" ref="BR6:BZ6" si="8">IF(BR7="",NA(),BR7)</f>
        <v>29.84</v>
      </c>
      <c r="BS6" s="36">
        <f t="shared" si="8"/>
        <v>31.77</v>
      </c>
      <c r="BT6" s="36">
        <f t="shared" si="8"/>
        <v>36.35</v>
      </c>
      <c r="BU6" s="36">
        <f t="shared" si="8"/>
        <v>36.99</v>
      </c>
      <c r="BV6" s="36">
        <f t="shared" si="8"/>
        <v>62.83</v>
      </c>
      <c r="BW6" s="36">
        <f t="shared" si="8"/>
        <v>64.63</v>
      </c>
      <c r="BX6" s="36">
        <f t="shared" si="8"/>
        <v>66.56</v>
      </c>
      <c r="BY6" s="36">
        <f t="shared" si="8"/>
        <v>66.22</v>
      </c>
      <c r="BZ6" s="36">
        <f t="shared" si="8"/>
        <v>69.87</v>
      </c>
      <c r="CA6" s="35" t="str">
        <f>IF(CA7="","",IF(CA7="-","【-】","【"&amp;SUBSTITUTE(TEXT(CA7,"#,##0.00"),"-","△")&amp;"】"))</f>
        <v>【69.80】</v>
      </c>
      <c r="CB6" s="36">
        <f>IF(CB7="",NA(),CB7)</f>
        <v>542.91999999999996</v>
      </c>
      <c r="CC6" s="36">
        <f t="shared" ref="CC6:CK6" si="9">IF(CC7="",NA(),CC7)</f>
        <v>543.79999999999995</v>
      </c>
      <c r="CD6" s="36">
        <f t="shared" si="9"/>
        <v>545.86</v>
      </c>
      <c r="CE6" s="36">
        <f t="shared" si="9"/>
        <v>490.95</v>
      </c>
      <c r="CF6" s="36">
        <f t="shared" si="9"/>
        <v>482.77</v>
      </c>
      <c r="CG6" s="36">
        <f t="shared" si="9"/>
        <v>250.43</v>
      </c>
      <c r="CH6" s="36">
        <f t="shared" si="9"/>
        <v>245.75</v>
      </c>
      <c r="CI6" s="36">
        <f t="shared" si="9"/>
        <v>244.29</v>
      </c>
      <c r="CJ6" s="36">
        <f t="shared" si="9"/>
        <v>246.72</v>
      </c>
      <c r="CK6" s="36">
        <f t="shared" si="9"/>
        <v>234.96</v>
      </c>
      <c r="CL6" s="35" t="str">
        <f>IF(CL7="","",IF(CL7="-","【-】","【"&amp;SUBSTITUTE(TEXT(CL7,"#,##0.00"),"-","△")&amp;"】"))</f>
        <v>【232.54】</v>
      </c>
      <c r="CM6" s="36" t="str">
        <f>IF(CM7="",NA(),CM7)</f>
        <v>-</v>
      </c>
      <c r="CN6" s="36" t="str">
        <f t="shared" ref="CN6:CV6" si="10">IF(CN7="",NA(),CN7)</f>
        <v>-</v>
      </c>
      <c r="CO6" s="36" t="str">
        <f t="shared" si="10"/>
        <v>-</v>
      </c>
      <c r="CP6" s="36" t="str">
        <f t="shared" si="10"/>
        <v>-</v>
      </c>
      <c r="CQ6" s="36" t="str">
        <f t="shared" si="10"/>
        <v>-</v>
      </c>
      <c r="CR6" s="36">
        <f t="shared" si="10"/>
        <v>42.31</v>
      </c>
      <c r="CS6" s="36">
        <f t="shared" si="10"/>
        <v>43.65</v>
      </c>
      <c r="CT6" s="36">
        <f t="shared" si="10"/>
        <v>43.58</v>
      </c>
      <c r="CU6" s="36">
        <f t="shared" si="10"/>
        <v>41.35</v>
      </c>
      <c r="CV6" s="36">
        <f t="shared" si="10"/>
        <v>42.9</v>
      </c>
      <c r="CW6" s="35" t="str">
        <f>IF(CW7="","",IF(CW7="-","【-】","【"&amp;SUBSTITUTE(TEXT(CW7,"#,##0.00"),"-","△")&amp;"】"))</f>
        <v>【42.17】</v>
      </c>
      <c r="CX6" s="36">
        <f>IF(CX7="",NA(),CX7)</f>
        <v>78.61</v>
      </c>
      <c r="CY6" s="36">
        <f t="shared" ref="CY6:DG6" si="11">IF(CY7="",NA(),CY7)</f>
        <v>79.23</v>
      </c>
      <c r="CZ6" s="36">
        <f t="shared" si="11"/>
        <v>79.959999999999994</v>
      </c>
      <c r="DA6" s="36">
        <f t="shared" si="11"/>
        <v>79.959999999999994</v>
      </c>
      <c r="DB6" s="36">
        <f t="shared" si="11"/>
        <v>80.87</v>
      </c>
      <c r="DC6" s="36">
        <f t="shared" si="11"/>
        <v>81.3</v>
      </c>
      <c r="DD6" s="36">
        <f t="shared" si="11"/>
        <v>82.2</v>
      </c>
      <c r="DE6" s="36">
        <f t="shared" si="11"/>
        <v>82.35</v>
      </c>
      <c r="DF6" s="36">
        <f t="shared" si="11"/>
        <v>82.9</v>
      </c>
      <c r="DG6" s="36">
        <f t="shared" si="11"/>
        <v>83.5</v>
      </c>
      <c r="DH6" s="35" t="str">
        <f>IF(DH7="","",IF(DH7="-","【-】","【"&amp;SUBSTITUTE(TEXT(DH7,"#,##0.00"),"-","△")&amp;"】"))</f>
        <v>【82.30】</v>
      </c>
      <c r="DI6" s="36">
        <f>IF(DI7="",NA(),DI7)</f>
        <v>12.44</v>
      </c>
      <c r="DJ6" s="36">
        <f t="shared" ref="DJ6:DR6" si="12">IF(DJ7="",NA(),DJ7)</f>
        <v>13.74</v>
      </c>
      <c r="DK6" s="36">
        <f t="shared" si="12"/>
        <v>19.38</v>
      </c>
      <c r="DL6" s="36">
        <f t="shared" si="12"/>
        <v>25.58</v>
      </c>
      <c r="DM6" s="36">
        <f t="shared" si="12"/>
        <v>27.41</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x14ac:dyDescent="0.15">
      <c r="A7" s="29"/>
      <c r="B7" s="38">
        <v>2016</v>
      </c>
      <c r="C7" s="38">
        <v>401005</v>
      </c>
      <c r="D7" s="38">
        <v>46</v>
      </c>
      <c r="E7" s="38">
        <v>17</v>
      </c>
      <c r="F7" s="38">
        <v>4</v>
      </c>
      <c r="G7" s="38">
        <v>0</v>
      </c>
      <c r="H7" s="38" t="s">
        <v>108</v>
      </c>
      <c r="I7" s="38" t="s">
        <v>109</v>
      </c>
      <c r="J7" s="38" t="s">
        <v>110</v>
      </c>
      <c r="K7" s="38" t="s">
        <v>111</v>
      </c>
      <c r="L7" s="38" t="s">
        <v>112</v>
      </c>
      <c r="M7" s="38"/>
      <c r="N7" s="39" t="s">
        <v>113</v>
      </c>
      <c r="O7" s="39">
        <v>30.56</v>
      </c>
      <c r="P7" s="39">
        <v>1.22</v>
      </c>
      <c r="Q7" s="39">
        <v>100</v>
      </c>
      <c r="R7" s="39">
        <v>2207</v>
      </c>
      <c r="S7" s="39">
        <v>966628</v>
      </c>
      <c r="T7" s="39">
        <v>491.95</v>
      </c>
      <c r="U7" s="39">
        <v>1964.89</v>
      </c>
      <c r="V7" s="39">
        <v>11753</v>
      </c>
      <c r="W7" s="39">
        <v>4.5199999999999996</v>
      </c>
      <c r="X7" s="39">
        <v>2600.2199999999998</v>
      </c>
      <c r="Y7" s="39">
        <v>30.2</v>
      </c>
      <c r="Z7" s="39">
        <v>29.91</v>
      </c>
      <c r="AA7" s="39">
        <v>33.4</v>
      </c>
      <c r="AB7" s="39">
        <v>31.69</v>
      </c>
      <c r="AC7" s="39">
        <v>32.049999999999997</v>
      </c>
      <c r="AD7" s="39">
        <v>94.73</v>
      </c>
      <c r="AE7" s="39">
        <v>96.59</v>
      </c>
      <c r="AF7" s="39">
        <v>101.24</v>
      </c>
      <c r="AG7" s="39">
        <v>100.94</v>
      </c>
      <c r="AH7" s="39">
        <v>100.85</v>
      </c>
      <c r="AI7" s="39">
        <v>100.66</v>
      </c>
      <c r="AJ7" s="39">
        <v>1959.41</v>
      </c>
      <c r="AK7" s="39">
        <v>2000.76</v>
      </c>
      <c r="AL7" s="39">
        <v>1918.31</v>
      </c>
      <c r="AM7" s="39">
        <v>1078.27</v>
      </c>
      <c r="AN7" s="39">
        <v>1082.68</v>
      </c>
      <c r="AO7" s="39">
        <v>236.15</v>
      </c>
      <c r="AP7" s="39">
        <v>232.81</v>
      </c>
      <c r="AQ7" s="39">
        <v>184.13</v>
      </c>
      <c r="AR7" s="39">
        <v>101.85</v>
      </c>
      <c r="AS7" s="39">
        <v>110.77</v>
      </c>
      <c r="AT7" s="39">
        <v>105.22</v>
      </c>
      <c r="AU7" s="39">
        <v>100</v>
      </c>
      <c r="AV7" s="39">
        <v>100</v>
      </c>
      <c r="AW7" s="39">
        <v>11.26</v>
      </c>
      <c r="AX7" s="39">
        <v>7.49</v>
      </c>
      <c r="AY7" s="39">
        <v>11.87</v>
      </c>
      <c r="AZ7" s="39">
        <v>243.58</v>
      </c>
      <c r="BA7" s="39">
        <v>290.19</v>
      </c>
      <c r="BB7" s="39">
        <v>63.22</v>
      </c>
      <c r="BC7" s="39">
        <v>49.07</v>
      </c>
      <c r="BD7" s="39">
        <v>46.78</v>
      </c>
      <c r="BE7" s="39">
        <v>54.12</v>
      </c>
      <c r="BF7" s="39">
        <v>6618.61</v>
      </c>
      <c r="BG7" s="39">
        <v>6453.35</v>
      </c>
      <c r="BH7" s="39">
        <v>5825.75</v>
      </c>
      <c r="BI7" s="39">
        <v>5281.07</v>
      </c>
      <c r="BJ7" s="39">
        <v>5002.55</v>
      </c>
      <c r="BK7" s="39">
        <v>1622.51</v>
      </c>
      <c r="BL7" s="39">
        <v>1569.13</v>
      </c>
      <c r="BM7" s="39">
        <v>1436</v>
      </c>
      <c r="BN7" s="39">
        <v>1434.89</v>
      </c>
      <c r="BO7" s="39">
        <v>1298.9100000000001</v>
      </c>
      <c r="BP7" s="39">
        <v>1348.09</v>
      </c>
      <c r="BQ7" s="39">
        <v>30.12</v>
      </c>
      <c r="BR7" s="39">
        <v>29.84</v>
      </c>
      <c r="BS7" s="39">
        <v>31.77</v>
      </c>
      <c r="BT7" s="39">
        <v>36.35</v>
      </c>
      <c r="BU7" s="39">
        <v>36.99</v>
      </c>
      <c r="BV7" s="39">
        <v>62.83</v>
      </c>
      <c r="BW7" s="39">
        <v>64.63</v>
      </c>
      <c r="BX7" s="39">
        <v>66.56</v>
      </c>
      <c r="BY7" s="39">
        <v>66.22</v>
      </c>
      <c r="BZ7" s="39">
        <v>69.87</v>
      </c>
      <c r="CA7" s="39">
        <v>69.8</v>
      </c>
      <c r="CB7" s="39">
        <v>542.91999999999996</v>
      </c>
      <c r="CC7" s="39">
        <v>543.79999999999995</v>
      </c>
      <c r="CD7" s="39">
        <v>545.86</v>
      </c>
      <c r="CE7" s="39">
        <v>490.95</v>
      </c>
      <c r="CF7" s="39">
        <v>482.77</v>
      </c>
      <c r="CG7" s="39">
        <v>250.43</v>
      </c>
      <c r="CH7" s="39">
        <v>245.75</v>
      </c>
      <c r="CI7" s="39">
        <v>244.29</v>
      </c>
      <c r="CJ7" s="39">
        <v>246.72</v>
      </c>
      <c r="CK7" s="39">
        <v>234.96</v>
      </c>
      <c r="CL7" s="39">
        <v>232.54</v>
      </c>
      <c r="CM7" s="39" t="s">
        <v>113</v>
      </c>
      <c r="CN7" s="39" t="s">
        <v>113</v>
      </c>
      <c r="CO7" s="39" t="s">
        <v>113</v>
      </c>
      <c r="CP7" s="39" t="s">
        <v>113</v>
      </c>
      <c r="CQ7" s="39" t="s">
        <v>113</v>
      </c>
      <c r="CR7" s="39">
        <v>42.31</v>
      </c>
      <c r="CS7" s="39">
        <v>43.65</v>
      </c>
      <c r="CT7" s="39">
        <v>43.58</v>
      </c>
      <c r="CU7" s="39">
        <v>41.35</v>
      </c>
      <c r="CV7" s="39">
        <v>42.9</v>
      </c>
      <c r="CW7" s="39">
        <v>42.17</v>
      </c>
      <c r="CX7" s="39">
        <v>78.61</v>
      </c>
      <c r="CY7" s="39">
        <v>79.23</v>
      </c>
      <c r="CZ7" s="39">
        <v>79.959999999999994</v>
      </c>
      <c r="DA7" s="39">
        <v>79.959999999999994</v>
      </c>
      <c r="DB7" s="39">
        <v>80.87</v>
      </c>
      <c r="DC7" s="39">
        <v>81.3</v>
      </c>
      <c r="DD7" s="39">
        <v>82.2</v>
      </c>
      <c r="DE7" s="39">
        <v>82.35</v>
      </c>
      <c r="DF7" s="39">
        <v>82.9</v>
      </c>
      <c r="DG7" s="39">
        <v>83.5</v>
      </c>
      <c r="DH7" s="39">
        <v>82.3</v>
      </c>
      <c r="DI7" s="39">
        <v>12.44</v>
      </c>
      <c r="DJ7" s="39">
        <v>13.74</v>
      </c>
      <c r="DK7" s="39">
        <v>19.38</v>
      </c>
      <c r="DL7" s="39">
        <v>25.58</v>
      </c>
      <c r="DM7" s="39">
        <v>27.41</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2018-02-07T02:13:40Z</cp:lastPrinted>
  <dcterms:created xsi:type="dcterms:W3CDTF">2017-12-25T01:57:03Z</dcterms:created>
  <dcterms:modified xsi:type="dcterms:W3CDTF">2018-02-07T08:05:28Z</dcterms:modified>
  <cp:category/>
</cp:coreProperties>
</file>