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作業中】★R6改正用★　指定・届出等様式一式\20240330修正中__00  介護給付費等\01　提出書類\アップ用・修正済（者）\様式\"/>
    </mc:Choice>
  </mc:AlternateContent>
  <bookViews>
    <workbookView xWindow="0" yWindow="0" windowWidth="20490" windowHeight="7305" tabRatio="888"/>
  </bookViews>
  <sheets>
    <sheet name="45定員超過減算" sheetId="2" r:id="rId1"/>
    <sheet name="46標準利用期間超過減算" sheetId="3" r:id="rId2"/>
    <sheet name="47医療型短期入所" sheetId="4" r:id="rId3"/>
    <sheet name="48地域生活移行（施設入所）" sheetId="5" r:id="rId4"/>
    <sheet name="49人員配置体制（就労系）" sheetId="6" r:id="rId5"/>
    <sheet name="50人員配置体制（自立生活）" sheetId="7" r:id="rId6"/>
    <sheet name="※使用不可（51人員配置体制（共同生活））" sheetId="8" r:id="rId7"/>
    <sheet name="52事業実地状況等" sheetId="9" r:id="rId8"/>
    <sheet name="（記載例）52事業実施状況等" sheetId="10" r:id="rId9"/>
    <sheet name="53地域移行支援サービス費（Ⅰ）（新規・地域移行）" sheetId="12" r:id="rId10"/>
  </sheets>
  <definedNames>
    <definedName name="_xlnm.Print_Area" localSheetId="6">'※使用不可（51人員配置体制（共同生活））'!$A$1:$CA$46</definedName>
    <definedName name="_xlnm.Print_Area" localSheetId="0">'45定員超過減算'!$A$1:$CB$25</definedName>
    <definedName name="_xlnm.Print_Area" localSheetId="1">'46標準利用期間超過減算'!$A$1:$BV$44</definedName>
    <definedName name="_xlnm.Print_Area" localSheetId="2">'47医療型短期入所'!$A$1:$C$14</definedName>
    <definedName name="_xlnm.Print_Area" localSheetId="3">'48地域生活移行（施設入所）'!$A$1:$CB$47</definedName>
    <definedName name="_xlnm.Print_Area" localSheetId="4">'49人員配置体制（就労系）'!$A$1:$BY$35</definedName>
    <definedName name="_xlnm.Print_Area" localSheetId="5">'50人員配置体制（自立生活）'!$A$1:$BZ$35</definedName>
    <definedName name="_xlnm.Print_Area" localSheetId="7">'52事業実地状況等'!$A$1:$X$110</definedName>
  </definedNames>
  <calcPr calcId="162913"/>
</workbook>
</file>

<file path=xl/calcChain.xml><?xml version="1.0" encoding="utf-8"?>
<calcChain xmlns="http://schemas.openxmlformats.org/spreadsheetml/2006/main">
  <c r="BM32" i="6" l="1"/>
  <c r="BM33" i="6"/>
  <c r="BM34" i="6"/>
  <c r="V96" i="10"/>
  <c r="T96" i="10"/>
  <c r="R96" i="10"/>
  <c r="P96" i="10"/>
  <c r="N96" i="10"/>
  <c r="L96" i="10"/>
  <c r="J96" i="10"/>
  <c r="H96" i="10"/>
  <c r="F96" i="10"/>
  <c r="D96" i="10"/>
  <c r="B96" i="10"/>
  <c r="V79" i="10"/>
  <c r="T79" i="10"/>
  <c r="Q79" i="10"/>
  <c r="N79" i="10"/>
  <c r="L79" i="10"/>
  <c r="J79" i="10"/>
  <c r="H79" i="10"/>
  <c r="F79" i="10"/>
  <c r="D79" i="10"/>
  <c r="B79" i="10"/>
  <c r="P58" i="10"/>
  <c r="N58" i="10"/>
  <c r="L58" i="10"/>
  <c r="J58" i="10"/>
  <c r="H58" i="10"/>
  <c r="F58" i="10"/>
  <c r="D58" i="10"/>
  <c r="B58" i="10"/>
  <c r="W40" i="10"/>
  <c r="U40" i="10"/>
  <c r="S40" i="10"/>
  <c r="Q40" i="10"/>
  <c r="O40" i="10"/>
  <c r="M40" i="10"/>
  <c r="K40" i="10"/>
  <c r="I40" i="10"/>
  <c r="G40" i="10"/>
  <c r="E40" i="10"/>
  <c r="B40" i="10"/>
  <c r="V96" i="9"/>
  <c r="T96" i="9"/>
  <c r="R96" i="9"/>
  <c r="P96" i="9"/>
  <c r="N96" i="9"/>
  <c r="L96" i="9"/>
  <c r="J96" i="9"/>
  <c r="H96" i="9"/>
  <c r="F96" i="9"/>
  <c r="D96" i="9"/>
  <c r="B96" i="9"/>
  <c r="V79" i="9"/>
  <c r="T79" i="9"/>
  <c r="Q79" i="9"/>
  <c r="N79" i="9"/>
  <c r="L79" i="9"/>
  <c r="J79" i="9"/>
  <c r="H79" i="9"/>
  <c r="F79" i="9"/>
  <c r="D79" i="9"/>
  <c r="B79" i="9"/>
  <c r="P58" i="9"/>
  <c r="N58" i="9"/>
  <c r="L58" i="9"/>
  <c r="J58" i="9"/>
  <c r="H58" i="9"/>
  <c r="F58" i="9"/>
  <c r="D58" i="9"/>
  <c r="B58" i="9"/>
  <c r="W40" i="9"/>
  <c r="U40" i="9"/>
  <c r="S40" i="9"/>
  <c r="Q40" i="9"/>
  <c r="O40" i="9"/>
  <c r="M40" i="9"/>
  <c r="K40" i="9"/>
  <c r="I40" i="9"/>
  <c r="G40" i="9"/>
  <c r="E40" i="9"/>
  <c r="B40" i="9"/>
  <c r="U45" i="8"/>
  <c r="U44" i="8"/>
  <c r="U43" i="8"/>
  <c r="U42" i="8"/>
  <c r="AW41" i="8"/>
  <c r="U41" i="8"/>
  <c r="BA30" i="8"/>
  <c r="CC18" i="8"/>
  <c r="CC19" i="8"/>
  <c r="AT30" i="8"/>
  <c r="AM30" i="8"/>
  <c r="AF30" i="8"/>
  <c r="Y30" i="8"/>
  <c r="BH30" i="8"/>
  <c r="R30" i="8"/>
  <c r="BR29" i="8"/>
  <c r="BA29" i="8"/>
  <c r="AT29" i="8"/>
  <c r="AM29" i="8"/>
  <c r="AF29" i="8"/>
  <c r="Y29" i="8"/>
  <c r="R29" i="8"/>
  <c r="K29" i="8"/>
  <c r="BH28" i="8"/>
  <c r="BH27" i="8"/>
  <c r="BH26" i="8"/>
  <c r="BH25" i="8"/>
  <c r="BH24" i="8"/>
  <c r="BH23" i="8"/>
  <c r="BH22" i="8"/>
  <c r="BH21" i="8"/>
  <c r="BH20" i="8"/>
  <c r="BH19" i="8"/>
  <c r="BH18" i="8"/>
  <c r="CC17" i="8"/>
  <c r="BH17" i="8"/>
  <c r="BH29" i="8"/>
  <c r="CC16" i="8"/>
  <c r="CC15" i="8"/>
  <c r="BM12" i="8"/>
  <c r="BM34" i="7"/>
  <c r="BM33" i="7"/>
  <c r="S27" i="7"/>
  <c r="AS26" i="7"/>
  <c r="AD34" i="6"/>
  <c r="S27" i="6"/>
  <c r="K27" i="6"/>
  <c r="AS26" i="6"/>
  <c r="BZ40" i="5"/>
  <c r="CB37" i="5"/>
  <c r="BZ37" i="5"/>
  <c r="AZ37" i="5"/>
  <c r="CA37" i="5" s="1"/>
  <c r="CC37" i="5" s="1"/>
  <c r="CB36" i="5"/>
  <c r="BZ36" i="5"/>
  <c r="AZ36" i="5"/>
  <c r="CA36" i="5" s="1"/>
  <c r="CC36" i="5" s="1"/>
  <c r="CB35" i="5"/>
  <c r="BZ35" i="5"/>
  <c r="AZ35" i="5"/>
  <c r="CA35" i="5" s="1"/>
  <c r="CC35" i="5" s="1"/>
  <c r="CB34" i="5"/>
  <c r="BZ34" i="5"/>
  <c r="AZ34" i="5"/>
  <c r="CA34" i="5" s="1"/>
  <c r="CC34" i="5" s="1"/>
  <c r="CB33" i="5"/>
  <c r="BZ33" i="5"/>
  <c r="AZ33" i="5"/>
  <c r="CA33" i="5" s="1"/>
  <c r="CC33" i="5" s="1"/>
  <c r="BZ21" i="5"/>
  <c r="CC45" i="3"/>
  <c r="BY44" i="3"/>
  <c r="BY43" i="3"/>
  <c r="BJ43" i="3"/>
  <c r="M43" i="3"/>
  <c r="CC40" i="3"/>
  <c r="CB40" i="3"/>
  <c r="BF40" i="3"/>
  <c r="AU40" i="3"/>
  <c r="AJ40" i="3"/>
  <c r="CC39" i="3"/>
  <c r="CB39" i="3"/>
  <c r="BF39" i="3"/>
  <c r="AU39" i="3"/>
  <c r="AJ39" i="3"/>
  <c r="CC38" i="3"/>
  <c r="CB38" i="3"/>
  <c r="BF38" i="3"/>
  <c r="AU38" i="3"/>
  <c r="AJ38" i="3"/>
  <c r="CC37" i="3"/>
  <c r="CB37" i="3"/>
  <c r="BF37" i="3"/>
  <c r="AU37" i="3"/>
  <c r="AJ37" i="3"/>
  <c r="CC36" i="3"/>
  <c r="CB36" i="3"/>
  <c r="BF36" i="3"/>
  <c r="AU36" i="3"/>
  <c r="AJ36" i="3"/>
  <c r="CC35" i="3"/>
  <c r="CB35" i="3"/>
  <c r="BF35" i="3"/>
  <c r="AU35" i="3"/>
  <c r="AJ35" i="3"/>
  <c r="CC34" i="3"/>
  <c r="CB34" i="3"/>
  <c r="BF34" i="3"/>
  <c r="AU34" i="3"/>
  <c r="AJ34" i="3"/>
  <c r="CC33" i="3"/>
  <c r="CB33" i="3"/>
  <c r="BF33" i="3"/>
  <c r="AU33" i="3"/>
  <c r="AJ33" i="3"/>
  <c r="CC32" i="3"/>
  <c r="CB32" i="3"/>
  <c r="BF32" i="3"/>
  <c r="AU32" i="3"/>
  <c r="AJ32" i="3"/>
  <c r="CC31" i="3"/>
  <c r="CB31" i="3"/>
  <c r="BF31" i="3"/>
  <c r="AU31" i="3"/>
  <c r="AJ31" i="3"/>
  <c r="CC30" i="3"/>
  <c r="CB30" i="3"/>
  <c r="BF30" i="3"/>
  <c r="AU30" i="3"/>
  <c r="AJ30" i="3"/>
  <c r="CC29" i="3"/>
  <c r="CB29" i="3"/>
  <c r="BF29" i="3"/>
  <c r="AU29" i="3"/>
  <c r="AJ29" i="3"/>
  <c r="CC28" i="3"/>
  <c r="CB28" i="3"/>
  <c r="BF28" i="3"/>
  <c r="AU28" i="3"/>
  <c r="AJ28" i="3"/>
  <c r="CC27" i="3"/>
  <c r="CB27" i="3"/>
  <c r="BF27" i="3"/>
  <c r="AU27" i="3"/>
  <c r="AJ27" i="3"/>
  <c r="CC26" i="3"/>
  <c r="CB26" i="3"/>
  <c r="BF26" i="3"/>
  <c r="AU26" i="3"/>
  <c r="AJ26" i="3"/>
  <c r="CC25" i="3"/>
  <c r="CB25" i="3"/>
  <c r="BF25" i="3"/>
  <c r="AU25" i="3"/>
  <c r="AJ25" i="3"/>
  <c r="CC24" i="3"/>
  <c r="CB24" i="3"/>
  <c r="BF24" i="3"/>
  <c r="AU24" i="3"/>
  <c r="AJ24" i="3"/>
  <c r="CC23" i="3"/>
  <c r="CB23" i="3"/>
  <c r="BF23" i="3"/>
  <c r="AU23" i="3"/>
  <c r="AJ23" i="3"/>
  <c r="CC22" i="3"/>
  <c r="CB22" i="3"/>
  <c r="BF22" i="3"/>
  <c r="AU22" i="3"/>
  <c r="AJ22" i="3"/>
  <c r="CC21" i="3"/>
  <c r="CB21" i="3"/>
  <c r="BF21" i="3"/>
  <c r="AU21" i="3"/>
  <c r="AJ21" i="3"/>
  <c r="CC20" i="3"/>
  <c r="CB20" i="3"/>
  <c r="BF20" i="3"/>
  <c r="AU20" i="3"/>
  <c r="AJ20" i="3"/>
  <c r="CC19" i="3"/>
  <c r="CB19" i="3"/>
  <c r="BF19" i="3"/>
  <c r="AU19" i="3"/>
  <c r="AJ19" i="3"/>
  <c r="CC18" i="3"/>
  <c r="CB18" i="3"/>
  <c r="BF18" i="3"/>
  <c r="AU18" i="3"/>
  <c r="AJ18" i="3"/>
  <c r="CC17" i="3"/>
  <c r="CB17" i="3"/>
  <c r="BF17" i="3"/>
  <c r="AU17" i="3"/>
  <c r="AJ17" i="3"/>
  <c r="CC16" i="3"/>
  <c r="CB16" i="3"/>
  <c r="BF16" i="3"/>
  <c r="AU16" i="3"/>
  <c r="AJ16" i="3"/>
  <c r="CC15" i="3"/>
  <c r="CB15" i="3"/>
  <c r="BF15" i="3"/>
  <c r="AU15" i="3"/>
  <c r="AJ15" i="3"/>
  <c r="CC14" i="3"/>
  <c r="CB14" i="3"/>
  <c r="BF14" i="3"/>
  <c r="AU14" i="3"/>
  <c r="AJ14" i="3"/>
  <c r="CC13" i="3"/>
  <c r="CB13" i="3"/>
  <c r="BF13" i="3"/>
  <c r="AU13" i="3"/>
  <c r="AJ13" i="3"/>
  <c r="CC12" i="3"/>
  <c r="CB12" i="3"/>
  <c r="BF12" i="3"/>
  <c r="AU12" i="3"/>
  <c r="AJ12" i="3"/>
  <c r="CC11" i="3"/>
  <c r="CB11" i="3"/>
  <c r="BF11" i="3"/>
  <c r="AU11" i="3"/>
  <c r="AJ11" i="3"/>
  <c r="AS18" i="2"/>
  <c r="BQ18" i="2"/>
  <c r="CD18" i="2"/>
  <c r="N19" i="2"/>
  <c r="V19" i="2"/>
  <c r="CD19" i="2"/>
  <c r="CC38" i="5" l="1"/>
  <c r="BI45" i="5" s="1"/>
</calcChain>
</file>

<file path=xl/sharedStrings.xml><?xml version="1.0" encoding="utf-8"?>
<sst xmlns="http://schemas.openxmlformats.org/spreadsheetml/2006/main" count="772" uniqueCount="272">
  <si>
    <t>事業所番号</t>
    <rPh sb="0" eb="3">
      <t>ジギョウショ</t>
    </rPh>
    <rPh sb="3" eb="5">
      <t>バンゴウ</t>
    </rPh>
    <phoneticPr fontId="18"/>
  </si>
  <si>
    <t>●</t>
    <phoneticPr fontId="18"/>
  </si>
  <si>
    <t>定員</t>
    <rPh sb="0" eb="2">
      <t>テイイン</t>
    </rPh>
    <phoneticPr fontId="18"/>
  </si>
  <si>
    <t>名</t>
    <rPh sb="0" eb="1">
      <t>メイ</t>
    </rPh>
    <phoneticPr fontId="18"/>
  </si>
  <si>
    <t>事業所名</t>
    <rPh sb="0" eb="3">
      <t>ジギョウショ</t>
    </rPh>
    <rPh sb="3" eb="4">
      <t>メイ</t>
    </rPh>
    <phoneticPr fontId="18"/>
  </si>
  <si>
    <t>開所日数</t>
    <rPh sb="0" eb="2">
      <t>カイショ</t>
    </rPh>
    <rPh sb="2" eb="4">
      <t>ニッスウ</t>
    </rPh>
    <phoneticPr fontId="18"/>
  </si>
  <si>
    <t>計</t>
    <rPh sb="0" eb="1">
      <t>ケイ</t>
    </rPh>
    <phoneticPr fontId="18"/>
  </si>
  <si>
    <t>日</t>
    <rPh sb="0" eb="1">
      <t>ニチ</t>
    </rPh>
    <phoneticPr fontId="18"/>
  </si>
  <si>
    <t>人</t>
    <rPh sb="0" eb="1">
      <t>ニン</t>
    </rPh>
    <phoneticPr fontId="18"/>
  </si>
  <si>
    <t>色のついたセルのみ入力してください</t>
    <rPh sb="0" eb="1">
      <t>イロ</t>
    </rPh>
    <rPh sb="9" eb="11">
      <t>ニュウリョク</t>
    </rPh>
    <phoneticPr fontId="18"/>
  </si>
  <si>
    <t>定員超過減算に関する届出書</t>
    <rPh sb="0" eb="2">
      <t>テイイン</t>
    </rPh>
    <rPh sb="2" eb="4">
      <t>チョウカ</t>
    </rPh>
    <rPh sb="4" eb="6">
      <t>ゲンサン</t>
    </rPh>
    <rPh sb="7" eb="8">
      <t>カン</t>
    </rPh>
    <rPh sb="10" eb="13">
      <t>トドケデショ</t>
    </rPh>
    <phoneticPr fontId="18"/>
  </si>
  <si>
    <t>１　事業種別</t>
    <rPh sb="2" eb="4">
      <t>ジギョウ</t>
    </rPh>
    <rPh sb="4" eb="6">
      <t>シュベツ</t>
    </rPh>
    <phoneticPr fontId="18"/>
  </si>
  <si>
    <t>療養介護</t>
    <rPh sb="0" eb="2">
      <t>リョウヨウ</t>
    </rPh>
    <rPh sb="2" eb="4">
      <t>カイゴ</t>
    </rPh>
    <phoneticPr fontId="18"/>
  </si>
  <si>
    <t>短期入所</t>
    <rPh sb="0" eb="2">
      <t>タンキ</t>
    </rPh>
    <rPh sb="2" eb="4">
      <t>ニュウショ</t>
    </rPh>
    <phoneticPr fontId="18"/>
  </si>
  <si>
    <t>施設入所支援</t>
    <rPh sb="0" eb="2">
      <t>シセツ</t>
    </rPh>
    <rPh sb="2" eb="4">
      <t>ニュウショ</t>
    </rPh>
    <rPh sb="4" eb="6">
      <t>シエン</t>
    </rPh>
    <phoneticPr fontId="18"/>
  </si>
  <si>
    <t>宿泊型自立訓練</t>
    <rPh sb="0" eb="3">
      <t>シュクハクガタ</t>
    </rPh>
    <rPh sb="3" eb="5">
      <t>ジリツ</t>
    </rPh>
    <rPh sb="5" eb="7">
      <t>クンレン</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</si>
  <si>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</si>
  <si>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</si>
  <si>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2">
      <t>ジリツ</t>
    </rPh>
    <rPh sb="2" eb="4">
      <t>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</si>
  <si>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</si>
  <si>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ガタ</t>
    </rPh>
    <phoneticPr fontId="18"/>
  </si>
  <si>
    <t>就労継続支援Ｂ型</t>
    <rPh sb="0" eb="2">
      <t>シュウロウ</t>
    </rPh>
    <rPh sb="2" eb="4">
      <t>ケイゾク</t>
    </rPh>
    <rPh sb="4" eb="6">
      <t>シエン</t>
    </rPh>
    <rPh sb="7" eb="8">
      <t>ガタ</t>
    </rPh>
    <phoneticPr fontId="18"/>
  </si>
  <si>
    <t>２　利用者数</t>
    <rPh sb="2" eb="4">
      <t>リヨウ</t>
    </rPh>
    <rPh sb="4" eb="5">
      <t>シャ</t>
    </rPh>
    <rPh sb="5" eb="6">
      <t>スウ</t>
    </rPh>
    <phoneticPr fontId="18"/>
  </si>
  <si>
    <t>１ケ月前</t>
    <rPh sb="1" eb="3">
      <t>カゲツ</t>
    </rPh>
    <rPh sb="3" eb="4">
      <t>マエ</t>
    </rPh>
    <phoneticPr fontId="18"/>
  </si>
  <si>
    <t>２ケ月前</t>
    <rPh sb="1" eb="3">
      <t>カゲツ</t>
    </rPh>
    <rPh sb="3" eb="4">
      <t>マエ</t>
    </rPh>
    <phoneticPr fontId="18"/>
  </si>
  <si>
    <t>３ケ月前</t>
    <rPh sb="1" eb="3">
      <t>カゲツ</t>
    </rPh>
    <rPh sb="3" eb="4">
      <t>マエ</t>
    </rPh>
    <phoneticPr fontId="18"/>
  </si>
  <si>
    <t>延べ利用者数</t>
    <rPh sb="0" eb="1">
      <t>ノ</t>
    </rPh>
    <rPh sb="2" eb="4">
      <t>リヨウ</t>
    </rPh>
    <rPh sb="4" eb="5">
      <t>シャ</t>
    </rPh>
    <rPh sb="5" eb="6">
      <t>スウ</t>
    </rPh>
    <phoneticPr fontId="18"/>
  </si>
  <si>
    <t>平均利用者数</t>
    <rPh sb="0" eb="2">
      <t>ヘイキン</t>
    </rPh>
    <rPh sb="2" eb="4">
      <t>リヨウ</t>
    </rPh>
    <rPh sb="4" eb="5">
      <t>シャ</t>
    </rPh>
    <rPh sb="5" eb="6">
      <t>スウ</t>
    </rPh>
    <phoneticPr fontId="18"/>
  </si>
  <si>
    <t>減算判定</t>
    <rPh sb="0" eb="2">
      <t>ゲンサン</t>
    </rPh>
    <rPh sb="2" eb="4">
      <t>ハンテイ</t>
    </rPh>
    <phoneticPr fontId="18"/>
  </si>
  <si>
    <t>令和　　年　　月　　日</t>
    <rPh sb="4" eb="5">
      <t>ネン</t>
    </rPh>
    <rPh sb="7" eb="8">
      <t>ガツ</t>
    </rPh>
    <rPh sb="10" eb="11">
      <t>ニチ</t>
    </rPh>
    <phoneticPr fontId="18"/>
  </si>
  <si>
    <t>別添45</t>
    <rPh sb="0" eb="2">
      <t>ベッテン</t>
    </rPh>
    <phoneticPr fontId="18"/>
  </si>
  <si>
    <t>標準利用期間超過減算に関する届出書</t>
    <rPh sb="0" eb="2">
      <t>ヒョウジュン</t>
    </rPh>
    <rPh sb="2" eb="4">
      <t>リヨウ</t>
    </rPh>
    <rPh sb="4" eb="6">
      <t>キカン</t>
    </rPh>
    <rPh sb="6" eb="8">
      <t>チョウカ</t>
    </rPh>
    <rPh sb="8" eb="10">
      <t>ゲンサン</t>
    </rPh>
    <rPh sb="11" eb="12">
      <t>カン</t>
    </rPh>
    <rPh sb="14" eb="17">
      <t>トドケデショ</t>
    </rPh>
    <phoneticPr fontId="18"/>
  </si>
  <si>
    <t>自立生活援助</t>
    <rPh sb="0" eb="2">
      <t>ジリツ</t>
    </rPh>
    <rPh sb="2" eb="4">
      <t>セイカツ</t>
    </rPh>
    <rPh sb="4" eb="6">
      <t>エンジョ</t>
    </rPh>
    <phoneticPr fontId="18"/>
  </si>
  <si>
    <t>≪利用者一覧≫</t>
    <rPh sb="1" eb="4">
      <t>リヨウシャ</t>
    </rPh>
    <rPh sb="4" eb="6">
      <t>イチラン</t>
    </rPh>
    <phoneticPr fontId="18"/>
  </si>
  <si>
    <t>氏名</t>
    <rPh sb="0" eb="2">
      <t>シメイ</t>
    </rPh>
    <phoneticPr fontId="18"/>
  </si>
  <si>
    <t>頚椎損傷による四肢麻痺</t>
    <rPh sb="0" eb="2">
      <t>ケイツイ</t>
    </rPh>
    <rPh sb="2" eb="4">
      <t>ソンショウ</t>
    </rPh>
    <rPh sb="7" eb="9">
      <t>シシ</t>
    </rPh>
    <rPh sb="9" eb="11">
      <t>マヒ</t>
    </rPh>
    <phoneticPr fontId="18"/>
  </si>
  <si>
    <t>長期入院</t>
    <rPh sb="0" eb="2">
      <t>チョウキ</t>
    </rPh>
    <rPh sb="2" eb="4">
      <t>ニュウイン</t>
    </rPh>
    <phoneticPr fontId="18"/>
  </si>
  <si>
    <t>利用開始日</t>
    <rPh sb="0" eb="2">
      <t>リヨウ</t>
    </rPh>
    <rPh sb="2" eb="5">
      <t>カイシビ</t>
    </rPh>
    <phoneticPr fontId="18"/>
  </si>
  <si>
    <t>算定開始日</t>
    <rPh sb="0" eb="2">
      <t>サンテイ</t>
    </rPh>
    <rPh sb="2" eb="5">
      <t>カイシビ</t>
    </rPh>
    <phoneticPr fontId="18"/>
  </si>
  <si>
    <t>利用期間</t>
    <rPh sb="0" eb="2">
      <t>リヨウ</t>
    </rPh>
    <rPh sb="2" eb="4">
      <t>キカン</t>
    </rPh>
    <phoneticPr fontId="18"/>
  </si>
  <si>
    <t>算定期間</t>
    <rPh sb="0" eb="2">
      <t>サンテイ</t>
    </rPh>
    <rPh sb="2" eb="4">
      <t>キカン</t>
    </rPh>
    <phoneticPr fontId="18"/>
  </si>
  <si>
    <t>ヶ月</t>
    <rPh sb="1" eb="2">
      <t>ツキ</t>
    </rPh>
    <phoneticPr fontId="18"/>
  </si>
  <si>
    <t>利用期間平均</t>
    <rPh sb="0" eb="2">
      <t>リヨウ</t>
    </rPh>
    <rPh sb="2" eb="4">
      <t>キカン</t>
    </rPh>
    <rPh sb="4" eb="6">
      <t>ヘイキン</t>
    </rPh>
    <phoneticPr fontId="18"/>
  </si>
  <si>
    <t>ケ月</t>
    <rPh sb="0" eb="2">
      <t>カゲツ</t>
    </rPh>
    <phoneticPr fontId="18"/>
  </si>
  <si>
    <t>加算判定</t>
    <rPh sb="0" eb="2">
      <t>カサン</t>
    </rPh>
    <rPh sb="2" eb="4">
      <t>ハンテイ</t>
    </rPh>
    <phoneticPr fontId="18"/>
  </si>
  <si>
    <t>機能訓練</t>
    <rPh sb="0" eb="2">
      <t>キノウ</t>
    </rPh>
    <rPh sb="2" eb="4">
      <t>クンレン</t>
    </rPh>
    <phoneticPr fontId="18"/>
  </si>
  <si>
    <t>生活訓練</t>
    <rPh sb="0" eb="2">
      <t>セイカツ</t>
    </rPh>
    <rPh sb="2" eb="4">
      <t>クンレン</t>
    </rPh>
    <phoneticPr fontId="18"/>
  </si>
  <si>
    <t>別添４６</t>
    <rPh sb="0" eb="2">
      <t>ベッテン</t>
    </rPh>
    <phoneticPr fontId="18"/>
  </si>
  <si>
    <t>医療型短期入所に関する届出書</t>
    <rPh sb="0" eb="3">
      <t>イリョウガタ</t>
    </rPh>
    <rPh sb="3" eb="5">
      <t>タンキ</t>
    </rPh>
    <rPh sb="5" eb="7">
      <t>ニュウショ</t>
    </rPh>
    <rPh sb="8" eb="9">
      <t>カン</t>
    </rPh>
    <rPh sb="11" eb="14">
      <t>トドケデショ</t>
    </rPh>
    <phoneticPr fontId="29"/>
  </si>
  <si>
    <t>１　医療法第１条の５第１項に規定する病院であること</t>
    <rPh sb="2" eb="5">
      <t>イリョウホウ</t>
    </rPh>
    <rPh sb="5" eb="6">
      <t>ダイ</t>
    </rPh>
    <rPh sb="7" eb="8">
      <t>ジョウ</t>
    </rPh>
    <rPh sb="10" eb="11">
      <t>ダイ</t>
    </rPh>
    <rPh sb="12" eb="13">
      <t>コウ</t>
    </rPh>
    <rPh sb="14" eb="16">
      <t>キテイ</t>
    </rPh>
    <rPh sb="18" eb="20">
      <t>ビョウイン</t>
    </rPh>
    <phoneticPr fontId="29"/>
  </si>
  <si>
    <t>該当　・　非該当</t>
    <rPh sb="0" eb="2">
      <t>ガイトウ</t>
    </rPh>
    <rPh sb="5" eb="6">
      <t>ヒ</t>
    </rPh>
    <rPh sb="6" eb="8">
      <t>ガイトウ</t>
    </rPh>
    <phoneticPr fontId="29"/>
  </si>
  <si>
    <t>２　当該病棟において、１日に看護を行う看護職員の数は、常時、
   当該病棟の入院患者の数が７又はその端数を増すごとに１以上
  であること。
　  ただし、当該病棟において、１日に看護を行う看護職員の数が
   前段に規定する数に相当する以上である場合には、各病棟に
   おける夜勤を行う看護職員の数は、前項の規定にかかわらず、
   ２以上であること。</t>
    <rPh sb="2" eb="4">
      <t>トウガイ</t>
    </rPh>
    <rPh sb="4" eb="6">
      <t>ビョウトウ</t>
    </rPh>
    <rPh sb="12" eb="13">
      <t>ニチ</t>
    </rPh>
    <rPh sb="14" eb="16">
      <t>カンゴ</t>
    </rPh>
    <rPh sb="17" eb="18">
      <t>オコナ</t>
    </rPh>
    <rPh sb="19" eb="21">
      <t>カンゴ</t>
    </rPh>
    <rPh sb="21" eb="23">
      <t>ショクイン</t>
    </rPh>
    <rPh sb="24" eb="25">
      <t>カズ</t>
    </rPh>
    <rPh sb="27" eb="29">
      <t>ジョウジ</t>
    </rPh>
    <rPh sb="34" eb="36">
      <t>トウガイ</t>
    </rPh>
    <rPh sb="36" eb="38">
      <t>ビョウトウ</t>
    </rPh>
    <rPh sb="39" eb="41">
      <t>ニュウイン</t>
    </rPh>
    <rPh sb="41" eb="43">
      <t>カンジャ</t>
    </rPh>
    <rPh sb="44" eb="45">
      <t>カズ</t>
    </rPh>
    <rPh sb="47" eb="48">
      <t>マタ</t>
    </rPh>
    <rPh sb="51" eb="53">
      <t>ハスウ</t>
    </rPh>
    <rPh sb="54" eb="55">
      <t>マ</t>
    </rPh>
    <rPh sb="60" eb="62">
      <t>イジョウ</t>
    </rPh>
    <rPh sb="79" eb="81">
      <t>トウガイ</t>
    </rPh>
    <rPh sb="81" eb="83">
      <t>ビョウトウ</t>
    </rPh>
    <rPh sb="89" eb="90">
      <t>ニチ</t>
    </rPh>
    <rPh sb="91" eb="93">
      <t>カンゴ</t>
    </rPh>
    <rPh sb="94" eb="95">
      <t>オコナ</t>
    </rPh>
    <rPh sb="101" eb="102">
      <t>カズ</t>
    </rPh>
    <rPh sb="110" eb="112">
      <t>キテイ</t>
    </rPh>
    <rPh sb="114" eb="115">
      <t>カズ</t>
    </rPh>
    <rPh sb="116" eb="118">
      <t>ソウトウ</t>
    </rPh>
    <rPh sb="120" eb="122">
      <t>イジョウ</t>
    </rPh>
    <rPh sb="125" eb="127">
      <t>バアイ</t>
    </rPh>
    <rPh sb="130" eb="131">
      <t>カク</t>
    </rPh>
    <rPh sb="131" eb="133">
      <t>ビョウトウ</t>
    </rPh>
    <rPh sb="141" eb="143">
      <t>ヤキン</t>
    </rPh>
    <rPh sb="144" eb="145">
      <t>オコナ</t>
    </rPh>
    <rPh sb="146" eb="148">
      <t>カンゴ</t>
    </rPh>
    <rPh sb="148" eb="150">
      <t>ショクイン</t>
    </rPh>
    <rPh sb="151" eb="152">
      <t>カズ</t>
    </rPh>
    <rPh sb="154" eb="156">
      <t>ゼンコウ</t>
    </rPh>
    <rPh sb="157" eb="159">
      <t>キテイ</t>
    </rPh>
    <rPh sb="171" eb="173">
      <t>イジョウ</t>
    </rPh>
    <phoneticPr fontId="29"/>
  </si>
  <si>
    <t>３　当該病棟において、看護職員の最小必要数の７割以上が看
  護師であること。</t>
    <rPh sb="2" eb="4">
      <t>トウガイ</t>
    </rPh>
    <rPh sb="4" eb="6">
      <t>ビョウトウ</t>
    </rPh>
    <rPh sb="11" eb="13">
      <t>カンゴ</t>
    </rPh>
    <rPh sb="13" eb="15">
      <t>ショクイン</t>
    </rPh>
    <rPh sb="16" eb="18">
      <t>サイショウ</t>
    </rPh>
    <rPh sb="18" eb="21">
      <t>ヒツヨウスウ</t>
    </rPh>
    <rPh sb="23" eb="24">
      <t>ワリ</t>
    </rPh>
    <rPh sb="24" eb="26">
      <t>イジョウ</t>
    </rPh>
    <rPh sb="27" eb="28">
      <t>ミ</t>
    </rPh>
    <rPh sb="31" eb="32">
      <t>マモル</t>
    </rPh>
    <rPh sb="32" eb="33">
      <t>シ</t>
    </rPh>
    <phoneticPr fontId="29"/>
  </si>
  <si>
    <t>別添４７</t>
    <rPh sb="0" eb="2">
      <t>ベッテン</t>
    </rPh>
    <phoneticPr fontId="28"/>
  </si>
  <si>
    <t>●</t>
    <phoneticPr fontId="18"/>
  </si>
  <si>
    <t>地域生活移行個別支援特別加算（Ⅰ）に関する届出書（施設入所支援）</t>
    <rPh sb="0" eb="2">
      <t>チイキ</t>
    </rPh>
    <rPh sb="2" eb="4">
      <t>セイカツ</t>
    </rPh>
    <rPh sb="4" eb="6">
      <t>イコウ</t>
    </rPh>
    <rPh sb="6" eb="8">
      <t>コベツ</t>
    </rPh>
    <rPh sb="8" eb="10">
      <t>シエン</t>
    </rPh>
    <rPh sb="10" eb="12">
      <t>トクベツ</t>
    </rPh>
    <rPh sb="12" eb="14">
      <t>カサン</t>
    </rPh>
    <rPh sb="18" eb="19">
      <t>カン</t>
    </rPh>
    <rPh sb="21" eb="24">
      <t>トドケデショ</t>
    </rPh>
    <rPh sb="25" eb="27">
      <t>シセツ</t>
    </rPh>
    <rPh sb="27" eb="29">
      <t>ニュウショ</t>
    </rPh>
    <rPh sb="29" eb="31">
      <t>シエン</t>
    </rPh>
    <phoneticPr fontId="18"/>
  </si>
  <si>
    <t>社会福祉士</t>
    <rPh sb="0" eb="2">
      <t>シャカイ</t>
    </rPh>
    <rPh sb="2" eb="4">
      <t>フクシ</t>
    </rPh>
    <rPh sb="4" eb="5">
      <t>シ</t>
    </rPh>
    <phoneticPr fontId="18"/>
  </si>
  <si>
    <t>精神保健福祉士</t>
    <rPh sb="0" eb="2">
      <t>セイシン</t>
    </rPh>
    <rPh sb="2" eb="4">
      <t>ホケン</t>
    </rPh>
    <rPh sb="4" eb="7">
      <t>フクシシ</t>
    </rPh>
    <phoneticPr fontId="18"/>
  </si>
  <si>
    <t>施設名</t>
    <rPh sb="0" eb="2">
      <t>シセツ</t>
    </rPh>
    <rPh sb="2" eb="3">
      <t>メイ</t>
    </rPh>
    <phoneticPr fontId="18"/>
  </si>
  <si>
    <t>１　開設区分</t>
    <rPh sb="2" eb="4">
      <t>カイセツ</t>
    </rPh>
    <rPh sb="4" eb="6">
      <t>クブン</t>
    </rPh>
    <phoneticPr fontId="18"/>
  </si>
  <si>
    <t>新設又は増改築の時点から6ヶ月未満</t>
    <rPh sb="0" eb="2">
      <t>シンセツ</t>
    </rPh>
    <rPh sb="2" eb="3">
      <t>マタ</t>
    </rPh>
    <rPh sb="4" eb="7">
      <t>ゾウカイチク</t>
    </rPh>
    <rPh sb="8" eb="10">
      <t>ジテン</t>
    </rPh>
    <rPh sb="14" eb="15">
      <t>ゲツ</t>
    </rPh>
    <rPh sb="15" eb="17">
      <t>ミマン</t>
    </rPh>
    <phoneticPr fontId="18"/>
  </si>
  <si>
    <t>新設又は増改築の時点から6ヶ月以上1年未満</t>
    <rPh sb="0" eb="2">
      <t>シンセツ</t>
    </rPh>
    <rPh sb="2" eb="3">
      <t>マタ</t>
    </rPh>
    <rPh sb="4" eb="7">
      <t>ゾウカイチク</t>
    </rPh>
    <rPh sb="8" eb="10">
      <t>ジテン</t>
    </rPh>
    <rPh sb="14" eb="15">
      <t>ゲツ</t>
    </rPh>
    <rPh sb="15" eb="17">
      <t>イジョウ</t>
    </rPh>
    <rPh sb="18" eb="19">
      <t>ネン</t>
    </rPh>
    <rPh sb="19" eb="21">
      <t>ミマン</t>
    </rPh>
    <phoneticPr fontId="18"/>
  </si>
  <si>
    <t>新設又は増改築の時点から1年以上</t>
    <rPh sb="0" eb="2">
      <t>シンセツ</t>
    </rPh>
    <rPh sb="2" eb="3">
      <t>マタ</t>
    </rPh>
    <rPh sb="4" eb="7">
      <t>ゾウカイチク</t>
    </rPh>
    <rPh sb="8" eb="10">
      <t>ジテン</t>
    </rPh>
    <rPh sb="13" eb="16">
      <t>ネンイジョウ</t>
    </rPh>
    <phoneticPr fontId="18"/>
  </si>
  <si>
    <t>２　主たる対象</t>
    <rPh sb="2" eb="3">
      <t>シュ</t>
    </rPh>
    <rPh sb="5" eb="7">
      <t>タイショウ</t>
    </rPh>
    <phoneticPr fontId="18"/>
  </si>
  <si>
    <t>身体障がい者</t>
    <rPh sb="0" eb="2">
      <t>シンタイ</t>
    </rPh>
    <rPh sb="2" eb="3">
      <t>ショウ</t>
    </rPh>
    <rPh sb="5" eb="6">
      <t>シャ</t>
    </rPh>
    <phoneticPr fontId="18"/>
  </si>
  <si>
    <t>知的障がい者</t>
    <rPh sb="0" eb="2">
      <t>チテキ</t>
    </rPh>
    <rPh sb="2" eb="3">
      <t>ショウ</t>
    </rPh>
    <rPh sb="5" eb="6">
      <t>シャ</t>
    </rPh>
    <phoneticPr fontId="18"/>
  </si>
  <si>
    <t>精神障がい者</t>
    <rPh sb="0" eb="2">
      <t>セイシン</t>
    </rPh>
    <rPh sb="2" eb="3">
      <t>ショウ</t>
    </rPh>
    <rPh sb="5" eb="6">
      <t>シャ</t>
    </rPh>
    <phoneticPr fontId="18"/>
  </si>
  <si>
    <t>３　生活支援員名簿</t>
    <rPh sb="2" eb="4">
      <t>セイカツ</t>
    </rPh>
    <rPh sb="4" eb="6">
      <t>シエン</t>
    </rPh>
    <rPh sb="6" eb="7">
      <t>イン</t>
    </rPh>
    <rPh sb="7" eb="9">
      <t>メイボ</t>
    </rPh>
    <phoneticPr fontId="18"/>
  </si>
  <si>
    <t>資格</t>
    <rPh sb="0" eb="2">
      <t>シカク</t>
    </rPh>
    <phoneticPr fontId="18"/>
  </si>
  <si>
    <t>常勤換算</t>
    <rPh sb="0" eb="2">
      <t>ジョウキン</t>
    </rPh>
    <rPh sb="2" eb="4">
      <t>カンサン</t>
    </rPh>
    <phoneticPr fontId="18"/>
  </si>
  <si>
    <t>４　対象者名簿</t>
    <rPh sb="2" eb="5">
      <t>タイショウシャ</t>
    </rPh>
    <rPh sb="5" eb="7">
      <t>メイボ</t>
    </rPh>
    <phoneticPr fontId="18"/>
  </si>
  <si>
    <t>医療観察法
通院決定者</t>
    <rPh sb="0" eb="2">
      <t>イリョウ</t>
    </rPh>
    <rPh sb="2" eb="4">
      <t>カンサツ</t>
    </rPh>
    <rPh sb="4" eb="5">
      <t>ホウ</t>
    </rPh>
    <rPh sb="6" eb="8">
      <t>ツウイン</t>
    </rPh>
    <rPh sb="8" eb="10">
      <t>ケッテイ</t>
    </rPh>
    <rPh sb="10" eb="11">
      <t>シャ</t>
    </rPh>
    <phoneticPr fontId="18"/>
  </si>
  <si>
    <t>矯正施設・更生保護施設退院者等</t>
    <rPh sb="0" eb="2">
      <t>キョウセイ</t>
    </rPh>
    <rPh sb="2" eb="4">
      <t>シセツ</t>
    </rPh>
    <rPh sb="5" eb="7">
      <t>コウセイ</t>
    </rPh>
    <rPh sb="7" eb="9">
      <t>ホゴ</t>
    </rPh>
    <rPh sb="9" eb="11">
      <t>シセツ</t>
    </rPh>
    <rPh sb="11" eb="14">
      <t>タイインシャ</t>
    </rPh>
    <rPh sb="14" eb="15">
      <t>トウ</t>
    </rPh>
    <phoneticPr fontId="18"/>
  </si>
  <si>
    <t>通院決定日
又は退院日等</t>
    <rPh sb="0" eb="2">
      <t>ツウイン</t>
    </rPh>
    <rPh sb="2" eb="4">
      <t>ケッテイ</t>
    </rPh>
    <rPh sb="4" eb="5">
      <t>ビ</t>
    </rPh>
    <rPh sb="6" eb="7">
      <t>マタ</t>
    </rPh>
    <rPh sb="8" eb="10">
      <t>タイイン</t>
    </rPh>
    <rPh sb="10" eb="11">
      <t>ヒ</t>
    </rPh>
    <rPh sb="11" eb="12">
      <t>トウ</t>
    </rPh>
    <phoneticPr fontId="18"/>
  </si>
  <si>
    <t>決定・退院等期間</t>
    <rPh sb="0" eb="2">
      <t>ケッテイ</t>
    </rPh>
    <rPh sb="3" eb="5">
      <t>タイイン</t>
    </rPh>
    <rPh sb="5" eb="6">
      <t>トウ</t>
    </rPh>
    <rPh sb="6" eb="8">
      <t>キカン</t>
    </rPh>
    <phoneticPr fontId="18"/>
  </si>
  <si>
    <t>地域生活定着センター又は
保護観察所等と調整</t>
    <rPh sb="0" eb="2">
      <t>チイキ</t>
    </rPh>
    <rPh sb="2" eb="4">
      <t>セイカツ</t>
    </rPh>
    <rPh sb="4" eb="6">
      <t>テイチャク</t>
    </rPh>
    <rPh sb="10" eb="11">
      <t>マタ</t>
    </rPh>
    <rPh sb="13" eb="15">
      <t>ホゴ</t>
    </rPh>
    <rPh sb="15" eb="17">
      <t>カンサツ</t>
    </rPh>
    <rPh sb="17" eb="18">
      <t>ジョ</t>
    </rPh>
    <rPh sb="18" eb="19">
      <t>トウ</t>
    </rPh>
    <rPh sb="20" eb="22">
      <t>チョウセイ</t>
    </rPh>
    <phoneticPr fontId="18"/>
  </si>
  <si>
    <t>基準１</t>
    <rPh sb="0" eb="2">
      <t>キジュン</t>
    </rPh>
    <phoneticPr fontId="18"/>
  </si>
  <si>
    <t>基準２</t>
    <rPh sb="0" eb="2">
      <t>キジュン</t>
    </rPh>
    <phoneticPr fontId="18"/>
  </si>
  <si>
    <t>基準３</t>
    <rPh sb="0" eb="2">
      <t>キジュン</t>
    </rPh>
    <phoneticPr fontId="18"/>
  </si>
  <si>
    <t>年</t>
    <rPh sb="0" eb="1">
      <t>ネン</t>
    </rPh>
    <phoneticPr fontId="18"/>
  </si>
  <si>
    <t>基準</t>
    <rPh sb="0" eb="2">
      <t>キジュン</t>
    </rPh>
    <phoneticPr fontId="18"/>
  </si>
  <si>
    <t>５　その他要件</t>
    <rPh sb="4" eb="5">
      <t>タ</t>
    </rPh>
    <rPh sb="5" eb="7">
      <t>ヨウケン</t>
    </rPh>
    <phoneticPr fontId="18"/>
  </si>
  <si>
    <t>医療観察法による通院者又は少年院を釈放された障がい者に係る研修を年1回以上実施</t>
    <rPh sb="0" eb="2">
      <t>イリョウ</t>
    </rPh>
    <rPh sb="2" eb="4">
      <t>カンサツ</t>
    </rPh>
    <rPh sb="4" eb="5">
      <t>ホウ</t>
    </rPh>
    <rPh sb="8" eb="11">
      <t>ツウインシャ</t>
    </rPh>
    <rPh sb="11" eb="12">
      <t>マタ</t>
    </rPh>
    <rPh sb="13" eb="16">
      <t>ショウネンイン</t>
    </rPh>
    <rPh sb="17" eb="19">
      <t>シャクホウ</t>
    </rPh>
    <rPh sb="22" eb="23">
      <t>ショウ</t>
    </rPh>
    <rPh sb="25" eb="26">
      <t>シャ</t>
    </rPh>
    <rPh sb="27" eb="28">
      <t>カカワ</t>
    </rPh>
    <rPh sb="29" eb="31">
      <t>ケンシュウ</t>
    </rPh>
    <rPh sb="32" eb="33">
      <t>ネン</t>
    </rPh>
    <rPh sb="34" eb="37">
      <t>カイイジョウ</t>
    </rPh>
    <rPh sb="37" eb="39">
      <t>ジッシ</t>
    </rPh>
    <phoneticPr fontId="18"/>
  </si>
  <si>
    <t>保護観察所、更生保護施設、指定医療機関又は精神保健福祉センター等との協力体制あり</t>
    <rPh sb="0" eb="2">
      <t>ホゴ</t>
    </rPh>
    <rPh sb="2" eb="4">
      <t>カンサツ</t>
    </rPh>
    <rPh sb="4" eb="5">
      <t>ショ</t>
    </rPh>
    <rPh sb="6" eb="8">
      <t>コウセイ</t>
    </rPh>
    <rPh sb="8" eb="10">
      <t>ホゴ</t>
    </rPh>
    <rPh sb="10" eb="12">
      <t>シセツ</t>
    </rPh>
    <rPh sb="13" eb="15">
      <t>シテイ</t>
    </rPh>
    <rPh sb="15" eb="17">
      <t>イリョウ</t>
    </rPh>
    <rPh sb="17" eb="19">
      <t>キカン</t>
    </rPh>
    <rPh sb="19" eb="20">
      <t>マタ</t>
    </rPh>
    <rPh sb="21" eb="23">
      <t>セイシン</t>
    </rPh>
    <rPh sb="23" eb="25">
      <t>ホケン</t>
    </rPh>
    <rPh sb="25" eb="27">
      <t>フクシ</t>
    </rPh>
    <rPh sb="31" eb="32">
      <t>トウ</t>
    </rPh>
    <rPh sb="34" eb="36">
      <t>キョウリョク</t>
    </rPh>
    <rPh sb="36" eb="38">
      <t>タイセイ</t>
    </rPh>
    <phoneticPr fontId="18"/>
  </si>
  <si>
    <t>精神科医師による定期的な指導が月2回以上行われている</t>
    <rPh sb="0" eb="3">
      <t>セイシンカ</t>
    </rPh>
    <rPh sb="3" eb="5">
      <t>イシ</t>
    </rPh>
    <rPh sb="8" eb="11">
      <t>テイキテキ</t>
    </rPh>
    <rPh sb="12" eb="14">
      <t>シドウ</t>
    </rPh>
    <rPh sb="15" eb="16">
      <t>ツキ</t>
    </rPh>
    <rPh sb="17" eb="18">
      <t>カイ</t>
    </rPh>
    <rPh sb="18" eb="20">
      <t>イジョウ</t>
    </rPh>
    <rPh sb="20" eb="21">
      <t>オコナ</t>
    </rPh>
    <phoneticPr fontId="18"/>
  </si>
  <si>
    <t>別添48</t>
    <rPh sb="0" eb="2">
      <t>ベッテン</t>
    </rPh>
    <phoneticPr fontId="18"/>
  </si>
  <si>
    <t>人員配置体制に関する届出書（就労継続支援）</t>
    <rPh sb="0" eb="2">
      <t>ジンイン</t>
    </rPh>
    <rPh sb="2" eb="4">
      <t>ハイチ</t>
    </rPh>
    <rPh sb="4" eb="6">
      <t>タイセイ</t>
    </rPh>
    <rPh sb="7" eb="8">
      <t>カン</t>
    </rPh>
    <rPh sb="10" eb="13">
      <t>トドケデショ</t>
    </rPh>
    <rPh sb="14" eb="16">
      <t>シュウロウ</t>
    </rPh>
    <rPh sb="16" eb="18">
      <t>ケイゾク</t>
    </rPh>
    <rPh sb="18" eb="20">
      <t>シエン</t>
    </rPh>
    <phoneticPr fontId="18"/>
  </si>
  <si>
    <t>就労継続支援A型</t>
    <rPh sb="0" eb="2">
      <t>シュウロウ</t>
    </rPh>
    <rPh sb="2" eb="4">
      <t>ケイゾク</t>
    </rPh>
    <rPh sb="4" eb="6">
      <t>シエン</t>
    </rPh>
    <rPh sb="7" eb="8">
      <t>ガタ</t>
    </rPh>
    <phoneticPr fontId="18"/>
  </si>
  <si>
    <t>就労継続支援B型</t>
    <rPh sb="0" eb="2">
      <t>シュウロウ</t>
    </rPh>
    <rPh sb="2" eb="4">
      <t>ケイゾク</t>
    </rPh>
    <rPh sb="4" eb="6">
      <t>シエン</t>
    </rPh>
    <rPh sb="7" eb="8">
      <t>ガタ</t>
    </rPh>
    <phoneticPr fontId="18"/>
  </si>
  <si>
    <t>２　前年度利用者数</t>
    <rPh sb="2" eb="5">
      <t>ゼンネンド</t>
    </rPh>
    <rPh sb="5" eb="7">
      <t>リヨウ</t>
    </rPh>
    <rPh sb="7" eb="8">
      <t>シャ</t>
    </rPh>
    <rPh sb="8" eb="9">
      <t>スウ</t>
    </rPh>
    <phoneticPr fontId="18"/>
  </si>
  <si>
    <t>昨年度4月/1ケ月前</t>
    <rPh sb="0" eb="2">
      <t>サクネン</t>
    </rPh>
    <rPh sb="2" eb="3">
      <t>ド</t>
    </rPh>
    <rPh sb="4" eb="5">
      <t>ガツ</t>
    </rPh>
    <rPh sb="7" eb="9">
      <t>カゲツ</t>
    </rPh>
    <rPh sb="9" eb="10">
      <t>マエ</t>
    </rPh>
    <phoneticPr fontId="18"/>
  </si>
  <si>
    <t>昨年度5月/2ケ月前</t>
    <rPh sb="0" eb="2">
      <t>サクネン</t>
    </rPh>
    <rPh sb="2" eb="3">
      <t>ド</t>
    </rPh>
    <rPh sb="4" eb="5">
      <t>ガツ</t>
    </rPh>
    <rPh sb="7" eb="9">
      <t>カゲツ</t>
    </rPh>
    <rPh sb="9" eb="10">
      <t>マエ</t>
    </rPh>
    <phoneticPr fontId="18"/>
  </si>
  <si>
    <t>昨年度6月/3ケ月前</t>
    <rPh sb="0" eb="2">
      <t>サクネン</t>
    </rPh>
    <rPh sb="2" eb="3">
      <t>ド</t>
    </rPh>
    <rPh sb="4" eb="5">
      <t>ガツ</t>
    </rPh>
    <rPh sb="7" eb="9">
      <t>カゲツ</t>
    </rPh>
    <rPh sb="9" eb="10">
      <t>マエ</t>
    </rPh>
    <phoneticPr fontId="18"/>
  </si>
  <si>
    <t>昨年度7月/4ケ月前</t>
    <rPh sb="0" eb="2">
      <t>サクネン</t>
    </rPh>
    <rPh sb="2" eb="3">
      <t>ド</t>
    </rPh>
    <rPh sb="4" eb="5">
      <t>ガツ</t>
    </rPh>
    <rPh sb="7" eb="9">
      <t>カゲツ</t>
    </rPh>
    <rPh sb="9" eb="10">
      <t>マエ</t>
    </rPh>
    <phoneticPr fontId="18"/>
  </si>
  <si>
    <t>昨年度8月/5ケ月前</t>
    <rPh sb="0" eb="2">
      <t>サクネン</t>
    </rPh>
    <rPh sb="2" eb="3">
      <t>ド</t>
    </rPh>
    <rPh sb="4" eb="5">
      <t>ガツ</t>
    </rPh>
    <rPh sb="7" eb="9">
      <t>カゲツ</t>
    </rPh>
    <rPh sb="9" eb="10">
      <t>マエ</t>
    </rPh>
    <phoneticPr fontId="18"/>
  </si>
  <si>
    <t>昨年度9月/6ケ月前</t>
    <rPh sb="0" eb="2">
      <t>サクネン</t>
    </rPh>
    <rPh sb="2" eb="3">
      <t>ド</t>
    </rPh>
    <rPh sb="4" eb="5">
      <t>ガツ</t>
    </rPh>
    <rPh sb="7" eb="9">
      <t>カゲツ</t>
    </rPh>
    <rPh sb="9" eb="10">
      <t>マエ</t>
    </rPh>
    <phoneticPr fontId="18"/>
  </si>
  <si>
    <t>昨年度10月</t>
    <rPh sb="0" eb="3">
      <t>サクネンド</t>
    </rPh>
    <rPh sb="5" eb="6">
      <t>ガツ</t>
    </rPh>
    <phoneticPr fontId="18"/>
  </si>
  <si>
    <t>昨年度11月</t>
    <rPh sb="0" eb="3">
      <t>サクネンド</t>
    </rPh>
    <rPh sb="5" eb="6">
      <t>ガツ</t>
    </rPh>
    <phoneticPr fontId="18"/>
  </si>
  <si>
    <t>昨年度12月</t>
    <rPh sb="0" eb="3">
      <t>サクネンド</t>
    </rPh>
    <rPh sb="5" eb="6">
      <t>ガツ</t>
    </rPh>
    <phoneticPr fontId="18"/>
  </si>
  <si>
    <t>昨年度1月</t>
    <rPh sb="0" eb="3">
      <t>サクネンド</t>
    </rPh>
    <rPh sb="4" eb="5">
      <t>ガツ</t>
    </rPh>
    <phoneticPr fontId="18"/>
  </si>
  <si>
    <t>昨年度2月</t>
    <rPh sb="0" eb="3">
      <t>サクネンド</t>
    </rPh>
    <rPh sb="4" eb="5">
      <t>ガツ</t>
    </rPh>
    <phoneticPr fontId="18"/>
  </si>
  <si>
    <t>昨年度3月</t>
    <rPh sb="0" eb="2">
      <t>サクネン</t>
    </rPh>
    <rPh sb="4" eb="5">
      <t>ガツ</t>
    </rPh>
    <phoneticPr fontId="18"/>
  </si>
  <si>
    <t>３　職員配置</t>
    <rPh sb="2" eb="4">
      <t>ショクイン</t>
    </rPh>
    <rPh sb="4" eb="6">
      <t>ハイチ</t>
    </rPh>
    <phoneticPr fontId="18"/>
  </si>
  <si>
    <t>職業指導員</t>
    <rPh sb="0" eb="2">
      <t>ショクギョウ</t>
    </rPh>
    <rPh sb="2" eb="5">
      <t>シドウイン</t>
    </rPh>
    <phoneticPr fontId="18"/>
  </si>
  <si>
    <t>生活支援員</t>
    <rPh sb="0" eb="5">
      <t>セイカツシエンイン</t>
    </rPh>
    <phoneticPr fontId="18"/>
  </si>
  <si>
    <t>常勤換算　7.5：１以上</t>
    <rPh sb="0" eb="2">
      <t>ジョウキン</t>
    </rPh>
    <rPh sb="2" eb="4">
      <t>カンサン</t>
    </rPh>
    <rPh sb="10" eb="12">
      <t>イジョウ</t>
    </rPh>
    <phoneticPr fontId="18"/>
  </si>
  <si>
    <t>常勤換算　10：１以上</t>
    <rPh sb="0" eb="2">
      <t>ジョウキン</t>
    </rPh>
    <rPh sb="2" eb="4">
      <t>カンサン</t>
    </rPh>
    <rPh sb="9" eb="11">
      <t>イジョウ</t>
    </rPh>
    <phoneticPr fontId="18"/>
  </si>
  <si>
    <t>別添49</t>
    <rPh sb="0" eb="2">
      <t>ベッテン</t>
    </rPh>
    <phoneticPr fontId="18"/>
  </si>
  <si>
    <t>人員配置区分に関する届出書（自立生活援助）</t>
    <rPh sb="0" eb="2">
      <t>ジンイン</t>
    </rPh>
    <rPh sb="2" eb="4">
      <t>ハイチ</t>
    </rPh>
    <rPh sb="4" eb="6">
      <t>クブン</t>
    </rPh>
    <rPh sb="7" eb="8">
      <t>カン</t>
    </rPh>
    <rPh sb="10" eb="13">
      <t>トドケデショ</t>
    </rPh>
    <rPh sb="14" eb="16">
      <t>ジリツ</t>
    </rPh>
    <rPh sb="16" eb="18">
      <t>セイカツ</t>
    </rPh>
    <rPh sb="18" eb="20">
      <t>エンジョ</t>
    </rPh>
    <phoneticPr fontId="18"/>
  </si>
  <si>
    <t>利用者数</t>
    <rPh sb="0" eb="2">
      <t>リヨウ</t>
    </rPh>
    <rPh sb="2" eb="3">
      <t>シャ</t>
    </rPh>
    <rPh sb="3" eb="4">
      <t>スウ</t>
    </rPh>
    <phoneticPr fontId="18"/>
  </si>
  <si>
    <t>新設等の時点から6ヶ月未満</t>
    <rPh sb="0" eb="2">
      <t>シンセツ</t>
    </rPh>
    <rPh sb="2" eb="3">
      <t>トウ</t>
    </rPh>
    <rPh sb="4" eb="6">
      <t>ジテン</t>
    </rPh>
    <rPh sb="10" eb="11">
      <t>ゲツ</t>
    </rPh>
    <rPh sb="11" eb="13">
      <t>ミマン</t>
    </rPh>
    <phoneticPr fontId="18"/>
  </si>
  <si>
    <t>新設等の時点から6ヶ月以上1年未満</t>
    <rPh sb="0" eb="2">
      <t>シンセツ</t>
    </rPh>
    <rPh sb="2" eb="3">
      <t>トウ</t>
    </rPh>
    <rPh sb="4" eb="6">
      <t>ジテン</t>
    </rPh>
    <rPh sb="10" eb="11">
      <t>ゲツ</t>
    </rPh>
    <rPh sb="11" eb="13">
      <t>イジョウ</t>
    </rPh>
    <rPh sb="14" eb="15">
      <t>ネン</t>
    </rPh>
    <rPh sb="15" eb="17">
      <t>ミマン</t>
    </rPh>
    <phoneticPr fontId="18"/>
  </si>
  <si>
    <t>新設等の時点から1年以上</t>
    <rPh sb="0" eb="2">
      <t>シンセツ</t>
    </rPh>
    <rPh sb="2" eb="3">
      <t>トウ</t>
    </rPh>
    <rPh sb="4" eb="6">
      <t>ジテン</t>
    </rPh>
    <rPh sb="9" eb="12">
      <t>ネンイジョウ</t>
    </rPh>
    <phoneticPr fontId="18"/>
  </si>
  <si>
    <t>地域生活支援員</t>
    <rPh sb="0" eb="2">
      <t>チイキ</t>
    </rPh>
    <rPh sb="2" eb="4">
      <t>セイカツ</t>
    </rPh>
    <rPh sb="4" eb="6">
      <t>シエン</t>
    </rPh>
    <rPh sb="6" eb="7">
      <t>イン</t>
    </rPh>
    <phoneticPr fontId="18"/>
  </si>
  <si>
    <t>常勤換算　30：１未満</t>
    <rPh sb="0" eb="2">
      <t>ジョウキン</t>
    </rPh>
    <rPh sb="2" eb="4">
      <t>カンサン</t>
    </rPh>
    <rPh sb="9" eb="11">
      <t>ミマン</t>
    </rPh>
    <phoneticPr fontId="18"/>
  </si>
  <si>
    <t>常勤換算　30：１以上</t>
    <rPh sb="0" eb="2">
      <t>ジョウキン</t>
    </rPh>
    <rPh sb="2" eb="4">
      <t>カンサン</t>
    </rPh>
    <rPh sb="9" eb="11">
      <t>イジョウ</t>
    </rPh>
    <phoneticPr fontId="18"/>
  </si>
  <si>
    <t>別添50</t>
    <rPh sb="0" eb="2">
      <t>ベッテン</t>
    </rPh>
    <phoneticPr fontId="18"/>
  </si>
  <si>
    <t>●</t>
    <phoneticPr fontId="18"/>
  </si>
  <si>
    <t>人員配置体制に関する届出書（共同生活援助）</t>
    <rPh sb="0" eb="2">
      <t>ジンイン</t>
    </rPh>
    <rPh sb="2" eb="4">
      <t>ハイチ</t>
    </rPh>
    <rPh sb="4" eb="6">
      <t>タイセイ</t>
    </rPh>
    <rPh sb="7" eb="8">
      <t>カン</t>
    </rPh>
    <rPh sb="10" eb="13">
      <t>トドケデショ</t>
    </rPh>
    <rPh sb="14" eb="16">
      <t>キョウドウ</t>
    </rPh>
    <rPh sb="16" eb="18">
      <t>セイカツ</t>
    </rPh>
    <rPh sb="18" eb="20">
      <t>エンジョ</t>
    </rPh>
    <phoneticPr fontId="18"/>
  </si>
  <si>
    <t>介護サービス包括型</t>
    <rPh sb="0" eb="2">
      <t>カイゴ</t>
    </rPh>
    <rPh sb="6" eb="8">
      <t>ホウカツ</t>
    </rPh>
    <rPh sb="8" eb="9">
      <t>カタ</t>
    </rPh>
    <phoneticPr fontId="18"/>
  </si>
  <si>
    <t>日中サービス支援型</t>
    <rPh sb="0" eb="2">
      <t>ニッチュウ</t>
    </rPh>
    <rPh sb="6" eb="8">
      <t>シエン</t>
    </rPh>
    <rPh sb="8" eb="9">
      <t>ガタ</t>
    </rPh>
    <phoneticPr fontId="18"/>
  </si>
  <si>
    <r>
      <t>共同生活住居名</t>
    </r>
    <r>
      <rPr>
        <sz val="6"/>
        <color indexed="8"/>
        <rFont val="HGSｺﾞｼｯｸM"/>
        <family val="3"/>
        <charset val="128"/>
      </rPr>
      <t>（注1）</t>
    </r>
    <rPh sb="0" eb="2">
      <t>キョウドウ</t>
    </rPh>
    <rPh sb="2" eb="4">
      <t>セイカツ</t>
    </rPh>
    <rPh sb="4" eb="6">
      <t>ジュウキョ</t>
    </rPh>
    <rPh sb="6" eb="7">
      <t>メイ</t>
    </rPh>
    <rPh sb="8" eb="9">
      <t>チュウ</t>
    </rPh>
    <phoneticPr fontId="18"/>
  </si>
  <si>
    <t>外部サービス利用型</t>
    <rPh sb="0" eb="2">
      <t>ガイブ</t>
    </rPh>
    <rPh sb="6" eb="9">
      <t>リヨウガタ</t>
    </rPh>
    <phoneticPr fontId="18"/>
  </si>
  <si>
    <t>≪想定障害支援区分数≫</t>
    <rPh sb="1" eb="3">
      <t>ソウテイ</t>
    </rPh>
    <rPh sb="3" eb="5">
      <t>ショウガイ</t>
    </rPh>
    <rPh sb="5" eb="7">
      <t>シエン</t>
    </rPh>
    <rPh sb="7" eb="9">
      <t>クブン</t>
    </rPh>
    <rPh sb="9" eb="10">
      <t>スウ</t>
    </rPh>
    <phoneticPr fontId="18"/>
  </si>
  <si>
    <t>⇒</t>
    <phoneticPr fontId="18"/>
  </si>
  <si>
    <t>区分２</t>
    <rPh sb="0" eb="2">
      <t>クブン</t>
    </rPh>
    <phoneticPr fontId="18"/>
  </si>
  <si>
    <t>区分５</t>
    <rPh sb="0" eb="2">
      <t>クブン</t>
    </rPh>
    <phoneticPr fontId="18"/>
  </si>
  <si>
    <t>区分３</t>
    <rPh sb="0" eb="2">
      <t>クブン</t>
    </rPh>
    <phoneticPr fontId="18"/>
  </si>
  <si>
    <t>区分６</t>
    <rPh sb="0" eb="2">
      <t>クブン</t>
    </rPh>
    <phoneticPr fontId="18"/>
  </si>
  <si>
    <t>区分４</t>
    <rPh sb="0" eb="2">
      <t>クブン</t>
    </rPh>
    <phoneticPr fontId="18"/>
  </si>
  <si>
    <t>生活支援員</t>
    <rPh sb="0" eb="2">
      <t>セイカツ</t>
    </rPh>
    <rPh sb="2" eb="4">
      <t>シエン</t>
    </rPh>
    <rPh sb="4" eb="5">
      <t>イン</t>
    </rPh>
    <phoneticPr fontId="18"/>
  </si>
  <si>
    <t>延べ利用人数</t>
    <rPh sb="0" eb="1">
      <t>ノ</t>
    </rPh>
    <rPh sb="2" eb="4">
      <t>リヨウ</t>
    </rPh>
    <rPh sb="4" eb="6">
      <t>ニンズウ</t>
    </rPh>
    <phoneticPr fontId="18"/>
  </si>
  <si>
    <t>区分１/区分なし</t>
    <rPh sb="0" eb="2">
      <t>クブン</t>
    </rPh>
    <rPh sb="4" eb="6">
      <t>クブン</t>
    </rPh>
    <phoneticPr fontId="18"/>
  </si>
  <si>
    <t>日</t>
  </si>
  <si>
    <t>ー</t>
    <phoneticPr fontId="18"/>
  </si>
  <si>
    <t>世話人</t>
    <rPh sb="0" eb="2">
      <t>セワ</t>
    </rPh>
    <rPh sb="2" eb="3">
      <t>ニン</t>
    </rPh>
    <phoneticPr fontId="18"/>
  </si>
  <si>
    <r>
      <t>生活支援員</t>
    </r>
    <r>
      <rPr>
        <sz val="6"/>
        <color indexed="8"/>
        <rFont val="HGSｺﾞｼｯｸM"/>
        <family val="3"/>
        <charset val="128"/>
      </rPr>
      <t>（※）</t>
    </r>
    <rPh sb="0" eb="5">
      <t>セイカツシエンイン</t>
    </rPh>
    <phoneticPr fontId="18"/>
  </si>
  <si>
    <t>※外部サービス利用型共同生活援助は、「生活支援員」の記入不要</t>
    <rPh sb="1" eb="3">
      <t>ガイブ</t>
    </rPh>
    <rPh sb="7" eb="10">
      <t>リヨウガタ</t>
    </rPh>
    <rPh sb="10" eb="12">
      <t>キョウドウ</t>
    </rPh>
    <rPh sb="12" eb="14">
      <t>セイカツ</t>
    </rPh>
    <rPh sb="14" eb="16">
      <t>エンジョ</t>
    </rPh>
    <rPh sb="19" eb="21">
      <t>セイカツ</t>
    </rPh>
    <rPh sb="21" eb="23">
      <t>シエン</t>
    </rPh>
    <rPh sb="23" eb="24">
      <t>イン</t>
    </rPh>
    <rPh sb="26" eb="28">
      <t>キニュウ</t>
    </rPh>
    <rPh sb="28" eb="30">
      <t>フヨウ</t>
    </rPh>
    <phoneticPr fontId="18"/>
  </si>
  <si>
    <t>≪体制判定≫</t>
    <rPh sb="1" eb="3">
      <t>タイセイ</t>
    </rPh>
    <rPh sb="3" eb="5">
      <t>ハンテイ</t>
    </rPh>
    <phoneticPr fontId="18"/>
  </si>
  <si>
    <t>世話人配置</t>
    <rPh sb="0" eb="2">
      <t>セワ</t>
    </rPh>
    <rPh sb="2" eb="3">
      <t>ニン</t>
    </rPh>
    <rPh sb="3" eb="5">
      <t>ハイチ</t>
    </rPh>
    <phoneticPr fontId="18"/>
  </si>
  <si>
    <t>３：１以上</t>
    <rPh sb="3" eb="5">
      <t>イジョウ</t>
    </rPh>
    <phoneticPr fontId="18"/>
  </si>
  <si>
    <t>生活支援員配置</t>
    <rPh sb="0" eb="2">
      <t>セイカツ</t>
    </rPh>
    <rPh sb="2" eb="4">
      <t>シエン</t>
    </rPh>
    <rPh sb="4" eb="5">
      <t>イン</t>
    </rPh>
    <rPh sb="5" eb="7">
      <t>ハイチ</t>
    </rPh>
    <phoneticPr fontId="18"/>
  </si>
  <si>
    <t>４：１以上</t>
    <rPh sb="3" eb="5">
      <t>イジョウ</t>
    </rPh>
    <phoneticPr fontId="18"/>
  </si>
  <si>
    <t>５：１以上</t>
    <rPh sb="3" eb="5">
      <t>イジョウ</t>
    </rPh>
    <phoneticPr fontId="18"/>
  </si>
  <si>
    <t>６：１以上</t>
    <rPh sb="3" eb="5">
      <t>イジョウ</t>
    </rPh>
    <phoneticPr fontId="18"/>
  </si>
  <si>
    <t>１０：１以上</t>
    <rPh sb="4" eb="6">
      <t>イジョウ</t>
    </rPh>
    <phoneticPr fontId="18"/>
  </si>
  <si>
    <t>別添５１</t>
    <rPh sb="0" eb="2">
      <t>ベッテン</t>
    </rPh>
    <phoneticPr fontId="18"/>
  </si>
  <si>
    <t>年</t>
    <rPh sb="0" eb="1">
      <t>ネン</t>
    </rPh>
    <phoneticPr fontId="35"/>
  </si>
  <si>
    <t>月</t>
    <rPh sb="0" eb="1">
      <t>ツキ</t>
    </rPh>
    <phoneticPr fontId="35"/>
  </si>
  <si>
    <t>日</t>
    <rPh sb="0" eb="1">
      <t>ニチ</t>
    </rPh>
    <phoneticPr fontId="35"/>
  </si>
  <si>
    <t>日中サービス支援型共同生活援助に係る事業実施状況等報告書（1/2）</t>
    <rPh sb="0" eb="2">
      <t>ニッチュウ</t>
    </rPh>
    <rPh sb="6" eb="9">
      <t>シエンガタ</t>
    </rPh>
    <rPh sb="9" eb="11">
      <t>キョウドウ</t>
    </rPh>
    <rPh sb="11" eb="13">
      <t>セイカツ</t>
    </rPh>
    <rPh sb="13" eb="15">
      <t>エンジョ</t>
    </rPh>
    <rPh sb="16" eb="17">
      <t>カカ</t>
    </rPh>
    <rPh sb="18" eb="20">
      <t>ジギョウ</t>
    </rPh>
    <rPh sb="20" eb="22">
      <t>ジッシ</t>
    </rPh>
    <rPh sb="22" eb="24">
      <t>ジョウキョウ</t>
    </rPh>
    <rPh sb="24" eb="25">
      <t>トウ</t>
    </rPh>
    <rPh sb="25" eb="27">
      <t>ホウコク</t>
    </rPh>
    <rPh sb="27" eb="28">
      <t>ショ</t>
    </rPh>
    <phoneticPr fontId="35"/>
  </si>
  <si>
    <t>１　事業者情報</t>
    <rPh sb="2" eb="5">
      <t>ジギョウシャ</t>
    </rPh>
    <rPh sb="5" eb="7">
      <t>ジョウホウ</t>
    </rPh>
    <phoneticPr fontId="35"/>
  </si>
  <si>
    <t>法人名</t>
    <rPh sb="0" eb="1">
      <t>ホウ</t>
    </rPh>
    <rPh sb="1" eb="2">
      <t>ジン</t>
    </rPh>
    <rPh sb="2" eb="3">
      <t>メイ</t>
    </rPh>
    <phoneticPr fontId="35"/>
  </si>
  <si>
    <t>事業所番号</t>
    <rPh sb="0" eb="2">
      <t>ジギョウ</t>
    </rPh>
    <rPh sb="2" eb="3">
      <t>ショ</t>
    </rPh>
    <rPh sb="3" eb="5">
      <t>バンゴウ</t>
    </rPh>
    <phoneticPr fontId="35"/>
  </si>
  <si>
    <t>年</t>
    <rPh sb="0" eb="1">
      <t>ネン</t>
    </rPh>
    <phoneticPr fontId="36"/>
  </si>
  <si>
    <t>月</t>
    <rPh sb="0" eb="1">
      <t>ツキ</t>
    </rPh>
    <phoneticPr fontId="36"/>
  </si>
  <si>
    <t>日</t>
    <rPh sb="0" eb="1">
      <t>ニチ</t>
    </rPh>
    <phoneticPr fontId="36"/>
  </si>
  <si>
    <t>事業所名称</t>
    <rPh sb="0" eb="3">
      <t>ジギョウショ</t>
    </rPh>
    <rPh sb="3" eb="5">
      <t>メイショウ</t>
    </rPh>
    <phoneticPr fontId="35"/>
  </si>
  <si>
    <t>住居1</t>
    <rPh sb="0" eb="2">
      <t>ジュウキョ</t>
    </rPh>
    <phoneticPr fontId="35"/>
  </si>
  <si>
    <t>名称</t>
    <rPh sb="0" eb="1">
      <t>ナ</t>
    </rPh>
    <rPh sb="1" eb="2">
      <t>ショウ</t>
    </rPh>
    <phoneticPr fontId="36"/>
  </si>
  <si>
    <t>設置年月日</t>
    <rPh sb="0" eb="2">
      <t>セッチ</t>
    </rPh>
    <rPh sb="2" eb="5">
      <t>ネンガッピ</t>
    </rPh>
    <phoneticPr fontId="36"/>
  </si>
  <si>
    <t>所在地</t>
    <rPh sb="0" eb="3">
      <t>ショザイチ</t>
    </rPh>
    <phoneticPr fontId="35"/>
  </si>
  <si>
    <t>定員</t>
    <rPh sb="0" eb="1">
      <t>サダム</t>
    </rPh>
    <rPh sb="1" eb="2">
      <t>イン</t>
    </rPh>
    <phoneticPr fontId="36"/>
  </si>
  <si>
    <t>人</t>
    <rPh sb="0" eb="1">
      <t>ニン</t>
    </rPh>
    <phoneticPr fontId="35"/>
  </si>
  <si>
    <t>短期入所の形態</t>
    <rPh sb="0" eb="2">
      <t>タンキ</t>
    </rPh>
    <rPh sb="2" eb="4">
      <t>ニュウショ</t>
    </rPh>
    <rPh sb="5" eb="7">
      <t>ケイタイ</t>
    </rPh>
    <phoneticPr fontId="36"/>
  </si>
  <si>
    <t>短期入所の定員</t>
    <rPh sb="0" eb="2">
      <t>タンキ</t>
    </rPh>
    <rPh sb="2" eb="4">
      <t>ニュウショ</t>
    </rPh>
    <rPh sb="5" eb="7">
      <t>テイイン</t>
    </rPh>
    <phoneticPr fontId="36"/>
  </si>
  <si>
    <t>住居2</t>
    <rPh sb="0" eb="2">
      <t>ジュウキョ</t>
    </rPh>
    <phoneticPr fontId="35"/>
  </si>
  <si>
    <t>２　管理者及び従業者の現員等</t>
    <rPh sb="2" eb="5">
      <t>カンリシャ</t>
    </rPh>
    <rPh sb="5" eb="6">
      <t>オヨ</t>
    </rPh>
    <rPh sb="7" eb="10">
      <t>ジュウギョウシャ</t>
    </rPh>
    <rPh sb="11" eb="13">
      <t>ゲンイン</t>
    </rPh>
    <rPh sb="13" eb="14">
      <t>トウ</t>
    </rPh>
    <phoneticPr fontId="35"/>
  </si>
  <si>
    <t>（単位：人）</t>
    <rPh sb="1" eb="3">
      <t>タンイ</t>
    </rPh>
    <rPh sb="4" eb="5">
      <t>ニン</t>
    </rPh>
    <phoneticPr fontId="36"/>
  </si>
  <si>
    <t>管理者</t>
    <rPh sb="0" eb="3">
      <t>カンリシャ</t>
    </rPh>
    <phoneticPr fontId="35"/>
  </si>
  <si>
    <t>サービス
管理責任者</t>
    <rPh sb="5" eb="7">
      <t>カンリ</t>
    </rPh>
    <rPh sb="7" eb="9">
      <t>セキニン</t>
    </rPh>
    <rPh sb="9" eb="10">
      <t>シャ</t>
    </rPh>
    <phoneticPr fontId="35"/>
  </si>
  <si>
    <t>世話人</t>
    <rPh sb="0" eb="2">
      <t>セワ</t>
    </rPh>
    <rPh sb="2" eb="3">
      <t>ニン</t>
    </rPh>
    <phoneticPr fontId="36"/>
  </si>
  <si>
    <t>生活支援員</t>
    <rPh sb="0" eb="2">
      <t>セイカツ</t>
    </rPh>
    <rPh sb="2" eb="4">
      <t>シエン</t>
    </rPh>
    <rPh sb="4" eb="5">
      <t>イン</t>
    </rPh>
    <phoneticPr fontId="35"/>
  </si>
  <si>
    <t>夜間支援
従事者</t>
    <rPh sb="0" eb="2">
      <t>ヤカン</t>
    </rPh>
    <rPh sb="2" eb="4">
      <t>シエン</t>
    </rPh>
    <rPh sb="5" eb="8">
      <t>ジュウジシャ</t>
    </rPh>
    <phoneticPr fontId="35"/>
  </si>
  <si>
    <t>その他</t>
    <rPh sb="2" eb="3">
      <t>タ</t>
    </rPh>
    <phoneticPr fontId="35"/>
  </si>
  <si>
    <t>世話人の
人員配置区分</t>
    <rPh sb="0" eb="2">
      <t>セワ</t>
    </rPh>
    <rPh sb="2" eb="3">
      <t>ニン</t>
    </rPh>
    <rPh sb="5" eb="7">
      <t>ジンイン</t>
    </rPh>
    <rPh sb="7" eb="9">
      <t>ハイチ</t>
    </rPh>
    <rPh sb="9" eb="11">
      <t>クブン</t>
    </rPh>
    <phoneticPr fontId="35"/>
  </si>
  <si>
    <t>常勤</t>
    <rPh sb="0" eb="1">
      <t>ツネ</t>
    </rPh>
    <rPh sb="1" eb="2">
      <t>ツトム</t>
    </rPh>
    <phoneticPr fontId="35"/>
  </si>
  <si>
    <t>非常勤</t>
    <rPh sb="0" eb="3">
      <t>ヒジョウキン</t>
    </rPh>
    <phoneticPr fontId="35"/>
  </si>
  <si>
    <t>３　利用者の状況</t>
    <rPh sb="2" eb="5">
      <t>リヨウシャ</t>
    </rPh>
    <rPh sb="6" eb="8">
      <t>ジョウキョウ</t>
    </rPh>
    <phoneticPr fontId="35"/>
  </si>
  <si>
    <t>（共同生活援助の利用者実人数）</t>
    <rPh sb="1" eb="3">
      <t>キョウドウ</t>
    </rPh>
    <rPh sb="3" eb="5">
      <t>セイカツ</t>
    </rPh>
    <rPh sb="5" eb="7">
      <t>エンジョ</t>
    </rPh>
    <rPh sb="8" eb="10">
      <t>リヨウ</t>
    </rPh>
    <rPh sb="10" eb="11">
      <t>シャ</t>
    </rPh>
    <rPh sb="11" eb="12">
      <t>ジツ</t>
    </rPh>
    <rPh sb="12" eb="14">
      <t>ニンズウ</t>
    </rPh>
    <phoneticPr fontId="35"/>
  </si>
  <si>
    <t>障害支援区分</t>
    <rPh sb="0" eb="2">
      <t>ショウガイ</t>
    </rPh>
    <rPh sb="2" eb="4">
      <t>シエン</t>
    </rPh>
    <rPh sb="4" eb="6">
      <t>クブン</t>
    </rPh>
    <phoneticPr fontId="36"/>
  </si>
  <si>
    <t>障がい種別</t>
    <rPh sb="0" eb="1">
      <t>ショウ</t>
    </rPh>
    <rPh sb="3" eb="5">
      <t>シュベツ</t>
    </rPh>
    <phoneticPr fontId="36"/>
  </si>
  <si>
    <t>区分なし</t>
    <rPh sb="0" eb="2">
      <t>クブン</t>
    </rPh>
    <phoneticPr fontId="36"/>
  </si>
  <si>
    <t>区分1</t>
    <rPh sb="0" eb="2">
      <t>クブン</t>
    </rPh>
    <phoneticPr fontId="36"/>
  </si>
  <si>
    <t>区分2</t>
    <rPh sb="0" eb="2">
      <t>クブン</t>
    </rPh>
    <phoneticPr fontId="36"/>
  </si>
  <si>
    <t>区分3</t>
    <rPh sb="0" eb="2">
      <t>クブン</t>
    </rPh>
    <phoneticPr fontId="36"/>
  </si>
  <si>
    <t>区分4</t>
    <rPh sb="0" eb="2">
      <t>クブン</t>
    </rPh>
    <phoneticPr fontId="36"/>
  </si>
  <si>
    <t>区分5</t>
    <rPh sb="0" eb="2">
      <t>クブン</t>
    </rPh>
    <phoneticPr fontId="36"/>
  </si>
  <si>
    <t>区分6</t>
    <rPh sb="0" eb="2">
      <t>クブン</t>
    </rPh>
    <phoneticPr fontId="36"/>
  </si>
  <si>
    <t>身体</t>
    <rPh sb="0" eb="2">
      <t>シンタイ</t>
    </rPh>
    <phoneticPr fontId="36"/>
  </si>
  <si>
    <t>知的</t>
    <rPh sb="0" eb="2">
      <t>チテキ</t>
    </rPh>
    <phoneticPr fontId="36"/>
  </si>
  <si>
    <t>精神</t>
    <rPh sb="0" eb="2">
      <t>セイシン</t>
    </rPh>
    <phoneticPr fontId="36"/>
  </si>
  <si>
    <t>難病等</t>
    <rPh sb="0" eb="3">
      <t>ナンビョウトウ</t>
    </rPh>
    <phoneticPr fontId="36"/>
  </si>
  <si>
    <t>計</t>
    <rPh sb="0" eb="1">
      <t>ケイ</t>
    </rPh>
    <phoneticPr fontId="36"/>
  </si>
  <si>
    <t>○年齢ごとの利用者実人数</t>
    <rPh sb="1" eb="3">
      <t>ネンレイ</t>
    </rPh>
    <rPh sb="6" eb="8">
      <t>リヨウ</t>
    </rPh>
    <rPh sb="8" eb="9">
      <t>シャ</t>
    </rPh>
    <rPh sb="9" eb="10">
      <t>ジツ</t>
    </rPh>
    <rPh sb="10" eb="12">
      <t>ニンズウ</t>
    </rPh>
    <phoneticPr fontId="36"/>
  </si>
  <si>
    <t>年齢</t>
    <rPh sb="0" eb="2">
      <t>ネンレイ</t>
    </rPh>
    <phoneticPr fontId="36"/>
  </si>
  <si>
    <t>～17歳</t>
    <rPh sb="3" eb="4">
      <t>サイ</t>
    </rPh>
    <phoneticPr fontId="35"/>
  </si>
  <si>
    <t>18歳～</t>
    <rPh sb="2" eb="3">
      <t>サイ</t>
    </rPh>
    <phoneticPr fontId="35"/>
  </si>
  <si>
    <t>20歳～</t>
    <rPh sb="2" eb="3">
      <t>サイ</t>
    </rPh>
    <phoneticPr fontId="35"/>
  </si>
  <si>
    <t>30歳～</t>
    <rPh sb="2" eb="3">
      <t>サイ</t>
    </rPh>
    <phoneticPr fontId="35"/>
  </si>
  <si>
    <t>40歳～</t>
    <rPh sb="2" eb="3">
      <t>サイ</t>
    </rPh>
    <phoneticPr fontId="35"/>
  </si>
  <si>
    <t>50歳～</t>
    <rPh sb="2" eb="3">
      <t>サイ</t>
    </rPh>
    <phoneticPr fontId="35"/>
  </si>
  <si>
    <t>60歳～</t>
    <rPh sb="2" eb="3">
      <t>サイ</t>
    </rPh>
    <phoneticPr fontId="35"/>
  </si>
  <si>
    <t>65歳～</t>
    <rPh sb="2" eb="3">
      <t>サイ</t>
    </rPh>
    <phoneticPr fontId="35"/>
  </si>
  <si>
    <t>19歳</t>
    <rPh sb="2" eb="3">
      <t>サイ</t>
    </rPh>
    <phoneticPr fontId="35"/>
  </si>
  <si>
    <t>29歳</t>
    <rPh sb="2" eb="3">
      <t>サイ</t>
    </rPh>
    <phoneticPr fontId="35"/>
  </si>
  <si>
    <t>39歳</t>
    <rPh sb="2" eb="3">
      <t>サイ</t>
    </rPh>
    <phoneticPr fontId="35"/>
  </si>
  <si>
    <t>49歳</t>
    <rPh sb="2" eb="3">
      <t>サイ</t>
    </rPh>
    <phoneticPr fontId="35"/>
  </si>
  <si>
    <t>59歳</t>
    <rPh sb="2" eb="3">
      <t>サイ</t>
    </rPh>
    <phoneticPr fontId="35"/>
  </si>
  <si>
    <t>64歳</t>
    <rPh sb="2" eb="3">
      <t>サイ</t>
    </rPh>
    <phoneticPr fontId="36"/>
  </si>
  <si>
    <t>日中サービス支援型共同生活援助に係る事業実施状況等報告書（2/2）</t>
    <rPh sb="0" eb="2">
      <t>ニッチュウ</t>
    </rPh>
    <rPh sb="6" eb="9">
      <t>シエンガタ</t>
    </rPh>
    <rPh sb="9" eb="11">
      <t>キョウドウ</t>
    </rPh>
    <rPh sb="11" eb="13">
      <t>セイカツ</t>
    </rPh>
    <rPh sb="13" eb="15">
      <t>エンジョ</t>
    </rPh>
    <rPh sb="16" eb="17">
      <t>カカ</t>
    </rPh>
    <rPh sb="18" eb="20">
      <t>ジギョウ</t>
    </rPh>
    <rPh sb="20" eb="22">
      <t>ジッシ</t>
    </rPh>
    <rPh sb="22" eb="24">
      <t>ジョウキョウ</t>
    </rPh>
    <rPh sb="24" eb="25">
      <t>トウ</t>
    </rPh>
    <rPh sb="25" eb="27">
      <t>ホウコク</t>
    </rPh>
    <rPh sb="27" eb="28">
      <t>ショ</t>
    </rPh>
    <phoneticPr fontId="35"/>
  </si>
  <si>
    <t>○日中活動サービス等の利用状況ごとの利用者実人数</t>
    <rPh sb="1" eb="3">
      <t>ニッチュウ</t>
    </rPh>
    <rPh sb="3" eb="5">
      <t>カツドウ</t>
    </rPh>
    <rPh sb="9" eb="10">
      <t>トウ</t>
    </rPh>
    <rPh sb="11" eb="13">
      <t>リヨウ</t>
    </rPh>
    <rPh sb="13" eb="15">
      <t>ジョウキョウ</t>
    </rPh>
    <rPh sb="18" eb="20">
      <t>リヨウ</t>
    </rPh>
    <rPh sb="20" eb="21">
      <t>シャ</t>
    </rPh>
    <rPh sb="21" eb="22">
      <t>ジツ</t>
    </rPh>
    <rPh sb="22" eb="24">
      <t>ニンズウ</t>
    </rPh>
    <phoneticPr fontId="35"/>
  </si>
  <si>
    <t>生活
介護</t>
    <rPh sb="0" eb="2">
      <t>セイカツ</t>
    </rPh>
    <rPh sb="3" eb="5">
      <t>カイゴ</t>
    </rPh>
    <phoneticPr fontId="35"/>
  </si>
  <si>
    <t>自立訓練</t>
    <rPh sb="0" eb="2">
      <t>ジリツ</t>
    </rPh>
    <rPh sb="2" eb="4">
      <t>クンレン</t>
    </rPh>
    <phoneticPr fontId="36"/>
  </si>
  <si>
    <t>就労</t>
    <rPh sb="0" eb="2">
      <t>シュウロウ</t>
    </rPh>
    <phoneticPr fontId="35"/>
  </si>
  <si>
    <t>介護保険サービス</t>
    <rPh sb="0" eb="2">
      <t>カイゴ</t>
    </rPh>
    <rPh sb="2" eb="4">
      <t>ホケン</t>
    </rPh>
    <phoneticPr fontId="35"/>
  </si>
  <si>
    <t>精神科
デイ・ケア</t>
    <rPh sb="0" eb="3">
      <t>セイシンカ</t>
    </rPh>
    <phoneticPr fontId="35"/>
  </si>
  <si>
    <t>利用なし</t>
    <rPh sb="0" eb="2">
      <t>リヨウ</t>
    </rPh>
    <phoneticPr fontId="35"/>
  </si>
  <si>
    <t>機能
訓練</t>
    <rPh sb="0" eb="2">
      <t>キノウ</t>
    </rPh>
    <rPh sb="3" eb="5">
      <t>クンレン</t>
    </rPh>
    <phoneticPr fontId="35"/>
  </si>
  <si>
    <t>生活
訓練</t>
    <rPh sb="0" eb="2">
      <t>セイカツ</t>
    </rPh>
    <rPh sb="3" eb="5">
      <t>クンレン</t>
    </rPh>
    <phoneticPr fontId="35"/>
  </si>
  <si>
    <t>移行
支援</t>
    <rPh sb="0" eb="2">
      <t>イコウ</t>
    </rPh>
    <rPh sb="3" eb="5">
      <t>シエン</t>
    </rPh>
    <phoneticPr fontId="36"/>
  </si>
  <si>
    <t>継続支援</t>
    <rPh sb="0" eb="2">
      <t>ケイゾク</t>
    </rPh>
    <rPh sb="2" eb="4">
      <t>シエン</t>
    </rPh>
    <phoneticPr fontId="35"/>
  </si>
  <si>
    <t>Ａ型</t>
    <rPh sb="1" eb="2">
      <t>カタ</t>
    </rPh>
    <phoneticPr fontId="36"/>
  </si>
  <si>
    <t>Ｂ型</t>
    <rPh sb="1" eb="2">
      <t>カタ</t>
    </rPh>
    <phoneticPr fontId="36"/>
  </si>
  <si>
    <t>（短期入所の利用者実人数）</t>
    <rPh sb="1" eb="3">
      <t>タンキ</t>
    </rPh>
    <rPh sb="3" eb="5">
      <t>ニュウショ</t>
    </rPh>
    <rPh sb="6" eb="8">
      <t>リヨウ</t>
    </rPh>
    <rPh sb="8" eb="9">
      <t>シャ</t>
    </rPh>
    <rPh sb="9" eb="10">
      <t>ジツ</t>
    </rPh>
    <rPh sb="10" eb="12">
      <t>ニンズウ</t>
    </rPh>
    <phoneticPr fontId="35"/>
  </si>
  <si>
    <t>障害支援区分／支援の度合</t>
    <rPh sb="0" eb="2">
      <t>ショウガイ</t>
    </rPh>
    <rPh sb="2" eb="4">
      <t>シエン</t>
    </rPh>
    <rPh sb="4" eb="6">
      <t>クブン</t>
    </rPh>
    <rPh sb="7" eb="9">
      <t>シエン</t>
    </rPh>
    <rPh sb="10" eb="12">
      <t>ドアイ</t>
    </rPh>
    <phoneticPr fontId="36"/>
  </si>
  <si>
    <t>児童</t>
    <rPh sb="0" eb="2">
      <t>ジドウ</t>
    </rPh>
    <phoneticPr fontId="36"/>
  </si>
  <si>
    <t>４　事故等の発生状況</t>
    <rPh sb="2" eb="5">
      <t>ジコトウ</t>
    </rPh>
    <rPh sb="6" eb="8">
      <t>ハッセイ</t>
    </rPh>
    <rPh sb="8" eb="10">
      <t>ジョウキョウ</t>
    </rPh>
    <phoneticPr fontId="35"/>
  </si>
  <si>
    <t>５　その他（サービス提供にあたり問題となった事例や事項など）</t>
    <rPh sb="4" eb="5">
      <t>タ</t>
    </rPh>
    <rPh sb="10" eb="12">
      <t>テイキョウ</t>
    </rPh>
    <rPh sb="16" eb="18">
      <t>モンダイ</t>
    </rPh>
    <rPh sb="22" eb="24">
      <t>ジレイ</t>
    </rPh>
    <rPh sb="25" eb="27">
      <t>ジコウ</t>
    </rPh>
    <phoneticPr fontId="35"/>
  </si>
  <si>
    <t>別添52</t>
    <rPh sb="0" eb="2">
      <t>ベッテン</t>
    </rPh>
    <phoneticPr fontId="35"/>
  </si>
  <si>
    <t>併設型</t>
  </si>
  <si>
    <t>３：１</t>
  </si>
  <si>
    <t>特になし</t>
    <rPh sb="0" eb="1">
      <t>トク</t>
    </rPh>
    <phoneticPr fontId="35"/>
  </si>
  <si>
    <t>別添５２</t>
    <rPh sb="0" eb="2">
      <t>ベッテン</t>
    </rPh>
    <phoneticPr fontId="35"/>
  </si>
  <si>
    <t>北九州市役所</t>
    <rPh sb="4" eb="6">
      <t>ヤクショ</t>
    </rPh>
    <phoneticPr fontId="35"/>
  </si>
  <si>
    <t>きたきゅうグループホーム</t>
  </si>
  <si>
    <t>きたきゅうホーム</t>
  </si>
  <si>
    <t>北九州市小倉北区魚町1丁目</t>
    <rPh sb="4" eb="8">
      <t>コクラキタク</t>
    </rPh>
    <rPh sb="8" eb="10">
      <t>ウオマチ</t>
    </rPh>
    <rPh sb="11" eb="13">
      <t>チョウメ</t>
    </rPh>
    <phoneticPr fontId="35"/>
  </si>
  <si>
    <t>地域移行支援サービス費（Ⅰ）に係る届出書</t>
    <rPh sb="0" eb="2">
      <t>チイキ</t>
    </rPh>
    <rPh sb="2" eb="4">
      <t>イコウ</t>
    </rPh>
    <rPh sb="4" eb="6">
      <t>シエン</t>
    </rPh>
    <rPh sb="10" eb="11">
      <t>ヒ</t>
    </rPh>
    <rPh sb="15" eb="16">
      <t>カカ</t>
    </rPh>
    <rPh sb="17" eb="19">
      <t>トドケデ</t>
    </rPh>
    <rPh sb="19" eb="20">
      <t>ショ</t>
    </rPh>
    <phoneticPr fontId="18"/>
  </si>
  <si>
    <t>事業所・施設の名称</t>
    <rPh sb="0" eb="3">
      <t>ジギョウショ</t>
    </rPh>
    <rPh sb="4" eb="6">
      <t>シセツ</t>
    </rPh>
    <rPh sb="7" eb="9">
      <t>メイショウ</t>
    </rPh>
    <phoneticPr fontId="18"/>
  </si>
  <si>
    <t xml:space="preserve">   １　異動区分</t>
    <rPh sb="5" eb="7">
      <t>イドウ</t>
    </rPh>
    <rPh sb="7" eb="9">
      <t>クブン</t>
    </rPh>
    <phoneticPr fontId="18"/>
  </si>
  <si>
    <t>①　新規　　　　　　　　②　変更　　　　　　　　③　終了</t>
    <rPh sb="2" eb="4">
      <t>シンキ</t>
    </rPh>
    <rPh sb="14" eb="16">
      <t>ヘンコウ</t>
    </rPh>
    <rPh sb="26" eb="28">
      <t>シュウリョウ</t>
    </rPh>
    <phoneticPr fontId="18"/>
  </si>
  <si>
    <t>　 ２　有資格者の配置</t>
    <rPh sb="4" eb="8">
      <t>ユウシカクシャ</t>
    </rPh>
    <rPh sb="9" eb="11">
      <t>ハイチ</t>
    </rPh>
    <phoneticPr fontId="18"/>
  </si>
  <si>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18"/>
  </si>
  <si>
    <t>有・無</t>
    <rPh sb="0" eb="1">
      <t>ア</t>
    </rPh>
    <rPh sb="2" eb="3">
      <t>ナ</t>
    </rPh>
    <phoneticPr fontId="18"/>
  </si>
  <si>
    <t>　 ３　地域移行の実績</t>
    <rPh sb="4" eb="6">
      <t>チイキ</t>
    </rPh>
    <rPh sb="6" eb="8">
      <t>イコウ</t>
    </rPh>
    <rPh sb="9" eb="11">
      <t>ジッセキ</t>
    </rPh>
    <phoneticPr fontId="18"/>
  </si>
  <si>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18"/>
  </si>
  <si>
    <t>　 ４　関係機関との連携</t>
    <rPh sb="4" eb="6">
      <t>カンケイ</t>
    </rPh>
    <rPh sb="6" eb="8">
      <t>キカン</t>
    </rPh>
    <rPh sb="10" eb="12">
      <t>レンケイ</t>
    </rPh>
    <phoneticPr fontId="18"/>
  </si>
  <si>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18"/>
  </si>
  <si>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8"/>
  </si>
  <si>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18"/>
  </si>
  <si>
    <t>　　４　関係機関との連携については、その状況等を具体的に記載してください。</t>
    <rPh sb="4" eb="6">
      <t>カンケイ</t>
    </rPh>
    <rPh sb="6" eb="8">
      <t>キカン</t>
    </rPh>
    <rPh sb="10" eb="12">
      <t>レンケイ</t>
    </rPh>
    <phoneticPr fontId="18"/>
  </si>
  <si>
    <t>別添５３</t>
    <rPh sb="0" eb="2">
      <t>ベッテン</t>
    </rPh>
    <phoneticPr fontId="18"/>
  </si>
  <si>
    <t>　　年　　月　　日</t>
    <rPh sb="2" eb="3">
      <t>ネン</t>
    </rPh>
    <rPh sb="5" eb="6">
      <t>ガツ</t>
    </rPh>
    <rPh sb="8" eb="9">
      <t>ニチ</t>
    </rPh>
    <phoneticPr fontId="18"/>
  </si>
  <si>
    <t>※多機能型事業所及び指定障害者支援施設について、事業毎に算出してください。</t>
    <rPh sb="1" eb="5">
      <t>タキノウガタ</t>
    </rPh>
    <rPh sb="5" eb="7">
      <t>ジギョウ</t>
    </rPh>
    <rPh sb="7" eb="8">
      <t>ショ</t>
    </rPh>
    <rPh sb="8" eb="9">
      <t>オヨ</t>
    </rPh>
    <rPh sb="10" eb="12">
      <t>シテイ</t>
    </rPh>
    <rPh sb="12" eb="15">
      <t>ショウガイシャ</t>
    </rPh>
    <rPh sb="15" eb="17">
      <t>シエン</t>
    </rPh>
    <rPh sb="17" eb="19">
      <t>シセツ</t>
    </rPh>
    <phoneticPr fontId="18"/>
  </si>
  <si>
    <t>※指定一般相談支援事業者からの委託により、地域移行支援の障害福祉サービスの体験利用、体験宿泊、地域定着支援の一時的な滞在の利用者についても加えてください。</t>
    <rPh sb="1" eb="3">
      <t>シテイ</t>
    </rPh>
    <rPh sb="3" eb="5">
      <t>イッパン</t>
    </rPh>
    <rPh sb="5" eb="7">
      <t>ソウダン</t>
    </rPh>
    <rPh sb="7" eb="9">
      <t>シエン</t>
    </rPh>
    <rPh sb="9" eb="12">
      <t>ジギョウシャ</t>
    </rPh>
    <rPh sb="15" eb="17">
      <t>イタク</t>
    </rPh>
    <rPh sb="21" eb="23">
      <t>チイキ</t>
    </rPh>
    <rPh sb="23" eb="25">
      <t>イコウ</t>
    </rPh>
    <rPh sb="25" eb="27">
      <t>シエン</t>
    </rPh>
    <rPh sb="28" eb="30">
      <t>ショウガイ</t>
    </rPh>
    <rPh sb="30" eb="32">
      <t>フクシ</t>
    </rPh>
    <rPh sb="37" eb="39">
      <t>タイケン</t>
    </rPh>
    <rPh sb="39" eb="41">
      <t>リヨウ</t>
    </rPh>
    <rPh sb="42" eb="44">
      <t>タイケン</t>
    </rPh>
    <rPh sb="44" eb="46">
      <t>シュクハク</t>
    </rPh>
    <rPh sb="47" eb="49">
      <t>チイキ</t>
    </rPh>
    <rPh sb="49" eb="51">
      <t>テイチャク</t>
    </rPh>
    <rPh sb="51" eb="53">
      <t>シエン</t>
    </rPh>
    <rPh sb="54" eb="57">
      <t>イチジテキ</t>
    </rPh>
    <rPh sb="58" eb="60">
      <t>タイザイ</t>
    </rPh>
    <rPh sb="61" eb="64">
      <t>リヨウシャ</t>
    </rPh>
    <rPh sb="69" eb="70">
      <t>クワ</t>
    </rPh>
    <phoneticPr fontId="18"/>
  </si>
  <si>
    <t>※　利用期間が1年を超過していない者を除きます。</t>
    <rPh sb="2" eb="4">
      <t>リヨウ</t>
    </rPh>
    <rPh sb="4" eb="6">
      <t>キカン</t>
    </rPh>
    <rPh sb="8" eb="9">
      <t>ネン</t>
    </rPh>
    <rPh sb="10" eb="12">
      <t>チョウカ</t>
    </rPh>
    <rPh sb="17" eb="18">
      <t>モノ</t>
    </rPh>
    <rPh sb="19" eb="20">
      <t>ノゾ</t>
    </rPh>
    <phoneticPr fontId="18"/>
  </si>
  <si>
    <t>○障害支援区分及び障害種別ごとの利用者実人数</t>
    <rPh sb="1" eb="3">
      <t>ショウガイ</t>
    </rPh>
    <rPh sb="3" eb="5">
      <t>シエン</t>
    </rPh>
    <rPh sb="5" eb="7">
      <t>クブン</t>
    </rPh>
    <rPh sb="7" eb="8">
      <t>オヨ</t>
    </rPh>
    <rPh sb="9" eb="10">
      <t>ショウ</t>
    </rPh>
    <rPh sb="10" eb="11">
      <t>ガイ</t>
    </rPh>
    <rPh sb="11" eb="13">
      <t>シュベツ</t>
    </rPh>
    <rPh sb="16" eb="18">
      <t>リヨウ</t>
    </rPh>
    <rPh sb="18" eb="19">
      <t>シャ</t>
    </rPh>
    <rPh sb="19" eb="20">
      <t>ジツ</t>
    </rPh>
    <rPh sb="20" eb="22">
      <t>ニンズウ</t>
    </rPh>
    <phoneticPr fontId="36"/>
  </si>
  <si>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研修の修了者である相談支援専門員です。</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18"/>
  </si>
  <si>
    <r>
      <t>注3</t>
    </r>
    <r>
      <rPr>
        <sz val="11"/>
        <color indexed="8"/>
        <rFont val="HGSｺﾞｼｯｸM"/>
        <family val="3"/>
        <charset val="128"/>
      </rPr>
      <t>「新設又は増改築の時点から1年以上」の場合は、</t>
    </r>
    <r>
      <rPr>
        <u/>
        <sz val="11"/>
        <color indexed="8"/>
        <rFont val="HGSｺﾞｼｯｸM"/>
        <family val="3"/>
        <charset val="128"/>
      </rPr>
      <t>昨年度（4月～3月）の利用者数を入力してください。</t>
    </r>
    <rPh sb="0" eb="1">
      <t>チュウ</t>
    </rPh>
    <rPh sb="21" eb="23">
      <t>バアイ</t>
    </rPh>
    <rPh sb="25" eb="28">
      <t>サクネンド</t>
    </rPh>
    <rPh sb="30" eb="31">
      <t>ガツ</t>
    </rPh>
    <rPh sb="33" eb="34">
      <t>ガツ</t>
    </rPh>
    <rPh sb="36" eb="38">
      <t>リヨウ</t>
    </rPh>
    <rPh sb="38" eb="39">
      <t>シャ</t>
    </rPh>
    <rPh sb="39" eb="40">
      <t>スウ</t>
    </rPh>
    <rPh sb="41" eb="43">
      <t>ニュウリョク</t>
    </rPh>
    <phoneticPr fontId="18"/>
  </si>
  <si>
    <r>
      <t>注2</t>
    </r>
    <r>
      <rPr>
        <sz val="11"/>
        <color indexed="8"/>
        <rFont val="HGSｺﾞｼｯｸM"/>
        <family val="3"/>
        <charset val="128"/>
      </rPr>
      <t>「新設又は増改築の時点から6ヶ月以上1年未満」の場合は、</t>
    </r>
    <r>
      <rPr>
        <u/>
        <sz val="11"/>
        <color indexed="8"/>
        <rFont val="HGSｺﾞｼｯｸM"/>
        <family val="3"/>
        <charset val="128"/>
      </rPr>
      <t>直近6ヶ月前まで記入してください。</t>
    </r>
    <rPh sb="0" eb="1">
      <t>チュウ</t>
    </rPh>
    <rPh sb="3" eb="5">
      <t>シンセツ</t>
    </rPh>
    <rPh sb="5" eb="6">
      <t>マタ</t>
    </rPh>
    <rPh sb="7" eb="10">
      <t>ゾウカイチク</t>
    </rPh>
    <rPh sb="11" eb="13">
      <t>ジテン</t>
    </rPh>
    <rPh sb="17" eb="20">
      <t>ゲツイジョウ</t>
    </rPh>
    <rPh sb="21" eb="22">
      <t>ネン</t>
    </rPh>
    <rPh sb="22" eb="24">
      <t>ミマン</t>
    </rPh>
    <rPh sb="26" eb="28">
      <t>バアイ</t>
    </rPh>
    <rPh sb="30" eb="32">
      <t>チョッキン</t>
    </rPh>
    <rPh sb="34" eb="35">
      <t>ゲツ</t>
    </rPh>
    <rPh sb="35" eb="36">
      <t>マエ</t>
    </rPh>
    <rPh sb="38" eb="40">
      <t>キニュウ</t>
    </rPh>
    <phoneticPr fontId="18"/>
  </si>
  <si>
    <r>
      <t>注1「新設又は増改築の時点から6ヶ月未満」の場合は、</t>
    </r>
    <r>
      <rPr>
        <u/>
        <sz val="12"/>
        <color indexed="8"/>
        <rFont val="HGSｺﾞｼｯｸM"/>
        <family val="3"/>
        <charset val="128"/>
      </rPr>
      <t>記入不要です。</t>
    </r>
    <rPh sb="0" eb="1">
      <t>チュウ</t>
    </rPh>
    <rPh sb="3" eb="5">
      <t>シンセツ</t>
    </rPh>
    <rPh sb="5" eb="6">
      <t>マタ</t>
    </rPh>
    <rPh sb="7" eb="10">
      <t>ゾウカイチク</t>
    </rPh>
    <rPh sb="11" eb="13">
      <t>ジテン</t>
    </rPh>
    <rPh sb="17" eb="18">
      <t>ゲツ</t>
    </rPh>
    <rPh sb="18" eb="20">
      <t>ミマン</t>
    </rPh>
    <rPh sb="22" eb="24">
      <t>バアイ</t>
    </rPh>
    <rPh sb="26" eb="28">
      <t>キニュウ</t>
    </rPh>
    <rPh sb="28" eb="30">
      <t>フヨウ</t>
    </rPh>
    <phoneticPr fontId="18"/>
  </si>
  <si>
    <t>障害種別</t>
    <rPh sb="0" eb="1">
      <t>ショウ</t>
    </rPh>
    <rPh sb="1" eb="2">
      <t>ガイ</t>
    </rPh>
    <rPh sb="2" eb="4">
      <t>シュベツ</t>
    </rPh>
    <phoneticPr fontId="36"/>
  </si>
  <si>
    <t>日中サービス支援型の指定（又は変更）年月日</t>
    <rPh sb="0" eb="2">
      <t>ニッチュウ</t>
    </rPh>
    <rPh sb="6" eb="9">
      <t>シエンガタ</t>
    </rPh>
    <rPh sb="10" eb="12">
      <t>シテイ</t>
    </rPh>
    <rPh sb="13" eb="14">
      <t>マタ</t>
    </rPh>
    <rPh sb="15" eb="17">
      <t>ヘンコウ</t>
    </rPh>
    <rPh sb="18" eb="21">
      <t>ネンガッピ</t>
    </rPh>
    <phoneticPr fontId="36"/>
  </si>
  <si>
    <t>012012345</t>
    <phoneticPr fontId="18"/>
  </si>
  <si>
    <r>
      <t>（書類提出時：</t>
    </r>
    <r>
      <rPr>
        <b/>
        <u/>
        <sz val="10.5"/>
        <color indexed="8"/>
        <rFont val="ＭＳ 明朝"/>
        <family val="1"/>
        <charset val="128"/>
      </rPr>
      <t>データもＥメールでお送りください</t>
    </r>
    <r>
      <rPr>
        <sz val="10.5"/>
        <color indexed="8"/>
        <rFont val="ＭＳ 明朝"/>
        <family val="1"/>
        <charset val="128"/>
      </rPr>
      <t>。）</t>
    </r>
  </si>
  <si>
    <t>次のいずれかに該当する短期入所事業所であること。
（１）病院又は診療所
（２）介護保険法第８条第２８項に規定する介護老人保健施設又は同上第29　　
　　項に規定する介護医療院</t>
    <rPh sb="0" eb="1">
      <t>ツギ</t>
    </rPh>
    <rPh sb="7" eb="9">
      <t>ガイトウ</t>
    </rPh>
    <rPh sb="11" eb="15">
      <t>タンキニュウショ</t>
    </rPh>
    <rPh sb="15" eb="18">
      <t>ジギョウショ</t>
    </rPh>
    <rPh sb="28" eb="30">
      <t>ビョウイン</t>
    </rPh>
    <rPh sb="30" eb="31">
      <t>マタ</t>
    </rPh>
    <rPh sb="32" eb="35">
      <t>シンリョウジョ</t>
    </rPh>
    <rPh sb="39" eb="44">
      <t>カイゴホケンホウ</t>
    </rPh>
    <rPh sb="44" eb="45">
      <t>ダイ</t>
    </rPh>
    <rPh sb="46" eb="47">
      <t>ジョウ</t>
    </rPh>
    <rPh sb="47" eb="48">
      <t>ダイ</t>
    </rPh>
    <rPh sb="50" eb="51">
      <t>コウ</t>
    </rPh>
    <rPh sb="52" eb="54">
      <t>キテイ</t>
    </rPh>
    <rPh sb="56" eb="58">
      <t>カイゴ</t>
    </rPh>
    <rPh sb="58" eb="64">
      <t>ロウジンホケンシセツ</t>
    </rPh>
    <rPh sb="64" eb="65">
      <t>マタ</t>
    </rPh>
    <rPh sb="66" eb="68">
      <t>ドウジョウ</t>
    </rPh>
    <rPh sb="68" eb="69">
      <t>ダイ</t>
    </rPh>
    <rPh sb="76" eb="77">
      <t>コウ</t>
    </rPh>
    <rPh sb="78" eb="80">
      <t>キテイ</t>
    </rPh>
    <rPh sb="82" eb="84">
      <t>カイゴ</t>
    </rPh>
    <rPh sb="84" eb="86">
      <t>イリョウ</t>
    </rPh>
    <rPh sb="86" eb="87">
      <t>イン</t>
    </rPh>
    <phoneticPr fontId="29"/>
  </si>
  <si>
    <t>医療型特定短期入所サービス費（Ⅱ）（Ⅲ）を算定する場合の施設基準</t>
    <rPh sb="0" eb="3">
      <t>イリョウガタ</t>
    </rPh>
    <rPh sb="3" eb="5">
      <t>トクテイ</t>
    </rPh>
    <rPh sb="5" eb="7">
      <t>タンキ</t>
    </rPh>
    <rPh sb="7" eb="9">
      <t>ニュウショ</t>
    </rPh>
    <rPh sb="13" eb="14">
      <t>ヒ</t>
    </rPh>
    <rPh sb="21" eb="23">
      <t>サンテイ</t>
    </rPh>
    <rPh sb="25" eb="27">
      <t>バアイ</t>
    </rPh>
    <rPh sb="28" eb="30">
      <t>シセツ</t>
    </rPh>
    <rPh sb="30" eb="32">
      <t>キジュン</t>
    </rPh>
    <phoneticPr fontId="29"/>
  </si>
  <si>
    <t>常勤換算　６：１以上</t>
    <rPh sb="0" eb="2">
      <t>ジョウキン</t>
    </rPh>
    <rPh sb="2" eb="4">
      <t>カンサン</t>
    </rPh>
    <rPh sb="8" eb="10">
      <t>イジョウ</t>
    </rPh>
    <phoneticPr fontId="18"/>
  </si>
  <si>
    <r>
      <t>医療型短期入所サービス費（Ⅰ）、医療型特定短期入所サービス費（Ⅰ）</t>
    </r>
    <r>
      <rPr>
        <sz val="10"/>
        <rFont val="ＭＳ Ｐゴシック"/>
        <family val="3"/>
        <charset val="128"/>
      </rPr>
      <t>（Ⅳ）を算定する場合の施設基準</t>
    </r>
    <rPh sb="0" eb="3">
      <t>イリョウガタ</t>
    </rPh>
    <rPh sb="3" eb="5">
      <t>タンキ</t>
    </rPh>
    <rPh sb="5" eb="7">
      <t>ニュウショ</t>
    </rPh>
    <rPh sb="11" eb="12">
      <t>ヒ</t>
    </rPh>
    <rPh sb="16" eb="19">
      <t>イリョウガタ</t>
    </rPh>
    <rPh sb="19" eb="21">
      <t>トクテイ</t>
    </rPh>
    <rPh sb="21" eb="23">
      <t>タンキ</t>
    </rPh>
    <rPh sb="23" eb="25">
      <t>ニュウショ</t>
    </rPh>
    <rPh sb="29" eb="30">
      <t>ヒ</t>
    </rPh>
    <rPh sb="37" eb="39">
      <t>サンテイ</t>
    </rPh>
    <rPh sb="41" eb="43">
      <t>バアイ</t>
    </rPh>
    <rPh sb="44" eb="46">
      <t>シセツ</t>
    </rPh>
    <rPh sb="46" eb="48">
      <t>キジュン</t>
    </rPh>
    <phoneticPr fontId="29"/>
  </si>
  <si>
    <r>
      <t>医療型短期入所サービス費（Ⅱ）又は（Ⅲ）</t>
    </r>
    <r>
      <rPr>
        <sz val="10"/>
        <rFont val="ＭＳ Ｐゴシック"/>
        <family val="3"/>
        <charset val="128"/>
      </rPr>
      <t>、医療型特定短期入所サービス費（Ⅴ）又は（Ⅵ）を算定する場合の施設基準</t>
    </r>
    <rPh sb="0" eb="3">
      <t>イリョウガタ</t>
    </rPh>
    <rPh sb="3" eb="5">
      <t>タンキ</t>
    </rPh>
    <rPh sb="5" eb="7">
      <t>ニュウショ</t>
    </rPh>
    <rPh sb="11" eb="12">
      <t>ヒ</t>
    </rPh>
    <rPh sb="15" eb="16">
      <t>マタ</t>
    </rPh>
    <rPh sb="21" eb="24">
      <t>イリョウガタ</t>
    </rPh>
    <rPh sb="24" eb="26">
      <t>トクテイ</t>
    </rPh>
    <rPh sb="26" eb="28">
      <t>タンキ</t>
    </rPh>
    <rPh sb="28" eb="30">
      <t>ニュウショ</t>
    </rPh>
    <rPh sb="34" eb="35">
      <t>ヒ</t>
    </rPh>
    <rPh sb="38" eb="39">
      <t>マタ</t>
    </rPh>
    <rPh sb="44" eb="46">
      <t>サンテイ</t>
    </rPh>
    <rPh sb="48" eb="50">
      <t>バアイ</t>
    </rPh>
    <rPh sb="51" eb="53">
      <t>シセツ</t>
    </rPh>
    <rPh sb="53" eb="55">
      <t>キジュン</t>
    </rPh>
    <phoneticPr fontId="29"/>
  </si>
  <si>
    <r>
      <t>　医療法第１条の５第１項に規定する病院若しくは第２項に規定
する診療所であって１９人以下の患者を入院させるもの又は介護
保険法の規定による介護老人保健施設</t>
    </r>
    <r>
      <rPr>
        <sz val="10"/>
        <rFont val="ＭＳ Ｐゴシック"/>
        <family val="3"/>
        <charset val="128"/>
      </rPr>
      <t>又は介護医療院であること。</t>
    </r>
    <rPh sb="1" eb="4">
      <t>イリョウホウ</t>
    </rPh>
    <rPh sb="4" eb="5">
      <t>ダイ</t>
    </rPh>
    <rPh sb="6" eb="7">
      <t>ジョウ</t>
    </rPh>
    <rPh sb="9" eb="10">
      <t>ダイ</t>
    </rPh>
    <rPh sb="11" eb="12">
      <t>コウ</t>
    </rPh>
    <rPh sb="13" eb="15">
      <t>キテイ</t>
    </rPh>
    <rPh sb="17" eb="19">
      <t>ビョウイン</t>
    </rPh>
    <rPh sb="19" eb="20">
      <t>モ</t>
    </rPh>
    <rPh sb="23" eb="24">
      <t>ダイ</t>
    </rPh>
    <rPh sb="25" eb="26">
      <t>コウ</t>
    </rPh>
    <rPh sb="27" eb="29">
      <t>キテイ</t>
    </rPh>
    <rPh sb="32" eb="35">
      <t>シンリョウジョ</t>
    </rPh>
    <rPh sb="41" eb="42">
      <t>ヒト</t>
    </rPh>
    <rPh sb="42" eb="44">
      <t>イカ</t>
    </rPh>
    <rPh sb="45" eb="47">
      <t>カンジャ</t>
    </rPh>
    <rPh sb="48" eb="50">
      <t>ニュウイン</t>
    </rPh>
    <rPh sb="55" eb="56">
      <t>マタ</t>
    </rPh>
    <rPh sb="57" eb="59">
      <t>カイゴ</t>
    </rPh>
    <rPh sb="60" eb="63">
      <t>ホケンホウ</t>
    </rPh>
    <rPh sb="64" eb="66">
      <t>キテイ</t>
    </rPh>
    <rPh sb="69" eb="71">
      <t>カイゴ</t>
    </rPh>
    <rPh sb="71" eb="73">
      <t>ロウジン</t>
    </rPh>
    <rPh sb="73" eb="75">
      <t>ホケン</t>
    </rPh>
    <rPh sb="75" eb="77">
      <t>シセツ</t>
    </rPh>
    <rPh sb="77" eb="78">
      <t>マタ</t>
    </rPh>
    <rPh sb="79" eb="84">
      <t>カイゴイリョウイン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</si>
</sst>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411]ge\.m\.d;@"/>
    <numFmt numFmtId="178" formatCode="0_);[Red]\(0\)"/>
  </numFmts>
  <fonts count="58" x14ac:knownFonts="1">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2"/>
      <name val="HGSｺﾞｼｯｸM"/>
      <family val="3"/>
      <charset val="128"/>
    </font>
    <font>
      <sz val="11"/>
      <color indexed="8"/>
      <name val="ＭＳ Ｐゴシック"/>
      <family val="3"/>
      <charset val="128"/>
    </font>
    <font>
      <sz val="12"/>
      <color indexed="8"/>
      <name val="HGSｺﾞｼｯｸM"/>
      <family val="3"/>
      <charset val="128"/>
    </font>
    <font>
      <b/>
      <sz val="12"/>
      <color indexed="10"/>
      <name val="HGSｺﾞｼｯｸM"/>
      <family val="3"/>
      <charset val="128"/>
    </font>
    <font>
      <b/>
      <sz val="14"/>
      <color indexed="10"/>
      <name val="HGSｺﾞｼｯｸM"/>
      <family val="3"/>
      <charset val="128"/>
    </font>
    <font>
      <b/>
      <sz val="14"/>
      <color indexed="8"/>
      <name val="HGSｺﾞｼｯｸM"/>
      <family val="3"/>
      <charset val="128"/>
    </font>
    <font>
      <sz val="14"/>
      <color indexed="8"/>
      <name val="HGSｺﾞｼｯｸM"/>
      <family val="3"/>
      <charset val="128"/>
    </font>
    <font>
      <sz val="6"/>
      <color indexed="8"/>
      <name val="HGSｺﾞｼｯｸM"/>
      <family val="3"/>
      <charset val="128"/>
    </font>
    <font>
      <b/>
      <sz val="12"/>
      <color indexed="8"/>
      <name val="HGSｺﾞｼｯｸM"/>
      <family val="3"/>
      <charset val="128"/>
    </font>
    <font>
      <sz val="6"/>
      <name val="ＭＳ Ｐゴシック"/>
      <family val="3"/>
      <charset val="128"/>
    </font>
    <font>
      <sz val="6"/>
      <name val="ＭＳ Ｐ明朝"/>
      <family val="1"/>
      <charset val="128"/>
    </font>
    <font>
      <sz val="10"/>
      <color indexed="8"/>
      <name val="HGSｺﾞｼｯｸM"/>
      <family val="3"/>
      <charset val="128"/>
    </font>
    <font>
      <sz val="10"/>
      <name val="ＭＳ Ｐゴシック"/>
      <family val="3"/>
      <charset val="128"/>
    </font>
    <font>
      <sz val="14"/>
      <name val="ＭＳ Ｐゴシック"/>
      <family val="3"/>
      <charset val="128"/>
    </font>
    <font>
      <u/>
      <sz val="12"/>
      <color indexed="8"/>
      <name val="HGSｺﾞｼｯｸM"/>
      <family val="3"/>
      <charset val="128"/>
    </font>
    <font>
      <sz val="11"/>
      <color indexed="8"/>
      <name val="HGSｺﾞｼｯｸM"/>
      <family val="3"/>
      <charset val="128"/>
    </font>
    <font>
      <sz val="6"/>
      <name val="ＭＳ Ｐゴシック"/>
      <family val="3"/>
      <charset val="128"/>
    </font>
    <font>
      <b/>
      <sz val="14"/>
      <color indexed="8"/>
      <name val="ＭＳ ゴシック"/>
      <family val="3"/>
      <charset val="128"/>
    </font>
    <font>
      <sz val="10"/>
      <name val="ＭＳ ゴシック"/>
      <family val="3"/>
      <charset val="128"/>
    </font>
    <font>
      <sz val="14"/>
      <name val="HGSｺﾞｼｯｸM"/>
      <family val="3"/>
      <charset val="128"/>
    </font>
    <font>
      <b/>
      <sz val="14"/>
      <name val="HGSｺﾞｼｯｸM"/>
      <family val="3"/>
      <charset val="128"/>
    </font>
    <font>
      <b/>
      <sz val="12"/>
      <name val="HGSｺﾞｼｯｸM"/>
      <family val="3"/>
      <charset val="128"/>
    </font>
    <font>
      <sz val="6"/>
      <name val="HGSｺﾞｼｯｸM"/>
      <family val="3"/>
      <charset val="128"/>
    </font>
    <font>
      <u/>
      <sz val="11"/>
      <color indexed="8"/>
      <name val="HGSｺﾞｼｯｸM"/>
      <family val="3"/>
      <charset val="128"/>
    </font>
    <font>
      <sz val="10.5"/>
      <color indexed="8"/>
      <name val="ＭＳ 明朝"/>
      <family val="1"/>
      <charset val="128"/>
    </font>
    <font>
      <b/>
      <u/>
      <sz val="10.5"/>
      <color indexed="8"/>
      <name val="ＭＳ 明朝"/>
      <family val="1"/>
      <charset val="128"/>
    </font>
    <font>
      <sz val="11"/>
      <name val="ＭＳ Ｐゴシック"/>
      <family val="3"/>
    </font>
    <font>
      <sz val="11"/>
      <color indexed="8"/>
      <name val="游ゴシック"/>
      <family val="3"/>
    </font>
    <font>
      <sz val="11"/>
      <color indexed="8"/>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b/>
      <sz val="14"/>
      <color rgb="FF0070C0"/>
      <name val="HGSｺﾞｼｯｸM"/>
      <family val="3"/>
      <charset val="128"/>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rgb="FF00B0F0"/>
      <name val="HGSｺﾞｼｯｸM"/>
      <family val="3"/>
      <charset val="128"/>
    </font>
    <font>
      <b/>
      <sz val="14"/>
      <color rgb="FFFF0000"/>
      <name val="HGSｺﾞｼｯｸM"/>
      <family val="3"/>
      <charset val="128"/>
    </font>
    <font>
      <sz val="14"/>
      <name val="ＭＳ Ｐゴシック"/>
      <family val="3"/>
      <charset val="128"/>
      <scheme val="minor"/>
    </font>
    <font>
      <sz val="12"/>
      <color rgb="FFFF0000"/>
      <name val="HGSｺﾞｼｯｸM"/>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rgb="FFFFFF00"/>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0">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 fillId="0" borderId="0" applyNumberFormat="0" applyFill="0" applyBorder="0" applyAlignment="0" applyProtection="0">
      <alignment vertical="center"/>
    </xf>
    <xf numFmtId="0" fontId="3" fillId="20" borderId="1" applyNumberFormat="0" applyAlignment="0" applyProtection="0">
      <alignment vertical="center"/>
    </xf>
    <xf numFmtId="0" fontId="4" fillId="21" borderId="0" applyNumberFormat="0" applyBorder="0" applyAlignment="0" applyProtection="0">
      <alignment vertical="center"/>
    </xf>
    <xf numFmtId="0" fontId="20" fillId="22" borderId="2" applyNumberFormat="0" applyFont="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23" borderId="9" applyNumberFormat="0" applyAlignment="0" applyProtection="0">
      <alignment vertical="center"/>
    </xf>
    <xf numFmtId="0" fontId="14" fillId="0" borderId="0" applyNumberFormat="0" applyFill="0" applyBorder="0" applyAlignment="0" applyProtection="0">
      <alignment vertical="center"/>
    </xf>
    <xf numFmtId="0" fontId="15" fillId="7" borderId="4" applyNumberFormat="0" applyAlignment="0" applyProtection="0">
      <alignment vertical="center"/>
    </xf>
    <xf numFmtId="0" fontId="16" fillId="0" borderId="0"/>
    <xf numFmtId="0" fontId="47" fillId="0" borderId="0">
      <alignment vertical="center"/>
    </xf>
    <xf numFmtId="0" fontId="16" fillId="0" borderId="0">
      <alignment vertical="center"/>
    </xf>
    <xf numFmtId="0" fontId="45" fillId="0" borderId="0">
      <alignment vertical="center"/>
    </xf>
    <xf numFmtId="0" fontId="47" fillId="0" borderId="0">
      <alignment vertical="center"/>
    </xf>
    <xf numFmtId="0" fontId="48" fillId="0" borderId="0">
      <alignment vertical="center"/>
    </xf>
    <xf numFmtId="0" fontId="46" fillId="0" borderId="0">
      <alignment vertical="center"/>
    </xf>
    <xf numFmtId="0" fontId="16" fillId="0" borderId="0">
      <alignment vertical="center"/>
    </xf>
    <xf numFmtId="0" fontId="17" fillId="4" borderId="0" applyNumberFormat="0" applyBorder="0" applyAlignment="0" applyProtection="0">
      <alignment vertical="center"/>
    </xf>
  </cellStyleXfs>
  <cellXfs count="409">
    <xf numFmtId="0" fontId="0" fillId="0" borderId="0" xfId="0" applyAlignment="1">
      <alignment vertical="center"/>
    </xf>
    <xf numFmtId="0" fontId="19" fillId="24" borderId="0" xfId="48" applyFont="1" applyFill="1">
      <alignment vertical="center"/>
    </xf>
    <xf numFmtId="0" fontId="21" fillId="24" borderId="0" xfId="45" applyFont="1" applyFill="1">
      <alignment vertical="center"/>
    </xf>
    <xf numFmtId="0" fontId="22" fillId="24" borderId="0" xfId="45" applyFont="1" applyFill="1">
      <alignment vertical="center"/>
    </xf>
    <xf numFmtId="0" fontId="19" fillId="24" borderId="0" xfId="48" applyFont="1" applyFill="1" applyAlignment="1">
      <alignment vertical="center" wrapText="1"/>
    </xf>
    <xf numFmtId="0" fontId="21" fillId="24" borderId="0" xfId="45" applyFont="1" applyFill="1" applyAlignment="1"/>
    <xf numFmtId="0" fontId="49" fillId="0" borderId="0" xfId="41" applyFont="1" applyAlignment="1">
      <alignment vertical="center"/>
    </xf>
    <xf numFmtId="0" fontId="49" fillId="0" borderId="10" xfId="41" applyFont="1" applyBorder="1" applyAlignment="1">
      <alignment vertical="center"/>
    </xf>
    <xf numFmtId="0" fontId="49" fillId="0" borderId="10" xfId="41" applyFont="1" applyBorder="1" applyAlignment="1">
      <alignment horizontal="center" vertical="center"/>
    </xf>
    <xf numFmtId="0" fontId="49" fillId="0" borderId="10" xfId="41" applyFont="1" applyBorder="1" applyAlignment="1">
      <alignment vertical="center" wrapText="1"/>
    </xf>
    <xf numFmtId="0" fontId="25" fillId="24" borderId="0" xfId="0" applyFont="1" applyFill="1" applyAlignment="1">
      <alignment vertical="center"/>
    </xf>
    <xf numFmtId="0" fontId="21" fillId="24" borderId="0" xfId="0" applyFont="1" applyFill="1" applyAlignment="1">
      <alignment vertical="center"/>
    </xf>
    <xf numFmtId="0" fontId="21" fillId="24" borderId="0" xfId="0" applyFont="1" applyFill="1" applyAlignment="1"/>
    <xf numFmtId="0" fontId="22" fillId="24" borderId="0" xfId="0" applyFont="1" applyFill="1" applyAlignment="1">
      <alignment vertical="center"/>
    </xf>
    <xf numFmtId="0" fontId="21" fillId="24" borderId="0" xfId="0" applyFont="1" applyFill="1" applyBorder="1" applyAlignment="1">
      <alignment vertical="center"/>
    </xf>
    <xf numFmtId="0" fontId="27" fillId="24" borderId="0" xfId="0" applyFont="1" applyFill="1" applyAlignment="1">
      <alignment vertical="center"/>
    </xf>
    <xf numFmtId="0" fontId="19" fillId="24" borderId="0" xfId="0" applyFont="1" applyFill="1" applyAlignment="1">
      <alignment vertical="center"/>
    </xf>
    <xf numFmtId="0" fontId="21" fillId="24" borderId="10" xfId="0" applyFont="1" applyFill="1" applyBorder="1" applyAlignment="1">
      <alignment vertical="center"/>
    </xf>
    <xf numFmtId="0" fontId="27" fillId="24" borderId="10" xfId="0" applyFont="1" applyFill="1" applyBorder="1" applyAlignment="1">
      <alignment vertical="center"/>
    </xf>
    <xf numFmtId="0" fontId="21" fillId="24" borderId="0" xfId="0" applyFont="1" applyFill="1" applyBorder="1" applyAlignment="1">
      <alignment horizontal="left" vertical="center"/>
    </xf>
    <xf numFmtId="0" fontId="21" fillId="24" borderId="0" xfId="0" applyFont="1" applyFill="1" applyAlignment="1">
      <alignment horizontal="center" vertical="center"/>
    </xf>
    <xf numFmtId="0" fontId="50" fillId="24" borderId="0" xfId="0" applyFont="1" applyFill="1" applyBorder="1" applyAlignment="1">
      <alignment horizontal="center" vertical="center"/>
    </xf>
    <xf numFmtId="0" fontId="19" fillId="24" borderId="0" xfId="0" applyFont="1" applyFill="1" applyBorder="1" applyAlignment="1">
      <alignment horizontal="center" vertical="center"/>
    </xf>
    <xf numFmtId="0" fontId="21" fillId="24" borderId="0" xfId="0" applyFont="1" applyFill="1" applyBorder="1" applyAlignment="1">
      <alignment horizontal="center" vertical="center"/>
    </xf>
    <xf numFmtId="0" fontId="21" fillId="24" borderId="0" xfId="0" applyFont="1" applyFill="1" applyBorder="1" applyAlignment="1">
      <alignment horizontal="center" vertical="center" shrinkToFit="1"/>
    </xf>
    <xf numFmtId="0" fontId="34" fillId="24" borderId="0" xfId="0" applyFont="1" applyFill="1" applyAlignment="1">
      <alignment vertical="center"/>
    </xf>
    <xf numFmtId="0" fontId="19" fillId="24" borderId="11" xfId="0" applyFont="1" applyFill="1" applyBorder="1" applyAlignment="1">
      <alignment vertical="center" shrinkToFit="1"/>
    </xf>
    <xf numFmtId="176" fontId="19" fillId="24" borderId="12" xfId="0" applyNumberFormat="1" applyFont="1" applyFill="1" applyBorder="1" applyAlignment="1">
      <alignment vertical="center"/>
    </xf>
    <xf numFmtId="0" fontId="19" fillId="24" borderId="13" xfId="0" applyFont="1" applyFill="1" applyBorder="1" applyAlignment="1">
      <alignment vertical="center" shrinkToFit="1"/>
    </xf>
    <xf numFmtId="176" fontId="19" fillId="24" borderId="14" xfId="0" applyNumberFormat="1" applyFont="1" applyFill="1" applyBorder="1" applyAlignment="1">
      <alignment vertical="center"/>
    </xf>
    <xf numFmtId="0" fontId="19" fillId="24" borderId="15" xfId="0" applyFont="1" applyFill="1" applyBorder="1" applyAlignment="1">
      <alignment vertical="center" shrinkToFit="1"/>
    </xf>
    <xf numFmtId="176" fontId="19" fillId="24" borderId="16" xfId="0" applyNumberFormat="1" applyFont="1" applyFill="1" applyBorder="1" applyAlignment="1">
      <alignment vertical="center"/>
    </xf>
    <xf numFmtId="0" fontId="19" fillId="24" borderId="17" xfId="0" applyFont="1" applyFill="1" applyBorder="1" applyAlignment="1">
      <alignment vertical="center"/>
    </xf>
    <xf numFmtId="176" fontId="19" fillId="24" borderId="18" xfId="0" applyNumberFormat="1" applyFont="1" applyFill="1" applyBorder="1" applyAlignment="1">
      <alignment vertical="center"/>
    </xf>
    <xf numFmtId="0" fontId="22" fillId="24" borderId="0" xfId="0" applyFont="1" applyFill="1" applyBorder="1" applyAlignment="1">
      <alignment horizontal="center" vertical="center" shrinkToFit="1"/>
    </xf>
    <xf numFmtId="0" fontId="51" fillId="0" borderId="0" xfId="0" applyFont="1" applyAlignment="1">
      <alignment vertical="center"/>
    </xf>
    <xf numFmtId="0" fontId="51" fillId="0" borderId="0" xfId="0" applyFont="1" applyAlignment="1">
      <alignment horizontal="center" vertical="center"/>
    </xf>
    <xf numFmtId="0" fontId="51" fillId="25" borderId="0" xfId="0" applyFont="1" applyFill="1" applyAlignment="1">
      <alignment horizontal="center" vertical="center"/>
    </xf>
    <xf numFmtId="0" fontId="51" fillId="0" borderId="0" xfId="0" applyFont="1" applyAlignment="1">
      <alignment horizontal="right" vertical="center"/>
    </xf>
    <xf numFmtId="0" fontId="52" fillId="0" borderId="0" xfId="0" applyFont="1" applyAlignment="1">
      <alignment horizontal="center" vertical="center"/>
    </xf>
    <xf numFmtId="0" fontId="51" fillId="26" borderId="10" xfId="0" applyFont="1" applyFill="1" applyBorder="1" applyAlignment="1">
      <alignment horizontal="center" vertical="center"/>
    </xf>
    <xf numFmtId="0" fontId="51" fillId="25" borderId="10"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0" xfId="0" applyFont="1" applyBorder="1" applyAlignment="1">
      <alignment vertical="center"/>
    </xf>
    <xf numFmtId="0" fontId="51" fillId="0" borderId="10" xfId="0" applyFont="1" applyBorder="1" applyAlignment="1">
      <alignment horizontal="center" vertical="center"/>
    </xf>
    <xf numFmtId="0" fontId="51" fillId="0" borderId="13" xfId="0" applyFont="1" applyFill="1" applyBorder="1" applyAlignment="1">
      <alignment vertical="center"/>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0" borderId="0" xfId="0" applyFont="1" applyFill="1" applyAlignment="1">
      <alignment vertical="center"/>
    </xf>
    <xf numFmtId="0" fontId="32" fillId="0" borderId="0" xfId="46" applyFont="1">
      <alignment vertical="center"/>
    </xf>
    <xf numFmtId="0" fontId="48" fillId="0" borderId="0" xfId="46">
      <alignment vertical="center"/>
    </xf>
    <xf numFmtId="0" fontId="48" fillId="0" borderId="0" xfId="46" applyAlignment="1">
      <alignment horizontal="right" vertical="center"/>
    </xf>
    <xf numFmtId="0" fontId="48" fillId="0" borderId="0" xfId="46" applyAlignment="1">
      <alignment vertical="center"/>
    </xf>
    <xf numFmtId="0" fontId="32" fillId="0" borderId="0" xfId="46" applyFont="1" applyBorder="1" applyAlignment="1">
      <alignment horizontal="center" vertical="center"/>
    </xf>
    <xf numFmtId="0" fontId="16" fillId="0" borderId="17" xfId="46" applyFont="1" applyBorder="1" applyAlignment="1">
      <alignment horizontal="center" vertical="center"/>
    </xf>
    <xf numFmtId="0" fontId="48" fillId="0" borderId="10" xfId="46" applyBorder="1" applyAlignment="1">
      <alignment horizontal="left" vertical="center" wrapText="1"/>
    </xf>
    <xf numFmtId="0" fontId="48" fillId="0" borderId="19" xfId="46" applyBorder="1" applyAlignment="1">
      <alignment horizontal="left" vertical="center" wrapText="1"/>
    </xf>
    <xf numFmtId="0" fontId="37" fillId="0" borderId="0" xfId="46" applyFont="1">
      <alignment vertical="center"/>
    </xf>
    <xf numFmtId="0" fontId="31" fillId="0" borderId="0" xfId="46" applyFont="1">
      <alignment vertical="center"/>
    </xf>
    <xf numFmtId="0" fontId="37" fillId="0" borderId="0" xfId="46" applyFont="1" applyAlignment="1">
      <alignment horizontal="left" vertical="center"/>
    </xf>
    <xf numFmtId="0" fontId="38" fillId="24" borderId="0" xfId="42" applyFont="1" applyFill="1">
      <alignment vertical="center"/>
    </xf>
    <xf numFmtId="0" fontId="19" fillId="24" borderId="0" xfId="42" applyFont="1" applyFill="1" applyAlignment="1">
      <alignment vertical="center"/>
    </xf>
    <xf numFmtId="0" fontId="19" fillId="24" borderId="0" xfId="42" applyFont="1" applyFill="1">
      <alignment vertical="center"/>
    </xf>
    <xf numFmtId="0" fontId="39" fillId="24" borderId="0" xfId="42" applyFont="1" applyFill="1" applyAlignment="1">
      <alignment vertical="center"/>
    </xf>
    <xf numFmtId="0" fontId="40" fillId="24" borderId="0" xfId="42" applyFont="1" applyFill="1">
      <alignment vertical="center"/>
    </xf>
    <xf numFmtId="0" fontId="19" fillId="24" borderId="0" xfId="42" applyFont="1" applyFill="1" applyAlignment="1">
      <alignment vertical="center" shrinkToFit="1"/>
    </xf>
    <xf numFmtId="0" fontId="51" fillId="25" borderId="10" xfId="0" applyFont="1" applyFill="1" applyBorder="1" applyAlignment="1">
      <alignment horizontal="center" vertical="center"/>
    </xf>
    <xf numFmtId="0" fontId="53" fillId="0" borderId="17" xfId="0" applyFont="1" applyBorder="1" applyAlignment="1">
      <alignment vertical="center"/>
    </xf>
    <xf numFmtId="0" fontId="53" fillId="0" borderId="18" xfId="0" applyFont="1" applyBorder="1" applyAlignment="1">
      <alignment vertical="center"/>
    </xf>
    <xf numFmtId="0" fontId="49" fillId="0" borderId="0" xfId="41" applyFont="1" applyBorder="1" applyAlignment="1">
      <alignment vertical="center"/>
    </xf>
    <xf numFmtId="0" fontId="19" fillId="24" borderId="14" xfId="0" applyFont="1" applyFill="1" applyBorder="1" applyAlignment="1">
      <alignment vertical="center"/>
    </xf>
    <xf numFmtId="0" fontId="19" fillId="24" borderId="20" xfId="0" applyFont="1" applyFill="1" applyBorder="1" applyAlignment="1">
      <alignment vertical="center"/>
    </xf>
    <xf numFmtId="0" fontId="49" fillId="0" borderId="0" xfId="41" applyFont="1" applyBorder="1" applyAlignment="1">
      <alignment vertical="center" wrapText="1"/>
    </xf>
    <xf numFmtId="0" fontId="19" fillId="24" borderId="0" xfId="48" applyFont="1" applyFill="1" applyAlignment="1">
      <alignment horizontal="left" vertical="center" wrapText="1"/>
    </xf>
    <xf numFmtId="0" fontId="21" fillId="24" borderId="10" xfId="45" applyFont="1" applyFill="1" applyBorder="1" applyAlignment="1">
      <alignment horizontal="center" vertical="center"/>
    </xf>
    <xf numFmtId="0" fontId="54" fillId="24" borderId="10" xfId="45" applyFont="1" applyFill="1" applyBorder="1" applyAlignment="1">
      <alignment horizontal="center" vertical="center"/>
    </xf>
    <xf numFmtId="0" fontId="21" fillId="24" borderId="32" xfId="45" applyFont="1" applyFill="1" applyBorder="1" applyAlignment="1">
      <alignment horizontal="center" vertical="center"/>
    </xf>
    <xf numFmtId="0" fontId="21" fillId="24" borderId="33" xfId="45" applyFont="1" applyFill="1" applyBorder="1" applyAlignment="1">
      <alignment horizontal="center" vertical="center"/>
    </xf>
    <xf numFmtId="0" fontId="21" fillId="27" borderId="17" xfId="45" applyFont="1" applyFill="1" applyBorder="1" applyAlignment="1">
      <alignment horizontal="center" vertical="center"/>
    </xf>
    <xf numFmtId="0" fontId="21" fillId="27" borderId="21" xfId="45" applyFont="1" applyFill="1" applyBorder="1" applyAlignment="1">
      <alignment horizontal="center" vertical="center"/>
    </xf>
    <xf numFmtId="0" fontId="21" fillId="27" borderId="31" xfId="45" applyFont="1" applyFill="1" applyBorder="1" applyAlignment="1">
      <alignment horizontal="center" vertical="center"/>
    </xf>
    <xf numFmtId="0" fontId="21" fillId="27" borderId="32" xfId="45" applyFont="1" applyFill="1" applyBorder="1" applyAlignment="1">
      <alignment horizontal="center" vertical="center"/>
    </xf>
    <xf numFmtId="0" fontId="21" fillId="27" borderId="10" xfId="45" applyFont="1" applyFill="1" applyBorder="1" applyAlignment="1">
      <alignment horizontal="center" vertical="center"/>
    </xf>
    <xf numFmtId="0" fontId="21" fillId="24" borderId="10" xfId="45" applyFont="1" applyFill="1" applyBorder="1" applyAlignment="1">
      <alignment horizontal="left" vertical="center"/>
    </xf>
    <xf numFmtId="0" fontId="21" fillId="24" borderId="21" xfId="45" applyFont="1" applyFill="1" applyBorder="1" applyAlignment="1">
      <alignment horizontal="center" vertical="center"/>
    </xf>
    <xf numFmtId="0" fontId="21" fillId="24" borderId="18" xfId="45" applyFont="1" applyFill="1" applyBorder="1" applyAlignment="1">
      <alignment horizontal="center" vertical="center"/>
    </xf>
    <xf numFmtId="0" fontId="21" fillId="24" borderId="17" xfId="45" applyFont="1" applyFill="1" applyBorder="1" applyAlignment="1">
      <alignment horizontal="center" vertical="center" shrinkToFit="1"/>
    </xf>
    <xf numFmtId="0" fontId="21" fillId="24" borderId="21" xfId="45" applyFont="1" applyFill="1" applyBorder="1" applyAlignment="1">
      <alignment horizontal="center" vertical="center" shrinkToFit="1"/>
    </xf>
    <xf numFmtId="0" fontId="21" fillId="24" borderId="18" xfId="45" applyFont="1" applyFill="1" applyBorder="1" applyAlignment="1">
      <alignment horizontal="center" vertical="center" shrinkToFit="1"/>
    </xf>
    <xf numFmtId="0" fontId="21" fillId="24" borderId="15" xfId="45" applyFont="1" applyFill="1" applyBorder="1" applyAlignment="1">
      <alignment horizontal="center" vertical="center"/>
    </xf>
    <xf numFmtId="0" fontId="21" fillId="24" borderId="30" xfId="45" applyFont="1" applyFill="1" applyBorder="1" applyAlignment="1">
      <alignment horizontal="center" vertical="center"/>
    </xf>
    <xf numFmtId="0" fontId="21" fillId="24" borderId="16" xfId="45" applyFont="1" applyFill="1" applyBorder="1" applyAlignment="1">
      <alignment horizontal="center" vertical="center"/>
    </xf>
    <xf numFmtId="0" fontId="21" fillId="24" borderId="28" xfId="45" applyFont="1" applyFill="1" applyBorder="1" applyAlignment="1">
      <alignment horizontal="center" vertical="center"/>
    </xf>
    <xf numFmtId="0" fontId="21" fillId="24" borderId="10" xfId="45" applyFont="1" applyFill="1" applyBorder="1" applyAlignment="1">
      <alignment horizontal="distributed" vertical="center"/>
    </xf>
    <xf numFmtId="0" fontId="21" fillId="27" borderId="18" xfId="45" applyFont="1" applyFill="1" applyBorder="1" applyAlignment="1">
      <alignment horizontal="center" vertical="center"/>
    </xf>
    <xf numFmtId="0" fontId="21" fillId="24" borderId="0" xfId="45" applyFont="1" applyFill="1" applyAlignment="1">
      <alignment horizontal="right" vertical="center"/>
    </xf>
    <xf numFmtId="0" fontId="24" fillId="24" borderId="0" xfId="45" applyFont="1" applyFill="1" applyAlignment="1">
      <alignment horizontal="center" vertical="center"/>
    </xf>
    <xf numFmtId="0" fontId="21" fillId="24" borderId="17" xfId="45" applyFont="1" applyFill="1" applyBorder="1" applyAlignment="1">
      <alignment horizontal="center" vertical="center"/>
    </xf>
    <xf numFmtId="49" fontId="21" fillId="27" borderId="10" xfId="45" applyNumberFormat="1" applyFont="1" applyFill="1" applyBorder="1" applyAlignment="1">
      <alignment horizontal="center" vertical="center"/>
    </xf>
    <xf numFmtId="0" fontId="21" fillId="24" borderId="22" xfId="45" applyFont="1" applyFill="1" applyBorder="1" applyAlignment="1">
      <alignment horizontal="center" vertical="center"/>
    </xf>
    <xf numFmtId="0" fontId="21" fillId="24" borderId="23" xfId="45" applyFont="1" applyFill="1" applyBorder="1" applyAlignment="1">
      <alignment horizontal="center" vertical="center"/>
    </xf>
    <xf numFmtId="0" fontId="21" fillId="24" borderId="24" xfId="45" applyFont="1" applyFill="1" applyBorder="1" applyAlignment="1">
      <alignment horizontal="center" vertical="center"/>
    </xf>
    <xf numFmtId="0" fontId="23" fillId="24" borderId="25" xfId="45" applyFont="1" applyFill="1" applyBorder="1" applyAlignment="1">
      <alignment horizontal="center" vertical="center"/>
    </xf>
    <xf numFmtId="0" fontId="23" fillId="24" borderId="10" xfId="45" applyFont="1" applyFill="1" applyBorder="1" applyAlignment="1">
      <alignment horizontal="center" vertical="center"/>
    </xf>
    <xf numFmtId="0" fontId="23" fillId="24" borderId="26" xfId="45" applyFont="1" applyFill="1" applyBorder="1" applyAlignment="1">
      <alignment horizontal="center" vertical="center"/>
    </xf>
    <xf numFmtId="0" fontId="23" fillId="24" borderId="27" xfId="45" applyFont="1" applyFill="1" applyBorder="1" applyAlignment="1">
      <alignment horizontal="center" vertical="center"/>
    </xf>
    <xf numFmtId="0" fontId="23" fillId="24" borderId="28" xfId="45" applyFont="1" applyFill="1" applyBorder="1" applyAlignment="1">
      <alignment horizontal="center" vertical="center"/>
    </xf>
    <xf numFmtId="0" fontId="23" fillId="24" borderId="29" xfId="45" applyFont="1" applyFill="1" applyBorder="1" applyAlignment="1">
      <alignment horizontal="center" vertical="center"/>
    </xf>
    <xf numFmtId="0" fontId="21" fillId="24" borderId="19" xfId="45" applyFont="1" applyFill="1" applyBorder="1" applyAlignment="1">
      <alignment horizontal="center" vertical="center"/>
    </xf>
    <xf numFmtId="0" fontId="19" fillId="24" borderId="11" xfId="42" applyFont="1" applyFill="1" applyBorder="1" applyAlignment="1">
      <alignment horizontal="center" vertical="center"/>
    </xf>
    <xf numFmtId="0" fontId="19" fillId="24" borderId="20" xfId="42" applyFont="1" applyFill="1" applyBorder="1" applyAlignment="1">
      <alignment horizontal="center" vertical="center"/>
    </xf>
    <xf numFmtId="0" fontId="19" fillId="24" borderId="12" xfId="42" applyFont="1" applyFill="1" applyBorder="1" applyAlignment="1">
      <alignment horizontal="center" vertical="center"/>
    </xf>
    <xf numFmtId="0" fontId="19" fillId="24" borderId="15" xfId="42" applyFont="1" applyFill="1" applyBorder="1" applyAlignment="1">
      <alignment horizontal="center" vertical="center"/>
    </xf>
    <xf numFmtId="0" fontId="19" fillId="24" borderId="30" xfId="42" applyFont="1" applyFill="1" applyBorder="1" applyAlignment="1">
      <alignment horizontal="center" vertical="center"/>
    </xf>
    <xf numFmtId="0" fontId="19" fillId="24" borderId="16" xfId="42" applyFont="1" applyFill="1" applyBorder="1" applyAlignment="1">
      <alignment horizontal="center" vertical="center"/>
    </xf>
    <xf numFmtId="178" fontId="39" fillId="24" borderId="20" xfId="42" applyNumberFormat="1" applyFont="1" applyFill="1" applyBorder="1" applyAlignment="1">
      <alignment horizontal="center" vertical="center"/>
    </xf>
    <xf numFmtId="0" fontId="39" fillId="24" borderId="20" xfId="42" applyFont="1" applyFill="1" applyBorder="1" applyAlignment="1">
      <alignment horizontal="center" vertical="center"/>
    </xf>
    <xf numFmtId="0" fontId="39" fillId="24" borderId="30" xfId="42" applyFont="1" applyFill="1" applyBorder="1" applyAlignment="1">
      <alignment horizontal="center" vertical="center"/>
    </xf>
    <xf numFmtId="0" fontId="19" fillId="24" borderId="34" xfId="42" applyFont="1" applyFill="1" applyBorder="1" applyAlignment="1">
      <alignment horizontal="center" vertical="center"/>
    </xf>
    <xf numFmtId="0" fontId="19" fillId="24" borderId="35" xfId="42" applyFont="1" applyFill="1" applyBorder="1" applyAlignment="1">
      <alignment horizontal="center" vertical="center"/>
    </xf>
    <xf numFmtId="0" fontId="19" fillId="24" borderId="36" xfId="42" applyFont="1" applyFill="1" applyBorder="1" applyAlignment="1">
      <alignment horizontal="center" vertical="center"/>
    </xf>
    <xf numFmtId="0" fontId="19" fillId="24" borderId="37" xfId="42" applyFont="1" applyFill="1" applyBorder="1" applyAlignment="1">
      <alignment horizontal="center" vertical="center"/>
    </xf>
    <xf numFmtId="0" fontId="19" fillId="24" borderId="38" xfId="42" applyFont="1" applyFill="1" applyBorder="1" applyAlignment="1">
      <alignment horizontal="center" vertical="center"/>
    </xf>
    <xf numFmtId="0" fontId="19" fillId="24" borderId="39" xfId="42" applyFont="1" applyFill="1" applyBorder="1" applyAlignment="1">
      <alignment horizontal="center" vertical="center"/>
    </xf>
    <xf numFmtId="0" fontId="55" fillId="24" borderId="40" xfId="42" applyFont="1" applyFill="1" applyBorder="1" applyAlignment="1">
      <alignment horizontal="center" vertical="center"/>
    </xf>
    <xf numFmtId="0" fontId="55" fillId="24" borderId="35" xfId="42" applyFont="1" applyFill="1" applyBorder="1" applyAlignment="1">
      <alignment horizontal="center" vertical="center"/>
    </xf>
    <xf numFmtId="0" fontId="55" fillId="24" borderId="41" xfId="42" applyFont="1" applyFill="1" applyBorder="1" applyAlignment="1">
      <alignment horizontal="center" vertical="center"/>
    </xf>
    <xf numFmtId="0" fontId="55" fillId="24" borderId="42" xfId="42" applyFont="1" applyFill="1" applyBorder="1" applyAlignment="1">
      <alignment horizontal="center" vertical="center"/>
    </xf>
    <xf numFmtId="0" fontId="55" fillId="24" borderId="38" xfId="42" applyFont="1" applyFill="1" applyBorder="1" applyAlignment="1">
      <alignment horizontal="center" vertical="center"/>
    </xf>
    <xf numFmtId="0" fontId="55" fillId="24" borderId="43" xfId="42" applyFont="1" applyFill="1" applyBorder="1" applyAlignment="1">
      <alignment horizontal="center" vertical="center"/>
    </xf>
    <xf numFmtId="0" fontId="19" fillId="28" borderId="10" xfId="42" applyFont="1" applyFill="1" applyBorder="1" applyAlignment="1">
      <alignment horizontal="center" vertical="center"/>
    </xf>
    <xf numFmtId="0" fontId="19" fillId="28" borderId="17" xfId="42" applyFont="1" applyFill="1" applyBorder="1" applyAlignment="1">
      <alignment horizontal="center" vertical="center"/>
    </xf>
    <xf numFmtId="0" fontId="19" fillId="28" borderId="21" xfId="42" applyFont="1" applyFill="1" applyBorder="1" applyAlignment="1">
      <alignment horizontal="center" vertical="center"/>
    </xf>
    <xf numFmtId="0" fontId="19" fillId="28" borderId="18" xfId="42" applyFont="1" applyFill="1" applyBorder="1" applyAlignment="1">
      <alignment horizontal="center" vertical="center"/>
    </xf>
    <xf numFmtId="177" fontId="19" fillId="28" borderId="10" xfId="42" applyNumberFormat="1" applyFont="1" applyFill="1" applyBorder="1" applyAlignment="1">
      <alignment horizontal="center" vertical="center"/>
    </xf>
    <xf numFmtId="177" fontId="19" fillId="24" borderId="10" xfId="42" applyNumberFormat="1" applyFont="1" applyFill="1" applyBorder="1" applyAlignment="1">
      <alignment horizontal="center" vertical="center"/>
    </xf>
    <xf numFmtId="178" fontId="19" fillId="24" borderId="17" xfId="42" applyNumberFormat="1" applyFont="1" applyFill="1" applyBorder="1" applyAlignment="1">
      <alignment horizontal="center" vertical="center"/>
    </xf>
    <xf numFmtId="178" fontId="19" fillId="24" borderId="21" xfId="42" applyNumberFormat="1" applyFont="1" applyFill="1" applyBorder="1" applyAlignment="1">
      <alignment horizontal="center" vertical="center"/>
    </xf>
    <xf numFmtId="178" fontId="19" fillId="24" borderId="18" xfId="42" applyNumberFormat="1" applyFont="1" applyFill="1" applyBorder="1" applyAlignment="1">
      <alignment horizontal="center" vertical="center"/>
    </xf>
    <xf numFmtId="177" fontId="40" fillId="28" borderId="10" xfId="42" applyNumberFormat="1" applyFont="1" applyFill="1" applyBorder="1" applyAlignment="1">
      <alignment horizontal="center" vertical="center"/>
    </xf>
    <xf numFmtId="0" fontId="19" fillId="24" borderId="10" xfId="42" applyFont="1" applyFill="1" applyBorder="1" applyAlignment="1">
      <alignment horizontal="distributed" vertical="center"/>
    </xf>
    <xf numFmtId="0" fontId="19" fillId="24" borderId="10" xfId="42" applyFont="1" applyFill="1" applyBorder="1" applyAlignment="1">
      <alignment horizontal="left" vertical="center"/>
    </xf>
    <xf numFmtId="0" fontId="19" fillId="24" borderId="10" xfId="42" applyFont="1" applyFill="1" applyBorder="1" applyAlignment="1">
      <alignment horizontal="center" vertical="center"/>
    </xf>
    <xf numFmtId="0" fontId="41" fillId="24" borderId="17" xfId="42" applyFont="1" applyFill="1" applyBorder="1" applyAlignment="1">
      <alignment horizontal="center" vertical="center" wrapText="1"/>
    </xf>
    <xf numFmtId="0" fontId="41" fillId="24" borderId="21"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19" fillId="24" borderId="17" xfId="42" applyFont="1" applyFill="1" applyBorder="1" applyAlignment="1">
      <alignment horizontal="center" vertical="center" shrinkToFit="1"/>
    </xf>
    <xf numFmtId="0" fontId="19" fillId="24" borderId="21" xfId="42" applyFont="1" applyFill="1" applyBorder="1" applyAlignment="1">
      <alignment horizontal="center" vertical="center" shrinkToFit="1"/>
    </xf>
    <xf numFmtId="0" fontId="19" fillId="24" borderId="18" xfId="42" applyFont="1" applyFill="1" applyBorder="1" applyAlignment="1">
      <alignment horizontal="center" vertical="center" shrinkToFit="1"/>
    </xf>
    <xf numFmtId="0" fontId="19" fillId="24" borderId="0" xfId="42" applyFont="1" applyFill="1" applyAlignment="1">
      <alignment horizontal="right" vertical="center"/>
    </xf>
    <xf numFmtId="0" fontId="39" fillId="24" borderId="0" xfId="42" applyFont="1" applyFill="1" applyAlignment="1">
      <alignment horizontal="center"/>
    </xf>
    <xf numFmtId="0" fontId="19" fillId="24" borderId="17" xfId="42" applyFont="1" applyFill="1" applyBorder="1" applyAlignment="1">
      <alignment horizontal="center" vertical="center"/>
    </xf>
    <xf numFmtId="0" fontId="19" fillId="24" borderId="21" xfId="42" applyFont="1" applyFill="1" applyBorder="1" applyAlignment="1">
      <alignment horizontal="center" vertical="center"/>
    </xf>
    <xf numFmtId="0" fontId="19" fillId="24" borderId="18" xfId="42" applyFont="1" applyFill="1" applyBorder="1" applyAlignment="1">
      <alignment horizontal="center" vertical="center"/>
    </xf>
    <xf numFmtId="49" fontId="19" fillId="28" borderId="10" xfId="42" applyNumberFormat="1" applyFont="1" applyFill="1" applyBorder="1" applyAlignment="1">
      <alignment horizontal="center" vertical="center"/>
    </xf>
    <xf numFmtId="0" fontId="56" fillId="0" borderId="0" xfId="41" applyFont="1" applyAlignment="1">
      <alignment horizontal="center" vertical="center"/>
    </xf>
    <xf numFmtId="0" fontId="49" fillId="0" borderId="30" xfId="41" applyFont="1" applyBorder="1" applyAlignment="1">
      <alignment vertical="center" wrapText="1"/>
    </xf>
    <xf numFmtId="0" fontId="49" fillId="0" borderId="30" xfId="41" applyFont="1" applyBorder="1" applyAlignment="1">
      <alignment vertical="center" wrapText="1" shrinkToFit="1"/>
    </xf>
    <xf numFmtId="0" fontId="49" fillId="0" borderId="21" xfId="41" applyFont="1" applyBorder="1" applyAlignment="1">
      <alignment horizontal="left" vertical="center" wrapText="1"/>
    </xf>
    <xf numFmtId="0" fontId="21" fillId="24" borderId="0" xfId="0" applyFont="1" applyFill="1" applyAlignment="1">
      <alignment horizontal="right" vertical="center"/>
    </xf>
    <xf numFmtId="0" fontId="24" fillId="24" borderId="0" xfId="0" applyFont="1" applyFill="1" applyAlignment="1">
      <alignment horizontal="center"/>
    </xf>
    <xf numFmtId="0" fontId="21" fillId="24" borderId="17" xfId="0" applyFont="1" applyFill="1" applyBorder="1" applyAlignment="1">
      <alignment horizontal="center" vertical="center"/>
    </xf>
    <xf numFmtId="0" fontId="21" fillId="24" borderId="21" xfId="0" applyFont="1" applyFill="1" applyBorder="1" applyAlignment="1">
      <alignment horizontal="center" vertical="center"/>
    </xf>
    <xf numFmtId="0" fontId="21" fillId="24" borderId="18" xfId="0" applyFont="1" applyFill="1" applyBorder="1" applyAlignment="1">
      <alignment horizontal="center" vertical="center"/>
    </xf>
    <xf numFmtId="49" fontId="21" fillId="27" borderId="10" xfId="0" applyNumberFormat="1" applyFont="1" applyFill="1" applyBorder="1" applyAlignment="1">
      <alignment horizontal="center" vertical="center"/>
    </xf>
    <xf numFmtId="0" fontId="21" fillId="27" borderId="17" xfId="0" applyFont="1" applyFill="1" applyBorder="1" applyAlignment="1">
      <alignment horizontal="center" vertical="center"/>
    </xf>
    <xf numFmtId="0" fontId="21" fillId="27" borderId="21" xfId="0" applyFont="1" applyFill="1" applyBorder="1" applyAlignment="1">
      <alignment horizontal="center" vertical="center"/>
    </xf>
    <xf numFmtId="0" fontId="21" fillId="27" borderId="10" xfId="0" applyFont="1" applyFill="1" applyBorder="1" applyAlignment="1">
      <alignment horizontal="center" vertical="center"/>
    </xf>
    <xf numFmtId="0" fontId="21" fillId="24" borderId="10" xfId="0" applyFont="1" applyFill="1" applyBorder="1" applyAlignment="1">
      <alignment horizontal="left" vertical="center"/>
    </xf>
    <xf numFmtId="0" fontId="21" fillId="24" borderId="10" xfId="0" applyFont="1" applyFill="1" applyBorder="1" applyAlignment="1">
      <alignment horizontal="distributed" vertical="center"/>
    </xf>
    <xf numFmtId="0" fontId="21" fillId="27" borderId="18" xfId="0" applyFont="1" applyFill="1" applyBorder="1" applyAlignment="1">
      <alignment horizontal="center" vertical="center"/>
    </xf>
    <xf numFmtId="176" fontId="21" fillId="27" borderId="17" xfId="0" applyNumberFormat="1" applyFont="1" applyFill="1" applyBorder="1" applyAlignment="1">
      <alignment horizontal="center" vertical="center"/>
    </xf>
    <xf numFmtId="176" fontId="21" fillId="27" borderId="21" xfId="0" applyNumberFormat="1" applyFont="1" applyFill="1" applyBorder="1" applyAlignment="1">
      <alignment horizontal="center" vertical="center"/>
    </xf>
    <xf numFmtId="176" fontId="21" fillId="27" borderId="18" xfId="0" applyNumberFormat="1" applyFont="1" applyFill="1" applyBorder="1" applyAlignment="1">
      <alignment horizontal="center" vertical="center"/>
    </xf>
    <xf numFmtId="0" fontId="21" fillId="24" borderId="17" xfId="0" applyFont="1" applyFill="1" applyBorder="1" applyAlignment="1">
      <alignment horizontal="center" vertical="center" wrapText="1"/>
    </xf>
    <xf numFmtId="0" fontId="21" fillId="24" borderId="21"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24" borderId="21" xfId="0" applyFont="1" applyFill="1" applyBorder="1" applyAlignment="1">
      <alignment horizontal="center" vertical="center" wrapText="1"/>
    </xf>
    <xf numFmtId="0" fontId="30" fillId="24" borderId="18" xfId="0" applyFont="1" applyFill="1" applyBorder="1" applyAlignment="1">
      <alignment horizontal="center" vertical="center" wrapText="1"/>
    </xf>
    <xf numFmtId="177" fontId="21" fillId="27" borderId="17" xfId="0" applyNumberFormat="1" applyFont="1" applyFill="1" applyBorder="1" applyAlignment="1">
      <alignment horizontal="center" vertical="center"/>
    </xf>
    <xf numFmtId="177" fontId="21" fillId="27" borderId="21" xfId="0" applyNumberFormat="1" applyFont="1" applyFill="1" applyBorder="1" applyAlignment="1">
      <alignment horizontal="center" vertical="center"/>
    </xf>
    <xf numFmtId="177" fontId="21" fillId="27" borderId="18" xfId="0" applyNumberFormat="1" applyFont="1" applyFill="1" applyBorder="1" applyAlignment="1">
      <alignment horizontal="center" vertical="center"/>
    </xf>
    <xf numFmtId="0" fontId="21" fillId="24" borderId="22" xfId="0" applyFont="1" applyFill="1" applyBorder="1" applyAlignment="1">
      <alignment horizontal="center" vertical="center"/>
    </xf>
    <xf numFmtId="0" fontId="21" fillId="24" borderId="23" xfId="0" applyFont="1" applyFill="1" applyBorder="1" applyAlignment="1">
      <alignment horizontal="center" vertical="center"/>
    </xf>
    <xf numFmtId="0" fontId="21" fillId="24" borderId="27" xfId="0" applyFont="1" applyFill="1" applyBorder="1" applyAlignment="1">
      <alignment horizontal="center" vertical="center"/>
    </xf>
    <xf numFmtId="0" fontId="21" fillId="24" borderId="28" xfId="0" applyFont="1" applyFill="1" applyBorder="1" applyAlignment="1">
      <alignment horizontal="center" vertical="center"/>
    </xf>
    <xf numFmtId="0" fontId="23" fillId="24" borderId="23" xfId="0" applyFont="1" applyFill="1" applyBorder="1" applyAlignment="1">
      <alignment horizontal="center" vertical="center"/>
    </xf>
    <xf numFmtId="0" fontId="23" fillId="24" borderId="24" xfId="0" applyFont="1" applyFill="1" applyBorder="1" applyAlignment="1">
      <alignment horizontal="center" vertical="center"/>
    </xf>
    <xf numFmtId="0" fontId="23" fillId="24" borderId="28" xfId="0" applyFont="1" applyFill="1" applyBorder="1" applyAlignment="1">
      <alignment horizontal="center" vertical="center"/>
    </xf>
    <xf numFmtId="0" fontId="23" fillId="24" borderId="29" xfId="0" applyFont="1" applyFill="1" applyBorder="1" applyAlignment="1">
      <alignment horizontal="center" vertical="center"/>
    </xf>
    <xf numFmtId="0" fontId="21" fillId="24" borderId="17" xfId="0" applyFont="1" applyFill="1" applyBorder="1" applyAlignment="1">
      <alignment horizontal="left" vertical="center"/>
    </xf>
    <xf numFmtId="0" fontId="21" fillId="24" borderId="21" xfId="0" applyFont="1" applyFill="1" applyBorder="1" applyAlignment="1">
      <alignment horizontal="left" vertical="center"/>
    </xf>
    <xf numFmtId="0" fontId="21" fillId="24" borderId="18" xfId="0" applyFont="1" applyFill="1" applyBorder="1" applyAlignment="1">
      <alignment horizontal="left" vertical="center"/>
    </xf>
    <xf numFmtId="0" fontId="21" fillId="24" borderId="0" xfId="0" applyFont="1" applyFill="1" applyAlignment="1">
      <alignment horizontal="center" vertical="center"/>
    </xf>
    <xf numFmtId="0" fontId="21" fillId="24" borderId="68" xfId="0" applyFont="1" applyFill="1" applyBorder="1" applyAlignment="1">
      <alignment horizontal="center" vertical="center"/>
    </xf>
    <xf numFmtId="0" fontId="21" fillId="24" borderId="69" xfId="0" applyFont="1" applyFill="1" applyBorder="1" applyAlignment="1">
      <alignment horizontal="center" vertical="center"/>
    </xf>
    <xf numFmtId="0" fontId="21" fillId="24" borderId="70" xfId="0" applyFont="1" applyFill="1" applyBorder="1" applyAlignment="1">
      <alignment horizontal="center" vertical="center"/>
    </xf>
    <xf numFmtId="0" fontId="21" fillId="24" borderId="75" xfId="0" applyFont="1" applyFill="1" applyBorder="1" applyAlignment="1">
      <alignment horizontal="center" vertical="center"/>
    </xf>
    <xf numFmtId="0" fontId="21" fillId="24" borderId="76" xfId="0" applyFont="1" applyFill="1" applyBorder="1" applyAlignment="1">
      <alignment horizontal="center" vertical="center"/>
    </xf>
    <xf numFmtId="0" fontId="21" fillId="24" borderId="77" xfId="0" applyFont="1" applyFill="1" applyBorder="1" applyAlignment="1">
      <alignment horizontal="center" vertical="center"/>
    </xf>
    <xf numFmtId="0" fontId="21" fillId="24" borderId="76" xfId="0" applyFont="1" applyFill="1" applyBorder="1" applyAlignment="1">
      <alignment horizontal="center" vertical="center" shrinkToFit="1"/>
    </xf>
    <xf numFmtId="0" fontId="21" fillId="24" borderId="78" xfId="0" applyFont="1" applyFill="1" applyBorder="1" applyAlignment="1">
      <alignment horizontal="center" vertical="center" shrinkToFit="1"/>
    </xf>
    <xf numFmtId="0" fontId="21" fillId="24" borderId="68" xfId="0" applyFont="1" applyFill="1" applyBorder="1" applyAlignment="1">
      <alignment horizontal="center" vertical="center" shrinkToFit="1"/>
    </xf>
    <xf numFmtId="0" fontId="21" fillId="24" borderId="69" xfId="0" applyFont="1" applyFill="1" applyBorder="1" applyAlignment="1">
      <alignment horizontal="center" vertical="center" shrinkToFit="1"/>
    </xf>
    <xf numFmtId="0" fontId="21" fillId="24" borderId="70" xfId="0" applyFont="1" applyFill="1" applyBorder="1" applyAlignment="1">
      <alignment horizontal="center" vertical="center" shrinkToFit="1"/>
    </xf>
    <xf numFmtId="0" fontId="21" fillId="27" borderId="71" xfId="0" applyFont="1" applyFill="1" applyBorder="1" applyAlignment="1">
      <alignment horizontal="right" vertical="center"/>
    </xf>
    <xf numFmtId="0" fontId="21" fillId="27" borderId="72" xfId="0" applyFont="1" applyFill="1" applyBorder="1" applyAlignment="1">
      <alignment horizontal="right" vertical="center"/>
    </xf>
    <xf numFmtId="0" fontId="21" fillId="24" borderId="72" xfId="0" applyFont="1" applyFill="1" applyBorder="1" applyAlignment="1">
      <alignment horizontal="center" vertical="center"/>
    </xf>
    <xf numFmtId="0" fontId="21" fillId="24" borderId="73" xfId="0" applyFont="1" applyFill="1" applyBorder="1" applyAlignment="1">
      <alignment horizontal="center" vertical="center"/>
    </xf>
    <xf numFmtId="0" fontId="21" fillId="24" borderId="74" xfId="0" applyFont="1" applyFill="1" applyBorder="1" applyAlignment="1">
      <alignment horizontal="center" vertical="center"/>
    </xf>
    <xf numFmtId="0" fontId="21" fillId="24" borderId="60" xfId="0" applyFont="1" applyFill="1" applyBorder="1" applyAlignment="1">
      <alignment horizontal="center" vertical="center" shrinkToFit="1"/>
    </xf>
    <xf numFmtId="0" fontId="21" fillId="24" borderId="10" xfId="0" applyFont="1" applyFill="1" applyBorder="1" applyAlignment="1">
      <alignment horizontal="center" vertical="center" shrinkToFit="1"/>
    </xf>
    <xf numFmtId="0" fontId="21" fillId="24" borderId="61" xfId="0" applyFont="1" applyFill="1" applyBorder="1" applyAlignment="1">
      <alignment horizontal="center" vertical="center" shrinkToFit="1"/>
    </xf>
    <xf numFmtId="0" fontId="21" fillId="27" borderId="62" xfId="0" applyFont="1" applyFill="1" applyBorder="1" applyAlignment="1">
      <alignment horizontal="right" vertical="center"/>
    </xf>
    <xf numFmtId="0" fontId="21" fillId="27" borderId="21" xfId="0" applyFont="1" applyFill="1" applyBorder="1" applyAlignment="1">
      <alignment horizontal="right" vertical="center"/>
    </xf>
    <xf numFmtId="0" fontId="21" fillId="24" borderId="63" xfId="0" applyFont="1" applyFill="1" applyBorder="1" applyAlignment="1">
      <alignment horizontal="center" vertical="center"/>
    </xf>
    <xf numFmtId="0" fontId="21" fillId="24" borderId="64" xfId="0" applyFont="1" applyFill="1" applyBorder="1" applyAlignment="1">
      <alignment horizontal="center" vertical="center" shrinkToFit="1"/>
    </xf>
    <xf numFmtId="0" fontId="21" fillId="24" borderId="28" xfId="0" applyFont="1" applyFill="1" applyBorder="1" applyAlignment="1">
      <alignment horizontal="center" vertical="center" shrinkToFit="1"/>
    </xf>
    <xf numFmtId="0" fontId="21" fillId="24" borderId="65" xfId="0" applyFont="1" applyFill="1" applyBorder="1" applyAlignment="1">
      <alignment horizontal="center" vertical="center" shrinkToFit="1"/>
    </xf>
    <xf numFmtId="0" fontId="21" fillId="27" borderId="66" xfId="0" applyFont="1" applyFill="1" applyBorder="1" applyAlignment="1">
      <alignment horizontal="right" vertical="center"/>
    </xf>
    <xf numFmtId="0" fontId="21" fillId="27" borderId="32" xfId="0" applyFont="1" applyFill="1" applyBorder="1" applyAlignment="1">
      <alignment horizontal="right" vertical="center"/>
    </xf>
    <xf numFmtId="0" fontId="21" fillId="24" borderId="32" xfId="0" applyFont="1" applyFill="1" applyBorder="1" applyAlignment="1">
      <alignment horizontal="center" vertical="center"/>
    </xf>
    <xf numFmtId="0" fontId="21" fillId="24" borderId="33" xfId="0" applyFont="1" applyFill="1" applyBorder="1" applyAlignment="1">
      <alignment horizontal="center" vertical="center"/>
    </xf>
    <xf numFmtId="0" fontId="21" fillId="24" borderId="67" xfId="0" applyFont="1" applyFill="1" applyBorder="1" applyAlignment="1">
      <alignment horizontal="center" vertical="center"/>
    </xf>
    <xf numFmtId="0" fontId="19" fillId="24" borderId="10" xfId="0" applyFont="1" applyFill="1" applyBorder="1" applyAlignment="1">
      <alignment horizontal="center" vertical="center"/>
    </xf>
    <xf numFmtId="0" fontId="54" fillId="24" borderId="10" xfId="0" applyFont="1" applyFill="1" applyBorder="1" applyAlignment="1">
      <alignment horizontal="center" vertical="center"/>
    </xf>
    <xf numFmtId="0" fontId="57" fillId="24" borderId="44" xfId="0" applyFont="1" applyFill="1" applyBorder="1" applyAlignment="1">
      <alignment horizontal="center" vertical="center"/>
    </xf>
    <xf numFmtId="0" fontId="57" fillId="24" borderId="45" xfId="0" applyFont="1" applyFill="1" applyBorder="1" applyAlignment="1">
      <alignment horizontal="center" vertical="center"/>
    </xf>
    <xf numFmtId="0" fontId="57" fillId="29" borderId="46" xfId="0" applyFont="1" applyFill="1" applyBorder="1" applyAlignment="1">
      <alignment horizontal="center" vertical="center"/>
    </xf>
    <xf numFmtId="0" fontId="57" fillId="29" borderId="47" xfId="0" applyFont="1" applyFill="1" applyBorder="1" applyAlignment="1">
      <alignment horizontal="center" vertical="center"/>
    </xf>
    <xf numFmtId="0" fontId="57" fillId="29" borderId="48"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0" fontId="21" fillId="24" borderId="56" xfId="0" applyFont="1" applyFill="1" applyBorder="1" applyAlignment="1">
      <alignment horizontal="right" vertical="center"/>
    </xf>
    <xf numFmtId="0" fontId="21" fillId="24" borderId="57" xfId="0" applyFont="1" applyFill="1" applyBorder="1" applyAlignment="1">
      <alignment horizontal="right" vertical="center"/>
    </xf>
    <xf numFmtId="0" fontId="21" fillId="24" borderId="57" xfId="0" applyFont="1" applyFill="1" applyBorder="1" applyAlignment="1">
      <alignment horizontal="center" vertical="center"/>
    </xf>
    <xf numFmtId="0" fontId="21" fillId="24" borderId="58" xfId="0" applyFont="1" applyFill="1" applyBorder="1" applyAlignment="1">
      <alignment horizontal="center" vertical="center"/>
    </xf>
    <xf numFmtId="0" fontId="21" fillId="24" borderId="59" xfId="0" applyFont="1" applyFill="1" applyBorder="1" applyAlignment="1">
      <alignment horizontal="center" vertical="center"/>
    </xf>
    <xf numFmtId="0" fontId="21" fillId="24" borderId="10" xfId="0" applyFont="1" applyFill="1" applyBorder="1" applyAlignment="1">
      <alignment horizontal="center" vertical="center"/>
    </xf>
    <xf numFmtId="176" fontId="21" fillId="27" borderId="10" xfId="0" applyNumberFormat="1" applyFont="1" applyFill="1" applyBorder="1" applyAlignment="1">
      <alignment horizontal="center" vertical="center"/>
    </xf>
    <xf numFmtId="176" fontId="21" fillId="24" borderId="10" xfId="0" applyNumberFormat="1" applyFont="1" applyFill="1" applyBorder="1" applyAlignment="1">
      <alignment horizontal="center" vertical="center"/>
    </xf>
    <xf numFmtId="0" fontId="21" fillId="24" borderId="44" xfId="0" applyFont="1" applyFill="1" applyBorder="1" applyAlignment="1">
      <alignment horizontal="center" vertical="center"/>
    </xf>
    <xf numFmtId="0" fontId="21" fillId="24" borderId="45" xfId="0" applyFont="1" applyFill="1" applyBorder="1" applyAlignment="1">
      <alignment horizontal="center" vertical="center"/>
    </xf>
    <xf numFmtId="0" fontId="22" fillId="29" borderId="45" xfId="0" applyFont="1" applyFill="1" applyBorder="1" applyAlignment="1">
      <alignment horizontal="center" vertical="center"/>
    </xf>
    <xf numFmtId="0" fontId="22" fillId="29" borderId="49" xfId="0" applyFont="1" applyFill="1" applyBorder="1" applyAlignment="1">
      <alignment horizontal="center" vertical="center"/>
    </xf>
    <xf numFmtId="0" fontId="21" fillId="24" borderId="17" xfId="0" applyFont="1" applyFill="1" applyBorder="1" applyAlignment="1">
      <alignment horizontal="center" vertical="center" shrinkToFit="1"/>
    </xf>
    <xf numFmtId="0" fontId="21" fillId="24" borderId="21" xfId="0" applyFont="1" applyFill="1" applyBorder="1" applyAlignment="1">
      <alignment horizontal="center" vertical="center" shrinkToFit="1"/>
    </xf>
    <xf numFmtId="0" fontId="21" fillId="24" borderId="18" xfId="0" applyFont="1" applyFill="1" applyBorder="1" applyAlignment="1">
      <alignment horizontal="center" vertical="center" shrinkToFit="1"/>
    </xf>
    <xf numFmtId="0" fontId="21" fillId="24" borderId="50" xfId="0" applyFont="1" applyFill="1" applyBorder="1" applyAlignment="1">
      <alignment horizontal="center" vertical="center"/>
    </xf>
    <xf numFmtId="0" fontId="21" fillId="24" borderId="51" xfId="0" applyFont="1" applyFill="1" applyBorder="1" applyAlignment="1">
      <alignment horizontal="center" vertical="center"/>
    </xf>
    <xf numFmtId="0" fontId="22" fillId="29" borderId="51" xfId="0" applyFont="1" applyFill="1" applyBorder="1" applyAlignment="1">
      <alignment horizontal="center" vertical="center"/>
    </xf>
    <xf numFmtId="0" fontId="22" fillId="29" borderId="52" xfId="0" applyFont="1" applyFill="1" applyBorder="1" applyAlignment="1">
      <alignment horizontal="center" vertical="center"/>
    </xf>
    <xf numFmtId="176" fontId="21" fillId="24" borderId="13" xfId="0" applyNumberFormat="1" applyFont="1" applyFill="1" applyBorder="1" applyAlignment="1">
      <alignment horizontal="center" vertical="center"/>
    </xf>
    <xf numFmtId="176" fontId="21" fillId="24" borderId="0" xfId="0" applyNumberFormat="1" applyFont="1" applyFill="1" applyBorder="1" applyAlignment="1">
      <alignment horizontal="center" vertical="center"/>
    </xf>
    <xf numFmtId="0" fontId="21" fillId="24" borderId="44" xfId="0" applyFont="1" applyFill="1" applyBorder="1" applyAlignment="1">
      <alignment horizontal="center" vertical="center" shrinkToFit="1"/>
    </xf>
    <xf numFmtId="0" fontId="21" fillId="24" borderId="45" xfId="0" applyFont="1" applyFill="1" applyBorder="1" applyAlignment="1">
      <alignment horizontal="center" vertical="center" shrinkToFit="1"/>
    </xf>
    <xf numFmtId="0" fontId="22" fillId="24" borderId="45" xfId="0" applyFont="1" applyFill="1" applyBorder="1" applyAlignment="1">
      <alignment horizontal="center" vertical="center"/>
    </xf>
    <xf numFmtId="0" fontId="22" fillId="24" borderId="49" xfId="0" applyFont="1" applyFill="1" applyBorder="1" applyAlignment="1">
      <alignment horizontal="center" vertical="center"/>
    </xf>
    <xf numFmtId="0" fontId="21" fillId="24" borderId="13" xfId="0" applyFont="1" applyFill="1" applyBorder="1" applyAlignment="1">
      <alignment horizontal="center" vertical="center" shrinkToFit="1"/>
    </xf>
    <xf numFmtId="0" fontId="21" fillId="24" borderId="0" xfId="0" applyFont="1" applyFill="1" applyBorder="1" applyAlignment="1">
      <alignment horizontal="center" vertical="center" shrinkToFit="1"/>
    </xf>
    <xf numFmtId="0" fontId="21" fillId="24" borderId="56" xfId="0" applyFont="1" applyFill="1" applyBorder="1" applyAlignment="1">
      <alignment horizontal="center" vertical="center"/>
    </xf>
    <xf numFmtId="0" fontId="21" fillId="24" borderId="62" xfId="0" applyFont="1" applyFill="1" applyBorder="1" applyAlignment="1">
      <alignment vertical="center" shrinkToFit="1"/>
    </xf>
    <xf numFmtId="0" fontId="21" fillId="24" borderId="21" xfId="0" applyFont="1" applyFill="1" applyBorder="1" applyAlignment="1">
      <alignment vertical="center" shrinkToFit="1"/>
    </xf>
    <xf numFmtId="0" fontId="21" fillId="24" borderId="66" xfId="0" applyFont="1" applyFill="1" applyBorder="1" applyAlignment="1">
      <alignment vertical="center" shrinkToFit="1"/>
    </xf>
    <xf numFmtId="0" fontId="21" fillId="24" borderId="32" xfId="0" applyFont="1" applyFill="1" applyBorder="1" applyAlignment="1">
      <alignment vertical="center" shrinkToFit="1"/>
    </xf>
    <xf numFmtId="0" fontId="21" fillId="24" borderId="71" xfId="0" applyFont="1" applyFill="1" applyBorder="1" applyAlignment="1">
      <alignment horizontal="left" vertical="center" shrinkToFit="1"/>
    </xf>
    <xf numFmtId="0" fontId="21" fillId="24" borderId="72" xfId="0" applyFont="1" applyFill="1" applyBorder="1" applyAlignment="1">
      <alignment horizontal="left" vertical="center" shrinkToFit="1"/>
    </xf>
    <xf numFmtId="0" fontId="21" fillId="24" borderId="79" xfId="0" applyFont="1" applyFill="1" applyBorder="1" applyAlignment="1">
      <alignment vertical="center"/>
    </xf>
    <xf numFmtId="0" fontId="21" fillId="24" borderId="80" xfId="0" applyFont="1" applyFill="1" applyBorder="1" applyAlignment="1">
      <alignment vertical="center"/>
    </xf>
    <xf numFmtId="0" fontId="21" fillId="24" borderId="75" xfId="0" applyFont="1" applyFill="1" applyBorder="1" applyAlignment="1">
      <alignment horizontal="center" vertical="center" shrinkToFit="1"/>
    </xf>
    <xf numFmtId="0" fontId="21" fillId="27" borderId="10" xfId="0" applyFont="1" applyFill="1" applyBorder="1" applyAlignment="1">
      <alignment vertical="center"/>
    </xf>
    <xf numFmtId="0" fontId="21" fillId="24" borderId="0" xfId="0" applyFont="1" applyFill="1" applyBorder="1" applyAlignment="1">
      <alignment horizontal="center" vertical="center"/>
    </xf>
    <xf numFmtId="0" fontId="21" fillId="24" borderId="0" xfId="0" applyFont="1" applyFill="1" applyBorder="1" applyAlignment="1">
      <alignment horizontal="left" vertical="center"/>
    </xf>
    <xf numFmtId="0" fontId="21" fillId="24" borderId="11" xfId="0" applyFont="1" applyFill="1" applyBorder="1" applyAlignment="1">
      <alignment horizontal="center" vertical="center"/>
    </xf>
    <xf numFmtId="0" fontId="21" fillId="24" borderId="20" xfId="0" applyFont="1" applyFill="1" applyBorder="1" applyAlignment="1">
      <alignment horizontal="center" vertical="center"/>
    </xf>
    <xf numFmtId="0" fontId="21" fillId="24" borderId="12" xfId="0" applyFont="1" applyFill="1" applyBorder="1" applyAlignment="1">
      <alignment horizontal="center" vertical="center"/>
    </xf>
    <xf numFmtId="0" fontId="21" fillId="24" borderId="13" xfId="0" applyFont="1" applyFill="1" applyBorder="1" applyAlignment="1">
      <alignment horizontal="center" vertical="center"/>
    </xf>
    <xf numFmtId="0" fontId="21" fillId="24" borderId="14" xfId="0" applyFont="1" applyFill="1" applyBorder="1" applyAlignment="1">
      <alignment horizontal="center" vertical="center"/>
    </xf>
    <xf numFmtId="0" fontId="21" fillId="24" borderId="15" xfId="0" applyFont="1" applyFill="1" applyBorder="1" applyAlignment="1">
      <alignment horizontal="center" vertical="center"/>
    </xf>
    <xf numFmtId="0" fontId="21" fillId="24" borderId="30" xfId="0" applyFont="1" applyFill="1" applyBorder="1" applyAlignment="1">
      <alignment horizontal="center" vertical="center"/>
    </xf>
    <xf numFmtId="0" fontId="21" fillId="24" borderId="16" xfId="0" applyFont="1" applyFill="1" applyBorder="1" applyAlignment="1">
      <alignment horizontal="center" vertical="center"/>
    </xf>
    <xf numFmtId="0" fontId="22" fillId="24" borderId="17" xfId="0" applyFont="1" applyFill="1" applyBorder="1" applyAlignment="1">
      <alignment horizontal="center" vertical="center" shrinkToFit="1"/>
    </xf>
    <xf numFmtId="0" fontId="22" fillId="24" borderId="21" xfId="0" applyFont="1" applyFill="1" applyBorder="1" applyAlignment="1">
      <alignment horizontal="center" vertical="center" shrinkToFit="1"/>
    </xf>
    <xf numFmtId="0" fontId="22" fillId="24" borderId="18" xfId="0" applyFont="1" applyFill="1" applyBorder="1" applyAlignment="1">
      <alignment horizontal="center" vertical="center" shrinkToFit="1"/>
    </xf>
    <xf numFmtId="0" fontId="21" fillId="24" borderId="11" xfId="0" applyFont="1" applyFill="1" applyBorder="1" applyAlignment="1">
      <alignment horizontal="center" vertical="center" shrinkToFit="1"/>
    </xf>
    <xf numFmtId="0" fontId="21" fillId="24" borderId="20" xfId="0" applyFont="1" applyFill="1" applyBorder="1" applyAlignment="1">
      <alignment horizontal="center" vertical="center" shrinkToFit="1"/>
    </xf>
    <xf numFmtId="0" fontId="21" fillId="24" borderId="12"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24" borderId="15" xfId="0" applyFont="1" applyFill="1" applyBorder="1" applyAlignment="1">
      <alignment horizontal="center" vertical="center" shrinkToFit="1"/>
    </xf>
    <xf numFmtId="0" fontId="21" fillId="24" borderId="30" xfId="0" applyFont="1" applyFill="1" applyBorder="1" applyAlignment="1">
      <alignment horizontal="center" vertical="center" shrinkToFit="1"/>
    </xf>
    <xf numFmtId="0" fontId="21" fillId="24" borderId="16" xfId="0" applyFont="1" applyFill="1" applyBorder="1" applyAlignment="1">
      <alignment horizontal="center" vertical="center" shrinkToFit="1"/>
    </xf>
    <xf numFmtId="0" fontId="23" fillId="24" borderId="10" xfId="0" applyFont="1" applyFill="1" applyBorder="1" applyAlignment="1">
      <alignment horizontal="center" vertical="center"/>
    </xf>
    <xf numFmtId="0" fontId="21" fillId="24" borderId="108" xfId="0" applyFont="1" applyFill="1" applyBorder="1" applyAlignment="1">
      <alignment horizontal="center" vertical="center"/>
    </xf>
    <xf numFmtId="0" fontId="21" fillId="24" borderId="46" xfId="0" applyFont="1" applyFill="1" applyBorder="1" applyAlignment="1">
      <alignment horizontal="center" vertical="center"/>
    </xf>
    <xf numFmtId="0" fontId="21" fillId="24" borderId="47" xfId="0" applyFont="1" applyFill="1" applyBorder="1" applyAlignment="1">
      <alignment horizontal="center" vertical="center"/>
    </xf>
    <xf numFmtId="0" fontId="21" fillId="24" borderId="107" xfId="0" applyFont="1" applyFill="1" applyBorder="1" applyAlignment="1">
      <alignment horizontal="center" vertical="center"/>
    </xf>
    <xf numFmtId="0" fontId="21" fillId="24" borderId="109" xfId="0" applyFont="1" applyFill="1" applyBorder="1" applyAlignment="1">
      <alignment horizontal="center" vertical="center"/>
    </xf>
    <xf numFmtId="0" fontId="21" fillId="24" borderId="110" xfId="0" applyFont="1" applyFill="1" applyBorder="1" applyAlignment="1">
      <alignment horizontal="center" vertical="center"/>
    </xf>
    <xf numFmtId="0" fontId="21" fillId="24" borderId="111" xfId="0" applyFont="1" applyFill="1" applyBorder="1" applyAlignment="1">
      <alignment horizontal="center" vertical="center"/>
    </xf>
    <xf numFmtId="0" fontId="21" fillId="24" borderId="48" xfId="0" applyFont="1" applyFill="1" applyBorder="1" applyAlignment="1">
      <alignment horizontal="center" vertical="center"/>
    </xf>
    <xf numFmtId="0" fontId="19" fillId="24" borderId="17" xfId="0" applyFont="1" applyFill="1" applyBorder="1" applyAlignment="1">
      <alignment horizontal="center" vertical="center" shrinkToFit="1"/>
    </xf>
    <xf numFmtId="0" fontId="19" fillId="24" borderId="21" xfId="0" applyFont="1" applyFill="1" applyBorder="1" applyAlignment="1">
      <alignment horizontal="center" vertical="center" shrinkToFit="1"/>
    </xf>
    <xf numFmtId="0" fontId="19" fillId="24" borderId="18" xfId="0" applyFont="1" applyFill="1" applyBorder="1" applyAlignment="1">
      <alignment horizontal="center" vertical="center" shrinkToFit="1"/>
    </xf>
    <xf numFmtId="0" fontId="21" fillId="24" borderId="103" xfId="0" applyFont="1" applyFill="1" applyBorder="1" applyAlignment="1">
      <alignment horizontal="center" vertical="center"/>
    </xf>
    <xf numFmtId="0" fontId="21" fillId="24" borderId="104" xfId="0" applyFont="1" applyFill="1" applyBorder="1" applyAlignment="1">
      <alignment horizontal="center" vertical="center"/>
    </xf>
    <xf numFmtId="0" fontId="21" fillId="24" borderId="105" xfId="0" applyFont="1" applyFill="1" applyBorder="1" applyAlignment="1">
      <alignment horizontal="center" vertical="center"/>
    </xf>
    <xf numFmtId="0" fontId="21" fillId="24" borderId="106" xfId="0" applyFont="1" applyFill="1" applyBorder="1" applyAlignment="1">
      <alignment horizontal="center" vertical="center"/>
    </xf>
    <xf numFmtId="0" fontId="21" fillId="24" borderId="56" xfId="0" applyFont="1" applyFill="1" applyBorder="1" applyAlignment="1">
      <alignment horizontal="center" vertical="center" shrinkToFit="1"/>
    </xf>
    <xf numFmtId="0" fontId="21" fillId="24" borderId="57" xfId="0" applyFont="1" applyFill="1" applyBorder="1" applyAlignment="1">
      <alignment horizontal="center" vertical="center" shrinkToFit="1"/>
    </xf>
    <xf numFmtId="0" fontId="21" fillId="24" borderId="59" xfId="0" applyFont="1" applyFill="1" applyBorder="1" applyAlignment="1">
      <alignment horizontal="center" vertical="center" shrinkToFit="1"/>
    </xf>
    <xf numFmtId="0" fontId="21" fillId="24" borderId="100" xfId="0" applyFont="1" applyFill="1" applyBorder="1" applyAlignment="1">
      <alignment horizontal="center" vertical="center"/>
    </xf>
    <xf numFmtId="0" fontId="21" fillId="27" borderId="99" xfId="0" applyFont="1" applyFill="1" applyBorder="1" applyAlignment="1">
      <alignment horizontal="center" vertical="center"/>
    </xf>
    <xf numFmtId="0" fontId="21" fillId="27" borderId="30" xfId="0" applyFont="1" applyFill="1" applyBorder="1" applyAlignment="1">
      <alignment horizontal="center" vertical="center"/>
    </xf>
    <xf numFmtId="0" fontId="21" fillId="27" borderId="15" xfId="0" applyFont="1" applyFill="1" applyBorder="1" applyAlignment="1">
      <alignment horizontal="center" vertical="center"/>
    </xf>
    <xf numFmtId="0" fontId="21" fillId="24" borderId="101" xfId="0" applyFont="1" applyFill="1" applyBorder="1" applyAlignment="1">
      <alignment horizontal="center" vertical="center"/>
    </xf>
    <xf numFmtId="0" fontId="21" fillId="24" borderId="102" xfId="0" applyFont="1" applyFill="1" applyBorder="1" applyAlignment="1">
      <alignment horizontal="center" vertical="center"/>
    </xf>
    <xf numFmtId="0" fontId="21" fillId="27" borderId="96" xfId="0" applyFont="1" applyFill="1" applyBorder="1" applyAlignment="1">
      <alignment horizontal="center" vertical="center"/>
    </xf>
    <xf numFmtId="0" fontId="21" fillId="27" borderId="72" xfId="0" applyFont="1" applyFill="1" applyBorder="1" applyAlignment="1">
      <alignment horizontal="center" vertical="center"/>
    </xf>
    <xf numFmtId="0" fontId="21" fillId="24" borderId="97" xfId="0" applyFont="1" applyFill="1" applyBorder="1" applyAlignment="1">
      <alignment horizontal="center" vertical="center"/>
    </xf>
    <xf numFmtId="0" fontId="21" fillId="24" borderId="98" xfId="0" applyFont="1" applyFill="1" applyBorder="1" applyAlignment="1">
      <alignment horizontal="center" vertical="center"/>
    </xf>
    <xf numFmtId="0" fontId="21" fillId="27" borderId="71" xfId="0" applyFont="1" applyFill="1" applyBorder="1" applyAlignment="1">
      <alignment horizontal="center" vertical="center"/>
    </xf>
    <xf numFmtId="0" fontId="21" fillId="24" borderId="81" xfId="0" applyFont="1" applyFill="1" applyBorder="1" applyAlignment="1">
      <alignment horizontal="center" vertical="center"/>
    </xf>
    <xf numFmtId="0" fontId="21" fillId="24" borderId="82" xfId="0" applyFont="1" applyFill="1" applyBorder="1" applyAlignment="1">
      <alignment horizontal="center" vertical="center"/>
    </xf>
    <xf numFmtId="0" fontId="21" fillId="24" borderId="21" xfId="0" applyFont="1" applyFill="1" applyBorder="1" applyAlignment="1">
      <alignment horizontal="right" vertical="center"/>
    </xf>
    <xf numFmtId="0" fontId="21" fillId="24" borderId="83" xfId="0" applyFont="1" applyFill="1" applyBorder="1" applyAlignment="1">
      <alignment horizontal="center" vertical="center"/>
    </xf>
    <xf numFmtId="0" fontId="21" fillId="24" borderId="84" xfId="0" applyFont="1" applyFill="1" applyBorder="1" applyAlignment="1">
      <alignment horizontal="center" vertical="center"/>
    </xf>
    <xf numFmtId="0" fontId="21" fillId="24" borderId="85" xfId="0" applyFont="1" applyFill="1" applyBorder="1" applyAlignment="1">
      <alignment horizontal="center" vertical="center"/>
    </xf>
    <xf numFmtId="0" fontId="21" fillId="24" borderId="78" xfId="0" applyFont="1" applyFill="1" applyBorder="1" applyAlignment="1">
      <alignment horizontal="center" vertical="center"/>
    </xf>
    <xf numFmtId="0" fontId="21" fillId="24" borderId="86" xfId="0" applyFont="1" applyFill="1" applyBorder="1" applyAlignment="1">
      <alignment horizontal="center" vertical="center"/>
    </xf>
    <xf numFmtId="0" fontId="21" fillId="24" borderId="87" xfId="0" applyFont="1" applyFill="1" applyBorder="1" applyAlignment="1">
      <alignment horizontal="center" vertical="center"/>
    </xf>
    <xf numFmtId="0" fontId="21" fillId="24" borderId="88" xfId="0" applyFont="1" applyFill="1" applyBorder="1" applyAlignment="1">
      <alignment horizontal="center" vertical="center"/>
    </xf>
    <xf numFmtId="0" fontId="21" fillId="24" borderId="71" xfId="0" applyFont="1" applyFill="1" applyBorder="1" applyAlignment="1">
      <alignment horizontal="center" vertical="center"/>
    </xf>
    <xf numFmtId="0" fontId="21" fillId="24" borderId="89" xfId="0" applyFont="1" applyFill="1" applyBorder="1" applyAlignment="1">
      <alignment horizontal="center" vertical="center" shrinkToFit="1"/>
    </xf>
    <xf numFmtId="0" fontId="21" fillId="24" borderId="90" xfId="0" applyFont="1" applyFill="1" applyBorder="1" applyAlignment="1">
      <alignment horizontal="center" vertical="center" shrinkToFit="1"/>
    </xf>
    <xf numFmtId="0" fontId="21" fillId="24" borderId="91" xfId="0" applyFont="1" applyFill="1" applyBorder="1" applyAlignment="1">
      <alignment horizontal="center" vertical="center" shrinkToFit="1"/>
    </xf>
    <xf numFmtId="0" fontId="21" fillId="24" borderId="92" xfId="0" applyFont="1" applyFill="1" applyBorder="1" applyAlignment="1">
      <alignment horizontal="center" vertical="center" shrinkToFit="1"/>
    </xf>
    <xf numFmtId="0" fontId="21" fillId="24" borderId="93" xfId="0" applyFont="1" applyFill="1" applyBorder="1" applyAlignment="1">
      <alignment horizontal="center" vertical="center" shrinkToFit="1"/>
    </xf>
    <xf numFmtId="0" fontId="21" fillId="24" borderId="94" xfId="0" applyFont="1" applyFill="1" applyBorder="1" applyAlignment="1">
      <alignment horizontal="center" vertical="center" shrinkToFit="1"/>
    </xf>
    <xf numFmtId="0" fontId="21" fillId="24" borderId="95" xfId="0" applyFont="1" applyFill="1" applyBorder="1" applyAlignment="1">
      <alignment horizontal="center" vertical="center" shrinkToFit="1"/>
    </xf>
    <xf numFmtId="0" fontId="21" fillId="24" borderId="10" xfId="0" applyFont="1" applyFill="1" applyBorder="1" applyAlignment="1">
      <alignment horizontal="left" vertical="center" shrinkToFit="1"/>
    </xf>
    <xf numFmtId="0" fontId="21" fillId="24" borderId="17" xfId="0" applyFont="1" applyFill="1" applyBorder="1" applyAlignment="1">
      <alignment vertical="center" shrinkToFit="1"/>
    </xf>
    <xf numFmtId="0" fontId="21" fillId="24" borderId="18" xfId="0" applyFont="1" applyFill="1" applyBorder="1" applyAlignment="1">
      <alignment vertical="center" shrinkToFit="1"/>
    </xf>
    <xf numFmtId="0" fontId="34" fillId="24" borderId="0" xfId="0" applyFont="1" applyFill="1" applyAlignment="1">
      <alignment horizontal="right" vertical="center"/>
    </xf>
    <xf numFmtId="0" fontId="24" fillId="24" borderId="0" xfId="0" applyFont="1" applyFill="1" applyAlignment="1">
      <alignment horizontal="center" vertical="center"/>
    </xf>
    <xf numFmtId="0" fontId="51" fillId="25" borderId="17" xfId="0" applyFont="1" applyFill="1" applyBorder="1" applyAlignment="1">
      <alignment vertical="center"/>
    </xf>
    <xf numFmtId="0" fontId="51" fillId="25" borderId="18" xfId="0" applyFont="1" applyFill="1" applyBorder="1" applyAlignment="1">
      <alignment vertical="center"/>
    </xf>
    <xf numFmtId="49" fontId="51" fillId="25" borderId="17" xfId="0" applyNumberFormat="1" applyFont="1" applyFill="1" applyBorder="1" applyAlignment="1">
      <alignment horizontal="center" vertical="center"/>
    </xf>
    <xf numFmtId="49" fontId="51" fillId="25" borderId="21" xfId="0" applyNumberFormat="1" applyFont="1" applyFill="1" applyBorder="1" applyAlignment="1">
      <alignment horizontal="center" vertical="center"/>
    </xf>
    <xf numFmtId="49" fontId="51" fillId="25" borderId="18" xfId="0" applyNumberFormat="1"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21" xfId="0" applyFont="1" applyFill="1" applyBorder="1" applyAlignment="1">
      <alignment horizontal="center" vertical="center" shrinkToFit="1"/>
    </xf>
    <xf numFmtId="0" fontId="51" fillId="0" borderId="18" xfId="0" applyFont="1" applyFill="1" applyBorder="1" applyAlignment="1">
      <alignment horizontal="center" vertical="center" shrinkToFit="1"/>
    </xf>
    <xf numFmtId="0" fontId="51" fillId="25" borderId="10" xfId="0" applyFont="1" applyFill="1" applyBorder="1" applyAlignment="1">
      <alignment horizontal="left" vertical="top" wrapText="1"/>
    </xf>
    <xf numFmtId="0" fontId="51" fillId="25" borderId="10" xfId="0" applyFont="1" applyFill="1" applyBorder="1" applyAlignment="1">
      <alignment horizontal="left" vertical="top"/>
    </xf>
    <xf numFmtId="0" fontId="51" fillId="25" borderId="21" xfId="0" applyFont="1" applyFill="1" applyBorder="1" applyAlignment="1">
      <alignment vertical="center"/>
    </xf>
    <xf numFmtId="0" fontId="51" fillId="0" borderId="113" xfId="0" applyFont="1" applyBorder="1" applyAlignment="1">
      <alignment horizontal="center" vertical="center"/>
    </xf>
    <xf numFmtId="0" fontId="51" fillId="0" borderId="19" xfId="0" applyFont="1" applyBorder="1" applyAlignment="1">
      <alignment horizontal="center" vertical="center"/>
    </xf>
    <xf numFmtId="0" fontId="51" fillId="0" borderId="17" xfId="0" applyFont="1" applyBorder="1" applyAlignment="1">
      <alignment horizontal="center" vertical="center"/>
    </xf>
    <xf numFmtId="0" fontId="51" fillId="0" borderId="21" xfId="0" applyFont="1" applyBorder="1" applyAlignment="1">
      <alignment horizontal="center" vertical="center"/>
    </xf>
    <xf numFmtId="0" fontId="51" fillId="0" borderId="18" xfId="0" applyFont="1" applyBorder="1" applyAlignment="1">
      <alignment horizontal="center" vertical="center"/>
    </xf>
    <xf numFmtId="0" fontId="51" fillId="0" borderId="10" xfId="0" applyFont="1" applyBorder="1" applyAlignment="1">
      <alignment horizontal="center" vertical="center"/>
    </xf>
    <xf numFmtId="0" fontId="51" fillId="0" borderId="10"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17" xfId="0" applyFont="1" applyBorder="1" applyAlignment="1">
      <alignment horizontal="center" vertical="center" wrapText="1"/>
    </xf>
    <xf numFmtId="0" fontId="51" fillId="25" borderId="15" xfId="0" applyFont="1" applyFill="1" applyBorder="1" applyAlignment="1">
      <alignment vertical="center"/>
    </xf>
    <xf numFmtId="0" fontId="51" fillId="25" borderId="16" xfId="0" applyFont="1" applyFill="1" applyBorder="1" applyAlignment="1">
      <alignment vertical="center"/>
    </xf>
    <xf numFmtId="0" fontId="52" fillId="0" borderId="0" xfId="0" applyFont="1" applyAlignment="1">
      <alignment horizontal="center" vertical="center"/>
    </xf>
    <xf numFmtId="0" fontId="51" fillId="25" borderId="10" xfId="0" applyFont="1" applyFill="1" applyBorder="1" applyAlignment="1">
      <alignment vertical="center"/>
    </xf>
    <xf numFmtId="0" fontId="51" fillId="0" borderId="114" xfId="0" applyFont="1" applyBorder="1" applyAlignment="1">
      <alignment horizontal="center" vertical="center"/>
    </xf>
    <xf numFmtId="0" fontId="51" fillId="0" borderId="11" xfId="0" applyFont="1" applyBorder="1" applyAlignment="1">
      <alignment horizontal="center" vertical="center"/>
    </xf>
    <xf numFmtId="0" fontId="51" fillId="0" borderId="12" xfId="0" applyFont="1" applyBorder="1" applyAlignment="1">
      <alignment horizontal="center" vertical="center"/>
    </xf>
    <xf numFmtId="0" fontId="51" fillId="0" borderId="15" xfId="0" applyFont="1" applyBorder="1" applyAlignment="1">
      <alignment horizontal="center" vertical="center"/>
    </xf>
    <xf numFmtId="0" fontId="51" fillId="0" borderId="16" xfId="0" applyFont="1" applyBorder="1" applyAlignment="1">
      <alignment horizontal="center" vertical="center"/>
    </xf>
    <xf numFmtId="0" fontId="51" fillId="0" borderId="10" xfId="0" applyFont="1" applyFill="1" applyBorder="1" applyAlignment="1">
      <alignment horizontal="center" vertical="center" wrapText="1"/>
    </xf>
    <xf numFmtId="0" fontId="51" fillId="0" borderId="17" xfId="0" applyFont="1" applyBorder="1" applyAlignment="1">
      <alignment horizontal="distributed" vertical="center"/>
    </xf>
    <xf numFmtId="0" fontId="51" fillId="0" borderId="18" xfId="0" applyFont="1" applyBorder="1" applyAlignment="1">
      <alignment horizontal="distributed" vertical="center"/>
    </xf>
    <xf numFmtId="49" fontId="51" fillId="25" borderId="10" xfId="0" applyNumberFormat="1" applyFont="1" applyFill="1" applyBorder="1" applyAlignment="1">
      <alignment horizontal="center" vertical="center"/>
    </xf>
    <xf numFmtId="0" fontId="51" fillId="25" borderId="112" xfId="0" applyFont="1" applyFill="1" applyBorder="1" applyAlignment="1">
      <alignment vertical="center"/>
    </xf>
    <xf numFmtId="0" fontId="51" fillId="0" borderId="10" xfId="0" applyFont="1" applyBorder="1" applyAlignment="1">
      <alignment horizontal="distributed" vertical="center"/>
    </xf>
    <xf numFmtId="0" fontId="51" fillId="0" borderId="10" xfId="0" applyFont="1" applyFill="1" applyBorder="1" applyAlignment="1">
      <alignment horizontal="center" vertical="center"/>
    </xf>
    <xf numFmtId="0" fontId="51" fillId="25" borderId="10" xfId="0" applyFont="1" applyFill="1" applyBorder="1" applyAlignment="1">
      <alignment horizontal="center" vertical="center"/>
    </xf>
    <xf numFmtId="0" fontId="51" fillId="0" borderId="21" xfId="0" applyFont="1" applyFill="1" applyBorder="1" applyAlignment="1">
      <alignment horizontal="center" vertical="center"/>
    </xf>
    <xf numFmtId="0" fontId="51" fillId="0" borderId="18" xfId="0" applyFont="1" applyFill="1" applyBorder="1" applyAlignment="1">
      <alignment horizontal="center" vertical="center"/>
    </xf>
    <xf numFmtId="0" fontId="43" fillId="0" borderId="0" xfId="0" applyFont="1" applyAlignment="1">
      <alignment horizontal="center" vertical="center"/>
    </xf>
    <xf numFmtId="0" fontId="51" fillId="25" borderId="0" xfId="0" applyFont="1" applyFill="1" applyAlignment="1">
      <alignment horizontal="center" vertical="center"/>
    </xf>
    <xf numFmtId="0" fontId="51" fillId="0" borderId="21" xfId="0" applyFont="1" applyBorder="1" applyAlignment="1">
      <alignment horizontal="distributed" vertical="center"/>
    </xf>
    <xf numFmtId="0" fontId="51" fillId="0" borderId="10" xfId="0" applyFont="1" applyBorder="1" applyAlignment="1">
      <alignment horizontal="center" vertical="center" textRotation="255"/>
    </xf>
    <xf numFmtId="0" fontId="0" fillId="0" borderId="21" xfId="0" applyBorder="1" applyAlignment="1">
      <alignment vertical="center"/>
    </xf>
    <xf numFmtId="0" fontId="0" fillId="0" borderId="18" xfId="0" applyBorder="1" applyAlignment="1">
      <alignment vertical="center"/>
    </xf>
    <xf numFmtId="0" fontId="37" fillId="0" borderId="0" xfId="46" applyFont="1" applyAlignment="1">
      <alignment horizontal="left" vertical="center" wrapText="1"/>
    </xf>
    <xf numFmtId="0" fontId="48" fillId="0" borderId="17" xfId="46" applyBorder="1" applyAlignment="1">
      <alignment horizontal="left" vertical="center" wrapText="1"/>
    </xf>
    <xf numFmtId="0" fontId="48" fillId="0" borderId="21" xfId="46" applyBorder="1" applyAlignment="1">
      <alignment horizontal="left" vertical="center" wrapText="1"/>
    </xf>
    <xf numFmtId="0" fontId="48" fillId="0" borderId="18" xfId="46" applyBorder="1" applyAlignment="1">
      <alignment horizontal="left" vertical="center" wrapText="1"/>
    </xf>
    <xf numFmtId="0" fontId="48" fillId="0" borderId="21" xfId="46" applyBorder="1" applyAlignment="1">
      <alignment horizontal="center" vertical="center"/>
    </xf>
    <xf numFmtId="0" fontId="48" fillId="0" borderId="18" xfId="46" applyBorder="1" applyAlignment="1">
      <alignment horizontal="center" vertical="center"/>
    </xf>
    <xf numFmtId="0" fontId="48" fillId="0" borderId="0" xfId="46" applyAlignment="1">
      <alignment horizontal="right" vertical="center"/>
    </xf>
    <xf numFmtId="0" fontId="48" fillId="0" borderId="0" xfId="46" applyAlignment="1">
      <alignment vertical="center"/>
    </xf>
    <xf numFmtId="0" fontId="32" fillId="0" borderId="0" xfId="46" applyFont="1" applyBorder="1" applyAlignment="1">
      <alignment horizontal="center" vertical="center"/>
    </xf>
    <xf numFmtId="0" fontId="48" fillId="0" borderId="0" xfId="46" applyAlignment="1">
      <alignment horizontal="center" vertical="center"/>
    </xf>
    <xf numFmtId="0" fontId="32" fillId="0" borderId="17" xfId="46" applyFont="1" applyBorder="1" applyAlignment="1">
      <alignment horizontal="center" vertical="center"/>
    </xf>
    <xf numFmtId="0" fontId="32" fillId="0" borderId="21" xfId="46" applyFont="1" applyBorder="1" applyAlignment="1">
      <alignment horizontal="center" vertical="center"/>
    </xf>
    <xf numFmtId="0" fontId="32" fillId="0" borderId="18" xfId="46" applyFont="1" applyBorder="1" applyAlignment="1">
      <alignment horizontal="center" vertical="center"/>
    </xf>
    <xf numFmtId="0" fontId="48" fillId="0" borderId="20" xfId="46" applyBorder="1" applyAlignment="1">
      <alignment horizontal="center" vertical="center"/>
    </xf>
    <xf numFmtId="0" fontId="48" fillId="0" borderId="12" xfId="46"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3 2" xfId="44"/>
    <cellStyle name="標準 4" xfId="45"/>
    <cellStyle name="標準 4 2" xfId="46"/>
    <cellStyle name="標準 5" xfId="47"/>
    <cellStyle name="標準_かさんくん1"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28575</xdr:colOff>
      <xdr:row>4</xdr:row>
      <xdr:rowOff>85725</xdr:rowOff>
    </xdr:from>
    <xdr:to>
      <xdr:col>86</xdr:col>
      <xdr:colOff>28575</xdr:colOff>
      <xdr:row>15</xdr:row>
      <xdr:rowOff>57149</xdr:rowOff>
    </xdr:to>
    <xdr:sp macro="" textlink="">
      <xdr:nvSpPr>
        <xdr:cNvPr id="5" name="正方形/長方形 4"/>
        <xdr:cNvSpPr/>
      </xdr:nvSpPr>
      <xdr:spPr>
        <a:xfrm>
          <a:off x="123825" y="1019175"/>
          <a:ext cx="7905750" cy="2695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4000"/>
            </a:lnSpc>
          </a:pPr>
          <a:r>
            <a:rPr kumimoji="1" lang="ja-JP" altLang="en-US" sz="3200"/>
            <a:t>別添５１は、「</a:t>
          </a:r>
          <a:r>
            <a:rPr kumimoji="1" lang="ja-JP" altLang="en-US" sz="3200">
              <a:solidFill>
                <a:srgbClr val="FFFF00"/>
              </a:solidFill>
            </a:rPr>
            <a:t>別添９</a:t>
          </a:r>
          <a:r>
            <a:rPr kumimoji="1" lang="ja-JP" altLang="en-US" sz="3200">
              <a:solidFill>
                <a:schemeClr val="bg1"/>
              </a:solidFill>
            </a:rPr>
            <a:t>」に変更になっています。</a:t>
          </a:r>
          <a:r>
            <a:rPr kumimoji="1" lang="ja-JP" altLang="en-US" sz="3200">
              <a:solidFill>
                <a:srgbClr val="FFFF00"/>
              </a:solidFill>
            </a:rPr>
            <a:t>　</a:t>
          </a:r>
          <a:endParaRPr kumimoji="1" lang="en-US" altLang="ja-JP" sz="3200">
            <a:solidFill>
              <a:srgbClr val="FFFF00"/>
            </a:solidFill>
          </a:endParaRPr>
        </a:p>
        <a:p>
          <a:pPr algn="ctr">
            <a:lnSpc>
              <a:spcPts val="4000"/>
            </a:lnSpc>
          </a:pPr>
          <a:r>
            <a:rPr kumimoji="1" lang="ja-JP" altLang="en-US" sz="3200"/>
            <a:t>別添９様式をご使用ください。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11</xdr:col>
      <xdr:colOff>167640</xdr:colOff>
      <xdr:row>2</xdr:row>
      <xdr:rowOff>102870</xdr:rowOff>
    </xdr:to>
    <xdr:sp macro="" textlink="">
      <xdr:nvSpPr>
        <xdr:cNvPr id="2" name="角丸四角形 1"/>
        <xdr:cNvSpPr/>
      </xdr:nvSpPr>
      <xdr:spPr>
        <a:xfrm>
          <a:off x="2362200" y="0"/>
          <a:ext cx="1053465" cy="4648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記載例</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1.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R24"/>
  <sheetViews>
    <sheetView tabSelected="1" view="pageBreakPreview" zoomScaleNormal="100" zoomScaleSheetLayoutView="100" workbookViewId="0">
      <selection activeCell="L5" sqref="L5:AB5"/>
    </sheetView>
  </sheetViews>
  <sheetFormatPr defaultColWidth="1.25" defaultRowHeight="15" customHeight="1" x14ac:dyDescent="0.15"/>
  <cols>
    <col min="1" max="1" width="3.75" style="2" customWidth="1"/>
    <col min="2" max="81" width="1.25" style="2"/>
    <col min="82" max="82" width="4" style="2" hidden="1" customWidth="1"/>
    <col min="83" max="16384" width="1.25" style="2"/>
  </cols>
  <sheetData>
    <row r="1" spans="3:122" s="5" customFormat="1" ht="25.5" customHeight="1" x14ac:dyDescent="0.15">
      <c r="E1" s="5" t="s">
        <v>30</v>
      </c>
    </row>
    <row r="2" spans="3:122" ht="18" customHeight="1" x14ac:dyDescent="0.15">
      <c r="C2" s="95" t="s">
        <v>29</v>
      </c>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D2" s="2" t="s">
        <v>1</v>
      </c>
    </row>
    <row r="3" spans="3:122" ht="36" customHeight="1" x14ac:dyDescent="0.15">
      <c r="C3" s="96" t="s">
        <v>10</v>
      </c>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row>
    <row r="4" spans="3:122" ht="36" customHeight="1" x14ac:dyDescent="0.15"/>
    <row r="5" spans="3:122" ht="36" customHeight="1" x14ac:dyDescent="0.15">
      <c r="C5" s="97" t="s">
        <v>0</v>
      </c>
      <c r="D5" s="84"/>
      <c r="E5" s="84"/>
      <c r="F5" s="84"/>
      <c r="G5" s="84"/>
      <c r="H5" s="84"/>
      <c r="I5" s="84"/>
      <c r="J5" s="84"/>
      <c r="K5" s="85"/>
      <c r="L5" s="98"/>
      <c r="M5" s="98"/>
      <c r="N5" s="98"/>
      <c r="O5" s="98"/>
      <c r="P5" s="98"/>
      <c r="Q5" s="98"/>
      <c r="R5" s="98"/>
      <c r="S5" s="98"/>
      <c r="T5" s="98"/>
      <c r="U5" s="98"/>
      <c r="V5" s="98"/>
      <c r="W5" s="98"/>
      <c r="X5" s="98"/>
      <c r="Y5" s="98"/>
      <c r="Z5" s="98"/>
      <c r="AA5" s="98"/>
      <c r="AB5" s="98"/>
      <c r="AC5" s="97" t="s">
        <v>2</v>
      </c>
      <c r="AD5" s="84"/>
      <c r="AE5" s="84"/>
      <c r="AF5" s="84"/>
      <c r="AG5" s="85"/>
      <c r="AH5" s="78"/>
      <c r="AI5" s="79"/>
      <c r="AJ5" s="79"/>
      <c r="AK5" s="79"/>
      <c r="AL5" s="79"/>
      <c r="AM5" s="84" t="s">
        <v>3</v>
      </c>
      <c r="AN5" s="84"/>
      <c r="AO5" s="85"/>
      <c r="CE5" s="3" t="s">
        <v>9</v>
      </c>
    </row>
    <row r="6" spans="3:122" ht="36" customHeight="1" x14ac:dyDescent="0.15">
      <c r="C6" s="93" t="s">
        <v>4</v>
      </c>
      <c r="D6" s="93"/>
      <c r="E6" s="93"/>
      <c r="F6" s="93"/>
      <c r="G6" s="93"/>
      <c r="H6" s="93"/>
      <c r="I6" s="93"/>
      <c r="J6" s="93"/>
      <c r="K6" s="93"/>
      <c r="L6" s="78"/>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94"/>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row>
    <row r="7" spans="3:122" ht="36" customHeight="1" x14ac:dyDescent="0.15">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row>
    <row r="8" spans="3:122" ht="36" customHeight="1" x14ac:dyDescent="0.15">
      <c r="C8" s="2" t="s">
        <v>11</v>
      </c>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row>
    <row r="9" spans="3:122" ht="36" customHeight="1" x14ac:dyDescent="0.15">
      <c r="F9" s="82"/>
      <c r="G9" s="82"/>
      <c r="H9" s="82"/>
      <c r="I9" s="82"/>
      <c r="J9" s="83" t="s">
        <v>12</v>
      </c>
      <c r="K9" s="83"/>
      <c r="L9" s="83"/>
      <c r="M9" s="83"/>
      <c r="N9" s="83"/>
      <c r="O9" s="83"/>
      <c r="P9" s="83"/>
      <c r="Q9" s="83"/>
      <c r="R9" s="83"/>
      <c r="S9" s="83"/>
      <c r="T9" s="83"/>
      <c r="U9" s="83"/>
      <c r="V9" s="83"/>
      <c r="AA9" s="82"/>
      <c r="AB9" s="82"/>
      <c r="AC9" s="82"/>
      <c r="AD9" s="82"/>
      <c r="AE9" s="83" t="s">
        <v>16</v>
      </c>
      <c r="AF9" s="83"/>
      <c r="AG9" s="83"/>
      <c r="AH9" s="83"/>
      <c r="AI9" s="83"/>
      <c r="AJ9" s="83"/>
      <c r="AK9" s="83"/>
      <c r="AL9" s="83"/>
      <c r="AM9" s="83"/>
      <c r="AN9" s="83"/>
      <c r="AO9" s="83"/>
      <c r="AP9" s="83"/>
      <c r="AQ9" s="83"/>
      <c r="AR9" s="83"/>
      <c r="AS9" s="83"/>
      <c r="AT9" s="83"/>
      <c r="AU9" s="83"/>
      <c r="BA9" s="82"/>
      <c r="BB9" s="82"/>
      <c r="BC9" s="82"/>
      <c r="BD9" s="82"/>
      <c r="BE9" s="83" t="s">
        <v>19</v>
      </c>
      <c r="BF9" s="83"/>
      <c r="BG9" s="83"/>
      <c r="BH9" s="83"/>
      <c r="BI9" s="83"/>
      <c r="BJ9" s="83"/>
      <c r="BK9" s="83"/>
      <c r="BL9" s="83"/>
      <c r="BM9" s="83"/>
      <c r="BN9" s="83"/>
      <c r="BO9" s="83"/>
      <c r="BP9" s="83"/>
      <c r="BQ9" s="83"/>
      <c r="BR9" s="83"/>
      <c r="BS9" s="83"/>
    </row>
    <row r="10" spans="3:122" ht="36" customHeight="1" x14ac:dyDescent="0.15">
      <c r="F10" s="82"/>
      <c r="G10" s="82"/>
      <c r="H10" s="82"/>
      <c r="I10" s="82"/>
      <c r="J10" s="83" t="s">
        <v>13</v>
      </c>
      <c r="K10" s="83"/>
      <c r="L10" s="83"/>
      <c r="M10" s="83"/>
      <c r="N10" s="83"/>
      <c r="O10" s="83"/>
      <c r="P10" s="83"/>
      <c r="Q10" s="83"/>
      <c r="R10" s="83"/>
      <c r="S10" s="83"/>
      <c r="T10" s="83"/>
      <c r="U10" s="83"/>
      <c r="V10" s="83"/>
      <c r="AA10" s="82"/>
      <c r="AB10" s="82"/>
      <c r="AC10" s="82"/>
      <c r="AD10" s="82"/>
      <c r="AE10" s="83" t="s">
        <v>17</v>
      </c>
      <c r="AF10" s="83"/>
      <c r="AG10" s="83"/>
      <c r="AH10" s="83"/>
      <c r="AI10" s="83"/>
      <c r="AJ10" s="83"/>
      <c r="AK10" s="83"/>
      <c r="AL10" s="83"/>
      <c r="AM10" s="83"/>
      <c r="AN10" s="83"/>
      <c r="AO10" s="83"/>
      <c r="AP10" s="83"/>
      <c r="AQ10" s="83"/>
      <c r="AR10" s="83"/>
      <c r="AS10" s="83"/>
      <c r="AT10" s="83"/>
      <c r="AU10" s="83"/>
      <c r="BA10" s="82"/>
      <c r="BB10" s="82"/>
      <c r="BC10" s="82"/>
      <c r="BD10" s="82"/>
      <c r="BE10" s="83" t="s">
        <v>20</v>
      </c>
      <c r="BF10" s="83"/>
      <c r="BG10" s="83"/>
      <c r="BH10" s="83"/>
      <c r="BI10" s="83"/>
      <c r="BJ10" s="83"/>
      <c r="BK10" s="83"/>
      <c r="BL10" s="83"/>
      <c r="BM10" s="83"/>
      <c r="BN10" s="83"/>
      <c r="BO10" s="83"/>
      <c r="BP10" s="83"/>
      <c r="BQ10" s="83"/>
      <c r="BR10" s="83"/>
      <c r="BS10" s="83"/>
    </row>
    <row r="11" spans="3:122" ht="36" customHeight="1" x14ac:dyDescent="0.15">
      <c r="F11" s="82"/>
      <c r="G11" s="82"/>
      <c r="H11" s="82"/>
      <c r="I11" s="82"/>
      <c r="J11" s="83" t="s">
        <v>14</v>
      </c>
      <c r="K11" s="83"/>
      <c r="L11" s="83"/>
      <c r="M11" s="83"/>
      <c r="N11" s="83"/>
      <c r="O11" s="83"/>
      <c r="P11" s="83"/>
      <c r="Q11" s="83"/>
      <c r="R11" s="83"/>
      <c r="S11" s="83"/>
      <c r="T11" s="83"/>
      <c r="U11" s="83"/>
      <c r="V11" s="83"/>
      <c r="AA11" s="82"/>
      <c r="AB11" s="82"/>
      <c r="AC11" s="82"/>
      <c r="AD11" s="82"/>
      <c r="AE11" s="83" t="s">
        <v>18</v>
      </c>
      <c r="AF11" s="83"/>
      <c r="AG11" s="83"/>
      <c r="AH11" s="83"/>
      <c r="AI11" s="83"/>
      <c r="AJ11" s="83"/>
      <c r="AK11" s="83"/>
      <c r="AL11" s="83"/>
      <c r="AM11" s="83"/>
      <c r="AN11" s="83"/>
      <c r="AO11" s="83"/>
      <c r="AP11" s="83"/>
      <c r="AQ11" s="83"/>
      <c r="AR11" s="83"/>
      <c r="AS11" s="83"/>
      <c r="AT11" s="83"/>
      <c r="AU11" s="83"/>
      <c r="BA11" s="82"/>
      <c r="BB11" s="82"/>
      <c r="BC11" s="82"/>
      <c r="BD11" s="82"/>
      <c r="BE11" s="83" t="s">
        <v>21</v>
      </c>
      <c r="BF11" s="83"/>
      <c r="BG11" s="83"/>
      <c r="BH11" s="83"/>
      <c r="BI11" s="83"/>
      <c r="BJ11" s="83"/>
      <c r="BK11" s="83"/>
      <c r="BL11" s="83"/>
      <c r="BM11" s="83"/>
      <c r="BN11" s="83"/>
      <c r="BO11" s="83"/>
      <c r="BP11" s="83"/>
      <c r="BQ11" s="83"/>
      <c r="BR11" s="83"/>
      <c r="BS11" s="83"/>
    </row>
    <row r="12" spans="3:122" ht="36" customHeight="1" x14ac:dyDescent="0.15">
      <c r="F12" s="82"/>
      <c r="G12" s="82"/>
      <c r="H12" s="82"/>
      <c r="I12" s="82"/>
      <c r="J12" s="83" t="s">
        <v>15</v>
      </c>
      <c r="K12" s="83"/>
      <c r="L12" s="83"/>
      <c r="M12" s="83"/>
      <c r="N12" s="83"/>
      <c r="O12" s="83"/>
      <c r="P12" s="83"/>
      <c r="Q12" s="83"/>
      <c r="R12" s="83"/>
      <c r="S12" s="83"/>
      <c r="T12" s="83"/>
      <c r="U12" s="83"/>
      <c r="V12" s="83"/>
    </row>
    <row r="13" spans="3:122" ht="36" customHeight="1" x14ac:dyDescent="0.15"/>
    <row r="14" spans="3:122" ht="36" customHeight="1" x14ac:dyDescent="0.15">
      <c r="C14" s="2" t="s">
        <v>22</v>
      </c>
    </row>
    <row r="15" spans="3:122" ht="36" customHeight="1" x14ac:dyDescent="0.15">
      <c r="F15" s="74"/>
      <c r="G15" s="74"/>
      <c r="H15" s="74"/>
      <c r="I15" s="74"/>
      <c r="J15" s="74"/>
      <c r="K15" s="74"/>
      <c r="L15" s="74"/>
      <c r="M15" s="74"/>
      <c r="N15" s="74" t="s">
        <v>5</v>
      </c>
      <c r="O15" s="74"/>
      <c r="P15" s="74"/>
      <c r="Q15" s="74"/>
      <c r="R15" s="74"/>
      <c r="S15" s="74"/>
      <c r="T15" s="74"/>
      <c r="U15" s="74"/>
      <c r="V15" s="86" t="s">
        <v>26</v>
      </c>
      <c r="W15" s="87"/>
      <c r="X15" s="87"/>
      <c r="Y15" s="87"/>
      <c r="Z15" s="87"/>
      <c r="AA15" s="87"/>
      <c r="AB15" s="87"/>
      <c r="AC15" s="88"/>
    </row>
    <row r="16" spans="3:122" ht="36" customHeight="1" thickBot="1" x14ac:dyDescent="0.2">
      <c r="F16" s="74" t="s">
        <v>23</v>
      </c>
      <c r="G16" s="74"/>
      <c r="H16" s="74"/>
      <c r="I16" s="74"/>
      <c r="J16" s="74"/>
      <c r="K16" s="74"/>
      <c r="L16" s="74"/>
      <c r="M16" s="74"/>
      <c r="N16" s="78"/>
      <c r="O16" s="79"/>
      <c r="P16" s="79"/>
      <c r="Q16" s="79"/>
      <c r="R16" s="79"/>
      <c r="S16" s="84" t="s">
        <v>7</v>
      </c>
      <c r="T16" s="84"/>
      <c r="U16" s="85"/>
      <c r="V16" s="78"/>
      <c r="W16" s="79"/>
      <c r="X16" s="79"/>
      <c r="Y16" s="79"/>
      <c r="Z16" s="79"/>
      <c r="AA16" s="84" t="s">
        <v>8</v>
      </c>
      <c r="AB16" s="84"/>
      <c r="AC16" s="85"/>
    </row>
    <row r="17" spans="3:83" ht="36" customHeight="1" thickTop="1" x14ac:dyDescent="0.15">
      <c r="F17" s="74" t="s">
        <v>24</v>
      </c>
      <c r="G17" s="74"/>
      <c r="H17" s="74"/>
      <c r="I17" s="74"/>
      <c r="J17" s="74"/>
      <c r="K17" s="74"/>
      <c r="L17" s="74"/>
      <c r="M17" s="74"/>
      <c r="N17" s="78"/>
      <c r="O17" s="79"/>
      <c r="P17" s="79"/>
      <c r="Q17" s="79"/>
      <c r="R17" s="79"/>
      <c r="S17" s="84" t="s">
        <v>7</v>
      </c>
      <c r="T17" s="84"/>
      <c r="U17" s="85"/>
      <c r="V17" s="78"/>
      <c r="W17" s="79"/>
      <c r="X17" s="79"/>
      <c r="Y17" s="79"/>
      <c r="Z17" s="79"/>
      <c r="AA17" s="84" t="s">
        <v>8</v>
      </c>
      <c r="AB17" s="84"/>
      <c r="AC17" s="85"/>
      <c r="BQ17" s="99" t="s">
        <v>28</v>
      </c>
      <c r="BR17" s="100"/>
      <c r="BS17" s="100"/>
      <c r="BT17" s="100"/>
      <c r="BU17" s="100"/>
      <c r="BV17" s="100"/>
      <c r="BW17" s="100"/>
      <c r="BX17" s="100"/>
      <c r="BY17" s="100"/>
      <c r="BZ17" s="100"/>
      <c r="CA17" s="100"/>
      <c r="CB17" s="101"/>
    </row>
    <row r="18" spans="3:83" ht="36" customHeight="1" thickBot="1" x14ac:dyDescent="0.2">
      <c r="F18" s="92" t="s">
        <v>25</v>
      </c>
      <c r="G18" s="92"/>
      <c r="H18" s="92"/>
      <c r="I18" s="92"/>
      <c r="J18" s="92"/>
      <c r="K18" s="92"/>
      <c r="L18" s="92"/>
      <c r="M18" s="92"/>
      <c r="N18" s="80"/>
      <c r="O18" s="81"/>
      <c r="P18" s="81"/>
      <c r="Q18" s="81"/>
      <c r="R18" s="81"/>
      <c r="S18" s="76" t="s">
        <v>7</v>
      </c>
      <c r="T18" s="76"/>
      <c r="U18" s="77"/>
      <c r="V18" s="80"/>
      <c r="W18" s="81"/>
      <c r="X18" s="81"/>
      <c r="Y18" s="81"/>
      <c r="Z18" s="81"/>
      <c r="AA18" s="76" t="s">
        <v>8</v>
      </c>
      <c r="AB18" s="76"/>
      <c r="AC18" s="77"/>
      <c r="AG18" s="74" t="s">
        <v>27</v>
      </c>
      <c r="AH18" s="74"/>
      <c r="AI18" s="74"/>
      <c r="AJ18" s="74"/>
      <c r="AK18" s="74"/>
      <c r="AL18" s="74"/>
      <c r="AM18" s="74"/>
      <c r="AN18" s="74"/>
      <c r="AO18" s="74"/>
      <c r="AP18" s="74"/>
      <c r="AQ18" s="74"/>
      <c r="AR18" s="74"/>
      <c r="AS18" s="75" t="str">
        <f>IF(N16="","",ROUNDUP(V19/N19,0))</f>
        <v/>
      </c>
      <c r="AT18" s="75"/>
      <c r="AU18" s="75"/>
      <c r="AV18" s="75"/>
      <c r="AW18" s="75"/>
      <c r="AX18" s="75"/>
      <c r="AY18" s="75"/>
      <c r="AZ18" s="75"/>
      <c r="BA18" s="75"/>
      <c r="BB18" s="75"/>
      <c r="BQ18" s="102" t="str">
        <f>IF(AH5="","",IF(CD18=1,IF(AS18&gt;AH5*1.05,"減算該当","非該当"),IF(CD19=1,IF(AH5&lt;=11,IF(AS18&gt;AH5+3,"減算該当","非該当"),IF(AS18&gt;AH5*1.25,"減算該当","非該当")))))</f>
        <v/>
      </c>
      <c r="BR18" s="103"/>
      <c r="BS18" s="103"/>
      <c r="BT18" s="103"/>
      <c r="BU18" s="103"/>
      <c r="BV18" s="103"/>
      <c r="BW18" s="103"/>
      <c r="BX18" s="103"/>
      <c r="BY18" s="103"/>
      <c r="BZ18" s="103"/>
      <c r="CA18" s="103"/>
      <c r="CB18" s="104"/>
      <c r="CD18" s="2">
        <f>IF(COUNTA(F9:I12)=1,1,0)</f>
        <v>0</v>
      </c>
    </row>
    <row r="19" spans="3:83" ht="36" customHeight="1" thickTop="1" thickBot="1" x14ac:dyDescent="0.2">
      <c r="F19" s="108" t="s">
        <v>6</v>
      </c>
      <c r="G19" s="108"/>
      <c r="H19" s="108"/>
      <c r="I19" s="108"/>
      <c r="J19" s="108"/>
      <c r="K19" s="108"/>
      <c r="L19" s="108"/>
      <c r="M19" s="108"/>
      <c r="N19" s="89">
        <f>SUM(N16:R18)</f>
        <v>0</v>
      </c>
      <c r="O19" s="90"/>
      <c r="P19" s="90"/>
      <c r="Q19" s="90"/>
      <c r="R19" s="90"/>
      <c r="S19" s="90" t="s">
        <v>7</v>
      </c>
      <c r="T19" s="90"/>
      <c r="U19" s="91"/>
      <c r="V19" s="89">
        <f>SUM(V16:Z18)</f>
        <v>0</v>
      </c>
      <c r="W19" s="90"/>
      <c r="X19" s="90"/>
      <c r="Y19" s="90"/>
      <c r="Z19" s="90"/>
      <c r="AA19" s="90" t="s">
        <v>8</v>
      </c>
      <c r="AB19" s="90"/>
      <c r="AC19" s="91"/>
      <c r="AG19" s="74"/>
      <c r="AH19" s="74"/>
      <c r="AI19" s="74"/>
      <c r="AJ19" s="74"/>
      <c r="AK19" s="74"/>
      <c r="AL19" s="74"/>
      <c r="AM19" s="74"/>
      <c r="AN19" s="74"/>
      <c r="AO19" s="74"/>
      <c r="AP19" s="74"/>
      <c r="AQ19" s="74"/>
      <c r="AR19" s="74"/>
      <c r="AS19" s="75"/>
      <c r="AT19" s="75"/>
      <c r="AU19" s="75"/>
      <c r="AV19" s="75"/>
      <c r="AW19" s="75"/>
      <c r="AX19" s="75"/>
      <c r="AY19" s="75"/>
      <c r="AZ19" s="75"/>
      <c r="BA19" s="75"/>
      <c r="BB19" s="75"/>
      <c r="BQ19" s="105"/>
      <c r="BR19" s="106"/>
      <c r="BS19" s="106"/>
      <c r="BT19" s="106"/>
      <c r="BU19" s="106"/>
      <c r="BV19" s="106"/>
      <c r="BW19" s="106"/>
      <c r="BX19" s="106"/>
      <c r="BY19" s="106"/>
      <c r="BZ19" s="106"/>
      <c r="CA19" s="106"/>
      <c r="CB19" s="107"/>
      <c r="CD19" s="2">
        <f>IF(COUNTA(AA9:AD11)+COUNTA(BA9:BD11)=1,1,0)</f>
        <v>0</v>
      </c>
    </row>
    <row r="20" spans="3:83" ht="15" customHeight="1" thickTop="1" x14ac:dyDescent="0.15"/>
    <row r="22" spans="3:83" ht="15" customHeight="1" x14ac:dyDescent="0.15">
      <c r="C22" s="73" t="s">
        <v>254</v>
      </c>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row>
    <row r="23" spans="3:83" ht="37.5" customHeight="1" x14ac:dyDescent="0.15">
      <c r="C23" s="73" t="s">
        <v>255</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E23" s="1"/>
    </row>
    <row r="24" spans="3:83" s="1" customFormat="1" ht="14.25" x14ac:dyDescent="0.15">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sheetData>
  <mergeCells count="60">
    <mergeCell ref="C23:CA23"/>
    <mergeCell ref="C6:K6"/>
    <mergeCell ref="L6:AO6"/>
    <mergeCell ref="C2:CB2"/>
    <mergeCell ref="C3:CB3"/>
    <mergeCell ref="C5:K5"/>
    <mergeCell ref="L5:AB5"/>
    <mergeCell ref="AC5:AG5"/>
    <mergeCell ref="AH5:AL5"/>
    <mergeCell ref="AM5:AO5"/>
    <mergeCell ref="BQ17:CB17"/>
    <mergeCell ref="BQ18:CB19"/>
    <mergeCell ref="F19:M19"/>
    <mergeCell ref="N19:R19"/>
    <mergeCell ref="S19:U19"/>
    <mergeCell ref="F17:M17"/>
    <mergeCell ref="F18:M18"/>
    <mergeCell ref="V18:Z18"/>
    <mergeCell ref="AA18:AC18"/>
    <mergeCell ref="C22:CA22"/>
    <mergeCell ref="V17:Z17"/>
    <mergeCell ref="AA17:AC17"/>
    <mergeCell ref="V19:Z19"/>
    <mergeCell ref="AA19:AC19"/>
    <mergeCell ref="S17:U17"/>
    <mergeCell ref="F9:I9"/>
    <mergeCell ref="F10:I10"/>
    <mergeCell ref="F11:I11"/>
    <mergeCell ref="F12:I12"/>
    <mergeCell ref="J9:V9"/>
    <mergeCell ref="S16:U16"/>
    <mergeCell ref="J10:V10"/>
    <mergeCell ref="J11:V11"/>
    <mergeCell ref="J12:V12"/>
    <mergeCell ref="F16:M16"/>
    <mergeCell ref="V15:AC15"/>
    <mergeCell ref="V16:Z16"/>
    <mergeCell ref="AA16:AC16"/>
    <mergeCell ref="AA9:AD9"/>
    <mergeCell ref="AA10:AD10"/>
    <mergeCell ref="AA11:AD11"/>
    <mergeCell ref="AE9:AU9"/>
    <mergeCell ref="AE10:AU10"/>
    <mergeCell ref="AE11:AU11"/>
    <mergeCell ref="CE6:DR6"/>
    <mergeCell ref="CE7:DR8"/>
    <mergeCell ref="F15:M15"/>
    <mergeCell ref="N15:U15"/>
    <mergeCell ref="AG18:AR19"/>
    <mergeCell ref="AS18:BB19"/>
    <mergeCell ref="S18:U18"/>
    <mergeCell ref="N16:R16"/>
    <mergeCell ref="N17:R17"/>
    <mergeCell ref="N18:R18"/>
    <mergeCell ref="BA9:BD9"/>
    <mergeCell ref="BA10:BD10"/>
    <mergeCell ref="BA11:BD11"/>
    <mergeCell ref="BE9:BS9"/>
    <mergeCell ref="BE10:BS10"/>
    <mergeCell ref="BE11:BS11"/>
  </mergeCells>
  <phoneticPr fontId="18"/>
  <dataValidations count="1">
    <dataValidation type="list" allowBlank="1" showInputMessage="1" showErrorMessage="1" sqref="F9:I12 BA9:BD11 AA9:AD11">
      <formula1>$CD$2:$CD$3</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view="pageBreakPreview" zoomScaleNormal="100" zoomScaleSheetLayoutView="100" workbookViewId="0">
      <selection activeCell="M9" sqref="M9"/>
    </sheetView>
  </sheetViews>
  <sheetFormatPr defaultRowHeight="13.5" x14ac:dyDescent="0.15"/>
  <cols>
    <col min="1" max="1" width="1.5" style="50" customWidth="1"/>
    <col min="2" max="2" width="24.25" style="50" customWidth="1"/>
    <col min="3" max="3" width="4" style="50" customWidth="1"/>
    <col min="4" max="4" width="20.125" style="50" customWidth="1"/>
    <col min="5" max="5" width="23.625" style="50" customWidth="1"/>
    <col min="6" max="7" width="10.375" style="50" customWidth="1"/>
    <col min="8" max="8" width="3.125" style="50" customWidth="1"/>
    <col min="9" max="9" width="3.75" style="50" customWidth="1"/>
    <col min="10" max="10" width="2.5" style="50" customWidth="1"/>
    <col min="11" max="16384" width="9" style="50"/>
  </cols>
  <sheetData>
    <row r="1" spans="1:10" ht="27.75" customHeight="1" x14ac:dyDescent="0.15">
      <c r="A1" s="49"/>
      <c r="B1" s="50" t="s">
        <v>252</v>
      </c>
      <c r="F1" s="400" t="s">
        <v>253</v>
      </c>
      <c r="G1" s="401"/>
      <c r="H1" s="401"/>
    </row>
    <row r="2" spans="1:10" ht="18.75" customHeight="1" x14ac:dyDescent="0.15">
      <c r="A2" s="49"/>
      <c r="F2" s="51"/>
      <c r="G2" s="52"/>
      <c r="H2" s="52"/>
    </row>
    <row r="3" spans="1:10" ht="36" customHeight="1" x14ac:dyDescent="0.15">
      <c r="B3" s="402" t="s">
        <v>238</v>
      </c>
      <c r="C3" s="403"/>
      <c r="D3" s="403"/>
      <c r="E3" s="403"/>
      <c r="F3" s="403"/>
      <c r="G3" s="403"/>
      <c r="H3" s="403"/>
    </row>
    <row r="4" spans="1:10" ht="33.75" customHeight="1" x14ac:dyDescent="0.15">
      <c r="A4" s="53"/>
      <c r="B4" s="53"/>
      <c r="C4" s="53"/>
      <c r="D4" s="53"/>
      <c r="E4" s="53"/>
      <c r="F4" s="53"/>
      <c r="G4" s="53"/>
      <c r="H4" s="53"/>
    </row>
    <row r="5" spans="1:10" ht="36" customHeight="1" x14ac:dyDescent="0.15">
      <c r="A5" s="53"/>
      <c r="B5" s="54" t="s">
        <v>239</v>
      </c>
      <c r="C5" s="404"/>
      <c r="D5" s="405"/>
      <c r="E5" s="405"/>
      <c r="F5" s="405"/>
      <c r="G5" s="405"/>
      <c r="H5" s="406"/>
    </row>
    <row r="6" spans="1:10" ht="36.75" customHeight="1" x14ac:dyDescent="0.15">
      <c r="B6" s="55" t="s">
        <v>240</v>
      </c>
      <c r="C6" s="407" t="s">
        <v>241</v>
      </c>
      <c r="D6" s="407"/>
      <c r="E6" s="407"/>
      <c r="F6" s="407"/>
      <c r="G6" s="407"/>
      <c r="H6" s="408"/>
    </row>
    <row r="7" spans="1:10" ht="81" customHeight="1" x14ac:dyDescent="0.15">
      <c r="B7" s="55" t="s">
        <v>242</v>
      </c>
      <c r="C7" s="395" t="s">
        <v>243</v>
      </c>
      <c r="D7" s="396"/>
      <c r="E7" s="396"/>
      <c r="F7" s="397"/>
      <c r="G7" s="398" t="s">
        <v>244</v>
      </c>
      <c r="H7" s="399"/>
    </row>
    <row r="8" spans="1:10" ht="97.5" customHeight="1" x14ac:dyDescent="0.15">
      <c r="B8" s="56" t="s">
        <v>245</v>
      </c>
      <c r="C8" s="395" t="s">
        <v>246</v>
      </c>
      <c r="D8" s="396"/>
      <c r="E8" s="396"/>
      <c r="F8" s="397"/>
      <c r="G8" s="398" t="s">
        <v>244</v>
      </c>
      <c r="H8" s="399"/>
    </row>
    <row r="9" spans="1:10" ht="120.75" customHeight="1" x14ac:dyDescent="0.15">
      <c r="B9" s="56" t="s">
        <v>247</v>
      </c>
      <c r="C9" s="395" t="s">
        <v>248</v>
      </c>
      <c r="D9" s="396"/>
      <c r="E9" s="396"/>
      <c r="F9" s="397"/>
      <c r="G9" s="398" t="s">
        <v>244</v>
      </c>
      <c r="H9" s="399"/>
    </row>
    <row r="11" spans="1:10" ht="17.25" customHeight="1" x14ac:dyDescent="0.15">
      <c r="B11" s="57" t="s">
        <v>249</v>
      </c>
      <c r="C11" s="58"/>
      <c r="D11" s="58"/>
      <c r="E11" s="58"/>
      <c r="F11" s="58"/>
      <c r="G11" s="58"/>
      <c r="H11" s="58"/>
      <c r="I11" s="58"/>
      <c r="J11" s="58"/>
    </row>
    <row r="12" spans="1:10" ht="45.75" customHeight="1" x14ac:dyDescent="0.15">
      <c r="B12" s="394" t="s">
        <v>258</v>
      </c>
      <c r="C12" s="394"/>
      <c r="D12" s="394"/>
      <c r="E12" s="394"/>
      <c r="F12" s="394"/>
      <c r="G12" s="394"/>
      <c r="H12" s="394"/>
      <c r="I12" s="58"/>
      <c r="J12" s="58"/>
    </row>
    <row r="13" spans="1:10" ht="35.25" customHeight="1" x14ac:dyDescent="0.15">
      <c r="B13" s="394" t="s">
        <v>250</v>
      </c>
      <c r="C13" s="394"/>
      <c r="D13" s="394"/>
      <c r="E13" s="394"/>
      <c r="F13" s="394"/>
      <c r="G13" s="394"/>
      <c r="H13" s="394"/>
      <c r="I13" s="58"/>
      <c r="J13" s="58"/>
    </row>
    <row r="14" spans="1:10" ht="17.25" customHeight="1" x14ac:dyDescent="0.15">
      <c r="B14" s="59" t="s">
        <v>251</v>
      </c>
      <c r="C14" s="58"/>
      <c r="D14" s="58"/>
      <c r="E14" s="58"/>
      <c r="F14" s="58"/>
      <c r="G14" s="58"/>
      <c r="H14" s="58"/>
      <c r="I14" s="58"/>
      <c r="J14" s="58"/>
    </row>
    <row r="15" spans="1:10" x14ac:dyDescent="0.15">
      <c r="B15" s="57"/>
    </row>
  </sheetData>
  <mergeCells count="12">
    <mergeCell ref="F1:H1"/>
    <mergeCell ref="B3:H3"/>
    <mergeCell ref="C5:H5"/>
    <mergeCell ref="C6:H6"/>
    <mergeCell ref="C7:F7"/>
    <mergeCell ref="G7:H7"/>
    <mergeCell ref="B13:H13"/>
    <mergeCell ref="C8:F8"/>
    <mergeCell ref="G8:H8"/>
    <mergeCell ref="C9:F9"/>
    <mergeCell ref="G9:H9"/>
    <mergeCell ref="B12:H12"/>
  </mergeCells>
  <phoneticPr fontId="18"/>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5"/>
  <sheetViews>
    <sheetView view="pageBreakPreview" topLeftCell="A34" zoomScaleNormal="100" zoomScaleSheetLayoutView="100" workbookViewId="0">
      <selection activeCell="A42" sqref="A42"/>
    </sheetView>
  </sheetViews>
  <sheetFormatPr defaultColWidth="1.25" defaultRowHeight="15" customHeight="1" x14ac:dyDescent="0.15"/>
  <cols>
    <col min="1" max="75" width="1.25" style="62" customWidth="1"/>
    <col min="76" max="76" width="0" style="62" hidden="1" customWidth="1"/>
    <col min="77" max="79" width="1.25" style="62" customWidth="1"/>
    <col min="80" max="80" width="6.5" style="62" hidden="1" customWidth="1"/>
    <col min="81" max="81" width="6.25" style="62" hidden="1" customWidth="1"/>
    <col min="82" max="16384" width="1.25" style="62"/>
  </cols>
  <sheetData>
    <row r="1" spans="1:81" s="60" customFormat="1" ht="15" customHeight="1" x14ac:dyDescent="0.15">
      <c r="B1" s="60" t="s">
        <v>47</v>
      </c>
    </row>
    <row r="2" spans="1:81" ht="14.25" x14ac:dyDescent="0.15">
      <c r="A2" s="149" t="s">
        <v>29</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61"/>
      <c r="BX2" s="61"/>
      <c r="BY2" s="61"/>
      <c r="BZ2" s="61"/>
      <c r="CB2" s="62" t="s">
        <v>1</v>
      </c>
    </row>
    <row r="3" spans="1:81" ht="34.5" customHeight="1" x14ac:dyDescent="0.2">
      <c r="A3" s="150" t="s">
        <v>31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63"/>
      <c r="BX3" s="63"/>
      <c r="BY3" s="63"/>
      <c r="BZ3" s="63"/>
    </row>
    <row r="4" spans="1:81" ht="18.75" customHeight="1" x14ac:dyDescent="0.15"/>
    <row r="5" spans="1:81" ht="18.75" customHeight="1" x14ac:dyDescent="0.15">
      <c r="A5" s="151" t="s">
        <v>0</v>
      </c>
      <c r="B5" s="152"/>
      <c r="C5" s="152"/>
      <c r="D5" s="152"/>
      <c r="E5" s="152"/>
      <c r="F5" s="152"/>
      <c r="G5" s="152"/>
      <c r="H5" s="152"/>
      <c r="I5" s="153"/>
      <c r="J5" s="154"/>
      <c r="K5" s="154"/>
      <c r="L5" s="154"/>
      <c r="M5" s="154"/>
      <c r="N5" s="154"/>
      <c r="O5" s="154"/>
      <c r="P5" s="154"/>
      <c r="Q5" s="154"/>
      <c r="R5" s="154"/>
      <c r="S5" s="154"/>
      <c r="T5" s="154"/>
      <c r="U5" s="154"/>
      <c r="V5" s="154"/>
      <c r="W5" s="154"/>
      <c r="X5" s="154"/>
      <c r="Y5" s="154"/>
      <c r="Z5" s="154"/>
      <c r="AA5" s="151" t="s">
        <v>2</v>
      </c>
      <c r="AB5" s="152"/>
      <c r="AC5" s="152"/>
      <c r="AD5" s="152"/>
      <c r="AE5" s="153"/>
      <c r="AF5" s="131"/>
      <c r="AG5" s="132"/>
      <c r="AH5" s="132"/>
      <c r="AI5" s="132"/>
      <c r="AJ5" s="132"/>
      <c r="AK5" s="152" t="s">
        <v>3</v>
      </c>
      <c r="AL5" s="152"/>
      <c r="AM5" s="153"/>
      <c r="AQ5" s="130"/>
      <c r="AR5" s="130"/>
      <c r="AS5" s="130"/>
      <c r="AT5" s="130"/>
      <c r="AU5" s="141" t="s">
        <v>17</v>
      </c>
      <c r="AV5" s="141"/>
      <c r="AW5" s="141"/>
      <c r="AX5" s="141"/>
      <c r="AY5" s="141"/>
      <c r="AZ5" s="141"/>
      <c r="BA5" s="141"/>
      <c r="BB5" s="141"/>
      <c r="BC5" s="141"/>
      <c r="BD5" s="141"/>
      <c r="BE5" s="141"/>
      <c r="BF5" s="141"/>
      <c r="BG5" s="141"/>
      <c r="BH5" s="141"/>
      <c r="BI5" s="141"/>
      <c r="BJ5" s="141"/>
      <c r="BK5" s="141"/>
      <c r="BY5" s="64" t="s">
        <v>9</v>
      </c>
    </row>
    <row r="6" spans="1:81" ht="18.75" customHeight="1" x14ac:dyDescent="0.15">
      <c r="A6" s="140" t="s">
        <v>4</v>
      </c>
      <c r="B6" s="140"/>
      <c r="C6" s="140"/>
      <c r="D6" s="140"/>
      <c r="E6" s="140"/>
      <c r="F6" s="140"/>
      <c r="G6" s="140"/>
      <c r="H6" s="140"/>
      <c r="I6" s="140"/>
      <c r="J6" s="131"/>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3"/>
      <c r="AQ6" s="130"/>
      <c r="AR6" s="130"/>
      <c r="AS6" s="130"/>
      <c r="AT6" s="130"/>
      <c r="AU6" s="141" t="s">
        <v>18</v>
      </c>
      <c r="AV6" s="141"/>
      <c r="AW6" s="141"/>
      <c r="AX6" s="141"/>
      <c r="AY6" s="141"/>
      <c r="AZ6" s="141"/>
      <c r="BA6" s="141"/>
      <c r="BB6" s="141"/>
      <c r="BC6" s="141"/>
      <c r="BD6" s="141"/>
      <c r="BE6" s="141"/>
      <c r="BF6" s="141"/>
      <c r="BG6" s="141"/>
      <c r="BH6" s="141"/>
      <c r="BI6" s="141"/>
      <c r="BJ6" s="141"/>
      <c r="BK6" s="141"/>
    </row>
    <row r="7" spans="1:81" ht="18.75" customHeight="1" x14ac:dyDescent="0.15">
      <c r="AQ7" s="130"/>
      <c r="AR7" s="130"/>
      <c r="AS7" s="130"/>
      <c r="AT7" s="130"/>
      <c r="AU7" s="141" t="s">
        <v>19</v>
      </c>
      <c r="AV7" s="141"/>
      <c r="AW7" s="141"/>
      <c r="AX7" s="141"/>
      <c r="AY7" s="141"/>
      <c r="AZ7" s="141"/>
      <c r="BA7" s="141"/>
      <c r="BB7" s="141"/>
      <c r="BC7" s="141"/>
      <c r="BD7" s="141"/>
      <c r="BE7" s="141"/>
      <c r="BF7" s="141"/>
      <c r="BG7" s="141"/>
      <c r="BH7" s="141"/>
      <c r="BI7" s="141"/>
      <c r="BJ7" s="141"/>
      <c r="BK7" s="141"/>
    </row>
    <row r="8" spans="1:81" ht="18.75" customHeight="1" x14ac:dyDescent="0.15">
      <c r="AQ8" s="130"/>
      <c r="AR8" s="130"/>
      <c r="AS8" s="130"/>
      <c r="AT8" s="130"/>
      <c r="AU8" s="141" t="s">
        <v>32</v>
      </c>
      <c r="AV8" s="141"/>
      <c r="AW8" s="141"/>
      <c r="AX8" s="141"/>
      <c r="AY8" s="141"/>
      <c r="AZ8" s="141"/>
      <c r="BA8" s="141"/>
      <c r="BB8" s="141"/>
      <c r="BC8" s="141"/>
      <c r="BD8" s="141"/>
      <c r="BE8" s="141"/>
      <c r="BF8" s="141"/>
      <c r="BG8" s="141"/>
      <c r="BH8" s="141"/>
      <c r="BI8" s="141"/>
      <c r="BJ8" s="141"/>
      <c r="BK8" s="141"/>
    </row>
    <row r="9" spans="1:81" ht="18.75" customHeight="1" x14ac:dyDescent="0.15">
      <c r="A9" s="62" t="s">
        <v>33</v>
      </c>
    </row>
    <row r="10" spans="1:81" ht="18.75" customHeight="1" x14ac:dyDescent="0.15">
      <c r="A10" s="142" t="s">
        <v>34</v>
      </c>
      <c r="B10" s="142"/>
      <c r="C10" s="142"/>
      <c r="D10" s="142"/>
      <c r="E10" s="142"/>
      <c r="F10" s="142"/>
      <c r="G10" s="142"/>
      <c r="H10" s="142"/>
      <c r="I10" s="142"/>
      <c r="J10" s="142"/>
      <c r="K10" s="142"/>
      <c r="L10" s="142"/>
      <c r="M10" s="143" t="s">
        <v>35</v>
      </c>
      <c r="N10" s="144"/>
      <c r="O10" s="144"/>
      <c r="P10" s="144"/>
      <c r="Q10" s="144"/>
      <c r="R10" s="145"/>
      <c r="S10" s="146" t="s">
        <v>36</v>
      </c>
      <c r="T10" s="147"/>
      <c r="U10" s="147"/>
      <c r="V10" s="147"/>
      <c r="W10" s="147"/>
      <c r="X10" s="148"/>
      <c r="Y10" s="142" t="s">
        <v>37</v>
      </c>
      <c r="Z10" s="142"/>
      <c r="AA10" s="142"/>
      <c r="AB10" s="142"/>
      <c r="AC10" s="142"/>
      <c r="AD10" s="142"/>
      <c r="AE10" s="142"/>
      <c r="AF10" s="142"/>
      <c r="AG10" s="142"/>
      <c r="AH10" s="142"/>
      <c r="AI10" s="142"/>
      <c r="AJ10" s="142" t="s">
        <v>38</v>
      </c>
      <c r="AK10" s="142"/>
      <c r="AL10" s="142"/>
      <c r="AM10" s="142"/>
      <c r="AN10" s="142"/>
      <c r="AO10" s="142"/>
      <c r="AP10" s="142"/>
      <c r="AQ10" s="142"/>
      <c r="AR10" s="142"/>
      <c r="AS10" s="142"/>
      <c r="AT10" s="142"/>
      <c r="AU10" s="142" t="s">
        <v>39</v>
      </c>
      <c r="AV10" s="142"/>
      <c r="AW10" s="142"/>
      <c r="AX10" s="142"/>
      <c r="AY10" s="142"/>
      <c r="AZ10" s="142"/>
      <c r="BA10" s="142"/>
      <c r="BB10" s="142"/>
      <c r="BC10" s="142"/>
      <c r="BD10" s="142"/>
      <c r="BE10" s="142"/>
      <c r="BF10" s="142" t="s">
        <v>40</v>
      </c>
      <c r="BG10" s="142"/>
      <c r="BH10" s="142"/>
      <c r="BI10" s="142"/>
      <c r="BJ10" s="142"/>
      <c r="BK10" s="142"/>
      <c r="BL10" s="142"/>
      <c r="BM10" s="142"/>
      <c r="BN10" s="142"/>
      <c r="BO10" s="142"/>
      <c r="BP10" s="142"/>
    </row>
    <row r="11" spans="1:81" ht="18.75" customHeight="1" x14ac:dyDescent="0.15">
      <c r="A11" s="130"/>
      <c r="B11" s="130"/>
      <c r="C11" s="130"/>
      <c r="D11" s="130"/>
      <c r="E11" s="130"/>
      <c r="F11" s="130"/>
      <c r="G11" s="130"/>
      <c r="H11" s="130"/>
      <c r="I11" s="130"/>
      <c r="J11" s="130"/>
      <c r="K11" s="130"/>
      <c r="L11" s="130"/>
      <c r="M11" s="131"/>
      <c r="N11" s="132"/>
      <c r="O11" s="132"/>
      <c r="P11" s="132"/>
      <c r="Q11" s="132"/>
      <c r="R11" s="133"/>
      <c r="S11" s="131"/>
      <c r="T11" s="132"/>
      <c r="U11" s="132"/>
      <c r="V11" s="132"/>
      <c r="W11" s="132"/>
      <c r="X11" s="133"/>
      <c r="Y11" s="134"/>
      <c r="Z11" s="134"/>
      <c r="AA11" s="134"/>
      <c r="AB11" s="134"/>
      <c r="AC11" s="134"/>
      <c r="AD11" s="134"/>
      <c r="AE11" s="134"/>
      <c r="AF11" s="134"/>
      <c r="AG11" s="134"/>
      <c r="AH11" s="134"/>
      <c r="AI11" s="134"/>
      <c r="AJ11" s="135" t="str">
        <f>IF(Y11="","",IF(DAY(Y11)=1,Y11,EOMONTH(Y11,0)+1))</f>
        <v/>
      </c>
      <c r="AK11" s="135"/>
      <c r="AL11" s="135"/>
      <c r="AM11" s="135"/>
      <c r="AN11" s="135"/>
      <c r="AO11" s="135"/>
      <c r="AP11" s="135"/>
      <c r="AQ11" s="135"/>
      <c r="AR11" s="135"/>
      <c r="AS11" s="135"/>
      <c r="AT11" s="135"/>
      <c r="AU11" s="136" t="str">
        <f ca="1">IF(Y11="","",DATEDIF(AJ11,TODAY(),"M"))</f>
        <v/>
      </c>
      <c r="AV11" s="137"/>
      <c r="AW11" s="137"/>
      <c r="AX11" s="137"/>
      <c r="AY11" s="137"/>
      <c r="AZ11" s="137"/>
      <c r="BA11" s="137" t="s">
        <v>41</v>
      </c>
      <c r="BB11" s="137"/>
      <c r="BC11" s="137"/>
      <c r="BD11" s="137"/>
      <c r="BE11" s="138"/>
      <c r="BF11" s="136" t="str">
        <f>IF(A11="","",IF($AQ$5=$CB$2,ROUND(AU11/CB11,0),IF($AQ$6=$CB$2,ROUND(AU11/CC11,0),AU11)))</f>
        <v/>
      </c>
      <c r="BG11" s="137"/>
      <c r="BH11" s="137"/>
      <c r="BI11" s="137"/>
      <c r="BJ11" s="137"/>
      <c r="BK11" s="137"/>
      <c r="BL11" s="137" t="s">
        <v>41</v>
      </c>
      <c r="BM11" s="137"/>
      <c r="BN11" s="137"/>
      <c r="BO11" s="137"/>
      <c r="BP11" s="138"/>
      <c r="CB11" s="62">
        <f>IF($AQ$5=$CB$2,IF(M11=$CB$2,1.75,1),1)</f>
        <v>1</v>
      </c>
      <c r="CC11" s="62">
        <f>IF($AQ$6=$CB$2,IF(S11=$CB$2,1.4,1),1)</f>
        <v>1</v>
      </c>
    </row>
    <row r="12" spans="1:81" ht="18.75" customHeight="1" x14ac:dyDescent="0.15">
      <c r="A12" s="130"/>
      <c r="B12" s="130"/>
      <c r="C12" s="130"/>
      <c r="D12" s="130"/>
      <c r="E12" s="130"/>
      <c r="F12" s="130"/>
      <c r="G12" s="130"/>
      <c r="H12" s="130"/>
      <c r="I12" s="130"/>
      <c r="J12" s="130"/>
      <c r="K12" s="130"/>
      <c r="L12" s="130"/>
      <c r="M12" s="131"/>
      <c r="N12" s="132"/>
      <c r="O12" s="132"/>
      <c r="P12" s="132"/>
      <c r="Q12" s="132"/>
      <c r="R12" s="133"/>
      <c r="S12" s="131"/>
      <c r="T12" s="132"/>
      <c r="U12" s="132"/>
      <c r="V12" s="132"/>
      <c r="W12" s="132"/>
      <c r="X12" s="133"/>
      <c r="Y12" s="134"/>
      <c r="Z12" s="134"/>
      <c r="AA12" s="134"/>
      <c r="AB12" s="134"/>
      <c r="AC12" s="134"/>
      <c r="AD12" s="134"/>
      <c r="AE12" s="134"/>
      <c r="AF12" s="134"/>
      <c r="AG12" s="134"/>
      <c r="AH12" s="134"/>
      <c r="AI12" s="134"/>
      <c r="AJ12" s="135" t="str">
        <f t="shared" ref="AJ12:AJ40" si="0">IF(Y12="","",IF(DAY(Y12)=1,Y12,EOMONTH(Y12,0)+1))</f>
        <v/>
      </c>
      <c r="AK12" s="135"/>
      <c r="AL12" s="135"/>
      <c r="AM12" s="135"/>
      <c r="AN12" s="135"/>
      <c r="AO12" s="135"/>
      <c r="AP12" s="135"/>
      <c r="AQ12" s="135"/>
      <c r="AR12" s="135"/>
      <c r="AS12" s="135"/>
      <c r="AT12" s="135"/>
      <c r="AU12" s="136" t="str">
        <f t="shared" ref="AU12:AU40" ca="1" si="1">IF(Y12="","",DATEDIF(AJ12,TODAY(),"M"))</f>
        <v/>
      </c>
      <c r="AV12" s="137"/>
      <c r="AW12" s="137"/>
      <c r="AX12" s="137"/>
      <c r="AY12" s="137"/>
      <c r="AZ12" s="137"/>
      <c r="BA12" s="137" t="s">
        <v>41</v>
      </c>
      <c r="BB12" s="137"/>
      <c r="BC12" s="137"/>
      <c r="BD12" s="137"/>
      <c r="BE12" s="138"/>
      <c r="BF12" s="136" t="str">
        <f t="shared" ref="BF12:BF40" si="2">IF(A12="","",IF($AQ$5=$CB$2,ROUND(AU12/CB12,0),IF($AQ$6=$CB$2,ROUND(AU12/CC12,0),AU12)))</f>
        <v/>
      </c>
      <c r="BG12" s="137"/>
      <c r="BH12" s="137"/>
      <c r="BI12" s="137"/>
      <c r="BJ12" s="137"/>
      <c r="BK12" s="137"/>
      <c r="BL12" s="137" t="s">
        <v>41</v>
      </c>
      <c r="BM12" s="137"/>
      <c r="BN12" s="137"/>
      <c r="BO12" s="137"/>
      <c r="BP12" s="138"/>
      <c r="CB12" s="62">
        <f t="shared" ref="CB12:CB40" si="3">IF($AQ$5=$CB$2,IF(M12=$CB$2,1.75,1),1)</f>
        <v>1</v>
      </c>
      <c r="CC12" s="62">
        <f>IF($AQ$6=$CB$2,IF(S12=$CB$2,1.4,1),1)</f>
        <v>1</v>
      </c>
    </row>
    <row r="13" spans="1:81" ht="18.75" customHeight="1" x14ac:dyDescent="0.15">
      <c r="A13" s="130"/>
      <c r="B13" s="130"/>
      <c r="C13" s="130"/>
      <c r="D13" s="130"/>
      <c r="E13" s="130"/>
      <c r="F13" s="130"/>
      <c r="G13" s="130"/>
      <c r="H13" s="130"/>
      <c r="I13" s="130"/>
      <c r="J13" s="130"/>
      <c r="K13" s="130"/>
      <c r="L13" s="130"/>
      <c r="M13" s="131"/>
      <c r="N13" s="132"/>
      <c r="O13" s="132"/>
      <c r="P13" s="132"/>
      <c r="Q13" s="132"/>
      <c r="R13" s="133"/>
      <c r="S13" s="131"/>
      <c r="T13" s="132"/>
      <c r="U13" s="132"/>
      <c r="V13" s="132"/>
      <c r="W13" s="132"/>
      <c r="X13" s="133"/>
      <c r="Y13" s="134"/>
      <c r="Z13" s="134"/>
      <c r="AA13" s="134"/>
      <c r="AB13" s="134"/>
      <c r="AC13" s="134"/>
      <c r="AD13" s="134"/>
      <c r="AE13" s="134"/>
      <c r="AF13" s="134"/>
      <c r="AG13" s="134"/>
      <c r="AH13" s="134"/>
      <c r="AI13" s="134"/>
      <c r="AJ13" s="135" t="str">
        <f t="shared" si="0"/>
        <v/>
      </c>
      <c r="AK13" s="135"/>
      <c r="AL13" s="135"/>
      <c r="AM13" s="135"/>
      <c r="AN13" s="135"/>
      <c r="AO13" s="135"/>
      <c r="AP13" s="135"/>
      <c r="AQ13" s="135"/>
      <c r="AR13" s="135"/>
      <c r="AS13" s="135"/>
      <c r="AT13" s="135"/>
      <c r="AU13" s="136" t="str">
        <f t="shared" ca="1" si="1"/>
        <v/>
      </c>
      <c r="AV13" s="137"/>
      <c r="AW13" s="137"/>
      <c r="AX13" s="137"/>
      <c r="AY13" s="137"/>
      <c r="AZ13" s="137"/>
      <c r="BA13" s="137" t="s">
        <v>41</v>
      </c>
      <c r="BB13" s="137"/>
      <c r="BC13" s="137"/>
      <c r="BD13" s="137"/>
      <c r="BE13" s="138"/>
      <c r="BF13" s="136" t="str">
        <f t="shared" si="2"/>
        <v/>
      </c>
      <c r="BG13" s="137"/>
      <c r="BH13" s="137"/>
      <c r="BI13" s="137"/>
      <c r="BJ13" s="137"/>
      <c r="BK13" s="137"/>
      <c r="BL13" s="137" t="s">
        <v>41</v>
      </c>
      <c r="BM13" s="137"/>
      <c r="BN13" s="137"/>
      <c r="BO13" s="137"/>
      <c r="BP13" s="138"/>
      <c r="CB13" s="62">
        <f t="shared" si="3"/>
        <v>1</v>
      </c>
      <c r="CC13" s="62">
        <f t="shared" ref="CC13:CC40" si="4">IF($AQ$6=$CB$2,IF(S13=$CB$2,1.4,1),1)</f>
        <v>1</v>
      </c>
    </row>
    <row r="14" spans="1:81" ht="18.75" customHeight="1" x14ac:dyDescent="0.15">
      <c r="A14" s="130"/>
      <c r="B14" s="130"/>
      <c r="C14" s="130"/>
      <c r="D14" s="130"/>
      <c r="E14" s="130"/>
      <c r="F14" s="130"/>
      <c r="G14" s="130"/>
      <c r="H14" s="130"/>
      <c r="I14" s="130"/>
      <c r="J14" s="130"/>
      <c r="K14" s="130"/>
      <c r="L14" s="130"/>
      <c r="M14" s="131"/>
      <c r="N14" s="132"/>
      <c r="O14" s="132"/>
      <c r="P14" s="132"/>
      <c r="Q14" s="132"/>
      <c r="R14" s="133"/>
      <c r="S14" s="131"/>
      <c r="T14" s="132"/>
      <c r="U14" s="132"/>
      <c r="V14" s="132"/>
      <c r="W14" s="132"/>
      <c r="X14" s="133"/>
      <c r="Y14" s="134"/>
      <c r="Z14" s="134"/>
      <c r="AA14" s="134"/>
      <c r="AB14" s="134"/>
      <c r="AC14" s="134"/>
      <c r="AD14" s="134"/>
      <c r="AE14" s="134"/>
      <c r="AF14" s="134"/>
      <c r="AG14" s="134"/>
      <c r="AH14" s="134"/>
      <c r="AI14" s="134"/>
      <c r="AJ14" s="135" t="str">
        <f t="shared" si="0"/>
        <v/>
      </c>
      <c r="AK14" s="135"/>
      <c r="AL14" s="135"/>
      <c r="AM14" s="135"/>
      <c r="AN14" s="135"/>
      <c r="AO14" s="135"/>
      <c r="AP14" s="135"/>
      <c r="AQ14" s="135"/>
      <c r="AR14" s="135"/>
      <c r="AS14" s="135"/>
      <c r="AT14" s="135"/>
      <c r="AU14" s="136" t="str">
        <f t="shared" ca="1" si="1"/>
        <v/>
      </c>
      <c r="AV14" s="137"/>
      <c r="AW14" s="137"/>
      <c r="AX14" s="137"/>
      <c r="AY14" s="137"/>
      <c r="AZ14" s="137"/>
      <c r="BA14" s="137" t="s">
        <v>41</v>
      </c>
      <c r="BB14" s="137"/>
      <c r="BC14" s="137"/>
      <c r="BD14" s="137"/>
      <c r="BE14" s="138"/>
      <c r="BF14" s="136" t="str">
        <f t="shared" si="2"/>
        <v/>
      </c>
      <c r="BG14" s="137"/>
      <c r="BH14" s="137"/>
      <c r="BI14" s="137"/>
      <c r="BJ14" s="137"/>
      <c r="BK14" s="137"/>
      <c r="BL14" s="137" t="s">
        <v>41</v>
      </c>
      <c r="BM14" s="137"/>
      <c r="BN14" s="137"/>
      <c r="BO14" s="137"/>
      <c r="BP14" s="138"/>
      <c r="CB14" s="62">
        <f t="shared" si="3"/>
        <v>1</v>
      </c>
      <c r="CC14" s="62">
        <f t="shared" si="4"/>
        <v>1</v>
      </c>
    </row>
    <row r="15" spans="1:81" ht="18.75" customHeight="1" x14ac:dyDescent="0.15">
      <c r="A15" s="130"/>
      <c r="B15" s="130"/>
      <c r="C15" s="130"/>
      <c r="D15" s="130"/>
      <c r="E15" s="130"/>
      <c r="F15" s="130"/>
      <c r="G15" s="130"/>
      <c r="H15" s="130"/>
      <c r="I15" s="130"/>
      <c r="J15" s="130"/>
      <c r="K15" s="130"/>
      <c r="L15" s="130"/>
      <c r="M15" s="131"/>
      <c r="N15" s="132"/>
      <c r="O15" s="132"/>
      <c r="P15" s="132"/>
      <c r="Q15" s="132"/>
      <c r="R15" s="133"/>
      <c r="S15" s="131"/>
      <c r="T15" s="132"/>
      <c r="U15" s="132"/>
      <c r="V15" s="132"/>
      <c r="W15" s="132"/>
      <c r="X15" s="133"/>
      <c r="Y15" s="134"/>
      <c r="Z15" s="134"/>
      <c r="AA15" s="134"/>
      <c r="AB15" s="134"/>
      <c r="AC15" s="134"/>
      <c r="AD15" s="134"/>
      <c r="AE15" s="134"/>
      <c r="AF15" s="134"/>
      <c r="AG15" s="134"/>
      <c r="AH15" s="134"/>
      <c r="AI15" s="134"/>
      <c r="AJ15" s="135" t="str">
        <f t="shared" si="0"/>
        <v/>
      </c>
      <c r="AK15" s="135"/>
      <c r="AL15" s="135"/>
      <c r="AM15" s="135"/>
      <c r="AN15" s="135"/>
      <c r="AO15" s="135"/>
      <c r="AP15" s="135"/>
      <c r="AQ15" s="135"/>
      <c r="AR15" s="135"/>
      <c r="AS15" s="135"/>
      <c r="AT15" s="135"/>
      <c r="AU15" s="136" t="str">
        <f t="shared" ca="1" si="1"/>
        <v/>
      </c>
      <c r="AV15" s="137"/>
      <c r="AW15" s="137"/>
      <c r="AX15" s="137"/>
      <c r="AY15" s="137"/>
      <c r="AZ15" s="137"/>
      <c r="BA15" s="137" t="s">
        <v>41</v>
      </c>
      <c r="BB15" s="137"/>
      <c r="BC15" s="137"/>
      <c r="BD15" s="137"/>
      <c r="BE15" s="138"/>
      <c r="BF15" s="136" t="str">
        <f t="shared" si="2"/>
        <v/>
      </c>
      <c r="BG15" s="137"/>
      <c r="BH15" s="137"/>
      <c r="BI15" s="137"/>
      <c r="BJ15" s="137"/>
      <c r="BK15" s="137"/>
      <c r="BL15" s="137" t="s">
        <v>41</v>
      </c>
      <c r="BM15" s="137"/>
      <c r="BN15" s="137"/>
      <c r="BO15" s="137"/>
      <c r="BP15" s="138"/>
      <c r="CB15" s="62">
        <f t="shared" si="3"/>
        <v>1</v>
      </c>
      <c r="CC15" s="62">
        <f t="shared" si="4"/>
        <v>1</v>
      </c>
    </row>
    <row r="16" spans="1:81" ht="18.75" customHeight="1" x14ac:dyDescent="0.15">
      <c r="A16" s="130"/>
      <c r="B16" s="130"/>
      <c r="C16" s="130"/>
      <c r="D16" s="130"/>
      <c r="E16" s="130"/>
      <c r="F16" s="130"/>
      <c r="G16" s="130"/>
      <c r="H16" s="130"/>
      <c r="I16" s="130"/>
      <c r="J16" s="130"/>
      <c r="K16" s="130"/>
      <c r="L16" s="130"/>
      <c r="M16" s="131"/>
      <c r="N16" s="132"/>
      <c r="O16" s="132"/>
      <c r="P16" s="132"/>
      <c r="Q16" s="132"/>
      <c r="R16" s="133"/>
      <c r="S16" s="131"/>
      <c r="T16" s="132"/>
      <c r="U16" s="132"/>
      <c r="V16" s="132"/>
      <c r="W16" s="132"/>
      <c r="X16" s="133"/>
      <c r="Y16" s="134"/>
      <c r="Z16" s="134"/>
      <c r="AA16" s="134"/>
      <c r="AB16" s="134"/>
      <c r="AC16" s="134"/>
      <c r="AD16" s="134"/>
      <c r="AE16" s="134"/>
      <c r="AF16" s="134"/>
      <c r="AG16" s="134"/>
      <c r="AH16" s="134"/>
      <c r="AI16" s="134"/>
      <c r="AJ16" s="135" t="str">
        <f t="shared" si="0"/>
        <v/>
      </c>
      <c r="AK16" s="135"/>
      <c r="AL16" s="135"/>
      <c r="AM16" s="135"/>
      <c r="AN16" s="135"/>
      <c r="AO16" s="135"/>
      <c r="AP16" s="135"/>
      <c r="AQ16" s="135"/>
      <c r="AR16" s="135"/>
      <c r="AS16" s="135"/>
      <c r="AT16" s="135"/>
      <c r="AU16" s="136" t="str">
        <f t="shared" ca="1" si="1"/>
        <v/>
      </c>
      <c r="AV16" s="137"/>
      <c r="AW16" s="137"/>
      <c r="AX16" s="137"/>
      <c r="AY16" s="137"/>
      <c r="AZ16" s="137"/>
      <c r="BA16" s="137" t="s">
        <v>41</v>
      </c>
      <c r="BB16" s="137"/>
      <c r="BC16" s="137"/>
      <c r="BD16" s="137"/>
      <c r="BE16" s="138"/>
      <c r="BF16" s="136" t="str">
        <f t="shared" si="2"/>
        <v/>
      </c>
      <c r="BG16" s="137"/>
      <c r="BH16" s="137"/>
      <c r="BI16" s="137"/>
      <c r="BJ16" s="137"/>
      <c r="BK16" s="137"/>
      <c r="BL16" s="137" t="s">
        <v>41</v>
      </c>
      <c r="BM16" s="137"/>
      <c r="BN16" s="137"/>
      <c r="BO16" s="137"/>
      <c r="BP16" s="138"/>
      <c r="CB16" s="62">
        <f t="shared" si="3"/>
        <v>1</v>
      </c>
      <c r="CC16" s="62">
        <f t="shared" si="4"/>
        <v>1</v>
      </c>
    </row>
    <row r="17" spans="1:81" ht="18.75" customHeight="1" x14ac:dyDescent="0.15">
      <c r="A17" s="130"/>
      <c r="B17" s="130"/>
      <c r="C17" s="130"/>
      <c r="D17" s="130"/>
      <c r="E17" s="130"/>
      <c r="F17" s="130"/>
      <c r="G17" s="130"/>
      <c r="H17" s="130"/>
      <c r="I17" s="130"/>
      <c r="J17" s="130"/>
      <c r="K17" s="130"/>
      <c r="L17" s="130"/>
      <c r="M17" s="131"/>
      <c r="N17" s="132"/>
      <c r="O17" s="132"/>
      <c r="P17" s="132"/>
      <c r="Q17" s="132"/>
      <c r="R17" s="133"/>
      <c r="S17" s="131"/>
      <c r="T17" s="132"/>
      <c r="U17" s="132"/>
      <c r="V17" s="132"/>
      <c r="W17" s="132"/>
      <c r="X17" s="133"/>
      <c r="Y17" s="139"/>
      <c r="Z17" s="139"/>
      <c r="AA17" s="139"/>
      <c r="AB17" s="139"/>
      <c r="AC17" s="139"/>
      <c r="AD17" s="139"/>
      <c r="AE17" s="139"/>
      <c r="AF17" s="139"/>
      <c r="AG17" s="139"/>
      <c r="AH17" s="139"/>
      <c r="AI17" s="139"/>
      <c r="AJ17" s="135" t="str">
        <f t="shared" si="0"/>
        <v/>
      </c>
      <c r="AK17" s="135"/>
      <c r="AL17" s="135"/>
      <c r="AM17" s="135"/>
      <c r="AN17" s="135"/>
      <c r="AO17" s="135"/>
      <c r="AP17" s="135"/>
      <c r="AQ17" s="135"/>
      <c r="AR17" s="135"/>
      <c r="AS17" s="135"/>
      <c r="AT17" s="135"/>
      <c r="AU17" s="136" t="str">
        <f t="shared" ca="1" si="1"/>
        <v/>
      </c>
      <c r="AV17" s="137"/>
      <c r="AW17" s="137"/>
      <c r="AX17" s="137"/>
      <c r="AY17" s="137"/>
      <c r="AZ17" s="137"/>
      <c r="BA17" s="137" t="s">
        <v>41</v>
      </c>
      <c r="BB17" s="137"/>
      <c r="BC17" s="137"/>
      <c r="BD17" s="137"/>
      <c r="BE17" s="138"/>
      <c r="BF17" s="136" t="str">
        <f t="shared" si="2"/>
        <v/>
      </c>
      <c r="BG17" s="137"/>
      <c r="BH17" s="137"/>
      <c r="BI17" s="137"/>
      <c r="BJ17" s="137"/>
      <c r="BK17" s="137"/>
      <c r="BL17" s="137" t="s">
        <v>41</v>
      </c>
      <c r="BM17" s="137"/>
      <c r="BN17" s="137"/>
      <c r="BO17" s="137"/>
      <c r="BP17" s="138"/>
      <c r="CB17" s="62">
        <f t="shared" si="3"/>
        <v>1</v>
      </c>
      <c r="CC17" s="62">
        <f t="shared" si="4"/>
        <v>1</v>
      </c>
    </row>
    <row r="18" spans="1:81" ht="18.75" customHeight="1" x14ac:dyDescent="0.15">
      <c r="A18" s="130"/>
      <c r="B18" s="130"/>
      <c r="C18" s="130"/>
      <c r="D18" s="130"/>
      <c r="E18" s="130"/>
      <c r="F18" s="130"/>
      <c r="G18" s="130"/>
      <c r="H18" s="130"/>
      <c r="I18" s="130"/>
      <c r="J18" s="130"/>
      <c r="K18" s="130"/>
      <c r="L18" s="130"/>
      <c r="M18" s="131"/>
      <c r="N18" s="132"/>
      <c r="O18" s="132"/>
      <c r="P18" s="132"/>
      <c r="Q18" s="132"/>
      <c r="R18" s="133"/>
      <c r="S18" s="131"/>
      <c r="T18" s="132"/>
      <c r="U18" s="132"/>
      <c r="V18" s="132"/>
      <c r="W18" s="132"/>
      <c r="X18" s="133"/>
      <c r="Y18" s="134"/>
      <c r="Z18" s="134"/>
      <c r="AA18" s="134"/>
      <c r="AB18" s="134"/>
      <c r="AC18" s="134"/>
      <c r="AD18" s="134"/>
      <c r="AE18" s="134"/>
      <c r="AF18" s="134"/>
      <c r="AG18" s="134"/>
      <c r="AH18" s="134"/>
      <c r="AI18" s="134"/>
      <c r="AJ18" s="135" t="str">
        <f t="shared" si="0"/>
        <v/>
      </c>
      <c r="AK18" s="135"/>
      <c r="AL18" s="135"/>
      <c r="AM18" s="135"/>
      <c r="AN18" s="135"/>
      <c r="AO18" s="135"/>
      <c r="AP18" s="135"/>
      <c r="AQ18" s="135"/>
      <c r="AR18" s="135"/>
      <c r="AS18" s="135"/>
      <c r="AT18" s="135"/>
      <c r="AU18" s="136" t="str">
        <f t="shared" ca="1" si="1"/>
        <v/>
      </c>
      <c r="AV18" s="137"/>
      <c r="AW18" s="137"/>
      <c r="AX18" s="137"/>
      <c r="AY18" s="137"/>
      <c r="AZ18" s="137"/>
      <c r="BA18" s="137" t="s">
        <v>41</v>
      </c>
      <c r="BB18" s="137"/>
      <c r="BC18" s="137"/>
      <c r="BD18" s="137"/>
      <c r="BE18" s="138"/>
      <c r="BF18" s="136" t="str">
        <f t="shared" si="2"/>
        <v/>
      </c>
      <c r="BG18" s="137"/>
      <c r="BH18" s="137"/>
      <c r="BI18" s="137"/>
      <c r="BJ18" s="137"/>
      <c r="BK18" s="137"/>
      <c r="BL18" s="137" t="s">
        <v>41</v>
      </c>
      <c r="BM18" s="137"/>
      <c r="BN18" s="137"/>
      <c r="BO18" s="137"/>
      <c r="BP18" s="138"/>
      <c r="CB18" s="62">
        <f t="shared" si="3"/>
        <v>1</v>
      </c>
      <c r="CC18" s="62">
        <f t="shared" si="4"/>
        <v>1</v>
      </c>
    </row>
    <row r="19" spans="1:81" ht="18.75" customHeight="1" x14ac:dyDescent="0.15">
      <c r="A19" s="130"/>
      <c r="B19" s="130"/>
      <c r="C19" s="130"/>
      <c r="D19" s="130"/>
      <c r="E19" s="130"/>
      <c r="F19" s="130"/>
      <c r="G19" s="130"/>
      <c r="H19" s="130"/>
      <c r="I19" s="130"/>
      <c r="J19" s="130"/>
      <c r="K19" s="130"/>
      <c r="L19" s="130"/>
      <c r="M19" s="131"/>
      <c r="N19" s="132"/>
      <c r="O19" s="132"/>
      <c r="P19" s="132"/>
      <c r="Q19" s="132"/>
      <c r="R19" s="133"/>
      <c r="S19" s="131"/>
      <c r="T19" s="132"/>
      <c r="U19" s="132"/>
      <c r="V19" s="132"/>
      <c r="W19" s="132"/>
      <c r="X19" s="133"/>
      <c r="Y19" s="134"/>
      <c r="Z19" s="134"/>
      <c r="AA19" s="134"/>
      <c r="AB19" s="134"/>
      <c r="AC19" s="134"/>
      <c r="AD19" s="134"/>
      <c r="AE19" s="134"/>
      <c r="AF19" s="134"/>
      <c r="AG19" s="134"/>
      <c r="AH19" s="134"/>
      <c r="AI19" s="134"/>
      <c r="AJ19" s="135" t="str">
        <f t="shared" si="0"/>
        <v/>
      </c>
      <c r="AK19" s="135"/>
      <c r="AL19" s="135"/>
      <c r="AM19" s="135"/>
      <c r="AN19" s="135"/>
      <c r="AO19" s="135"/>
      <c r="AP19" s="135"/>
      <c r="AQ19" s="135"/>
      <c r="AR19" s="135"/>
      <c r="AS19" s="135"/>
      <c r="AT19" s="135"/>
      <c r="AU19" s="136" t="str">
        <f t="shared" ca="1" si="1"/>
        <v/>
      </c>
      <c r="AV19" s="137"/>
      <c r="AW19" s="137"/>
      <c r="AX19" s="137"/>
      <c r="AY19" s="137"/>
      <c r="AZ19" s="137"/>
      <c r="BA19" s="137" t="s">
        <v>41</v>
      </c>
      <c r="BB19" s="137"/>
      <c r="BC19" s="137"/>
      <c r="BD19" s="137"/>
      <c r="BE19" s="138"/>
      <c r="BF19" s="136" t="str">
        <f t="shared" si="2"/>
        <v/>
      </c>
      <c r="BG19" s="137"/>
      <c r="BH19" s="137"/>
      <c r="BI19" s="137"/>
      <c r="BJ19" s="137"/>
      <c r="BK19" s="137"/>
      <c r="BL19" s="137" t="s">
        <v>41</v>
      </c>
      <c r="BM19" s="137"/>
      <c r="BN19" s="137"/>
      <c r="BO19" s="137"/>
      <c r="BP19" s="138"/>
      <c r="CB19" s="62">
        <f t="shared" si="3"/>
        <v>1</v>
      </c>
      <c r="CC19" s="62">
        <f t="shared" si="4"/>
        <v>1</v>
      </c>
    </row>
    <row r="20" spans="1:81" ht="18.75" customHeight="1" x14ac:dyDescent="0.15">
      <c r="A20" s="130"/>
      <c r="B20" s="130"/>
      <c r="C20" s="130"/>
      <c r="D20" s="130"/>
      <c r="E20" s="130"/>
      <c r="F20" s="130"/>
      <c r="G20" s="130"/>
      <c r="H20" s="130"/>
      <c r="I20" s="130"/>
      <c r="J20" s="130"/>
      <c r="K20" s="130"/>
      <c r="L20" s="130"/>
      <c r="M20" s="131"/>
      <c r="N20" s="132"/>
      <c r="O20" s="132"/>
      <c r="P20" s="132"/>
      <c r="Q20" s="132"/>
      <c r="R20" s="133"/>
      <c r="S20" s="131"/>
      <c r="T20" s="132"/>
      <c r="U20" s="132"/>
      <c r="V20" s="132"/>
      <c r="W20" s="132"/>
      <c r="X20" s="133"/>
      <c r="Y20" s="134"/>
      <c r="Z20" s="134"/>
      <c r="AA20" s="134"/>
      <c r="AB20" s="134"/>
      <c r="AC20" s="134"/>
      <c r="AD20" s="134"/>
      <c r="AE20" s="134"/>
      <c r="AF20" s="134"/>
      <c r="AG20" s="134"/>
      <c r="AH20" s="134"/>
      <c r="AI20" s="134"/>
      <c r="AJ20" s="135" t="str">
        <f t="shared" si="0"/>
        <v/>
      </c>
      <c r="AK20" s="135"/>
      <c r="AL20" s="135"/>
      <c r="AM20" s="135"/>
      <c r="AN20" s="135"/>
      <c r="AO20" s="135"/>
      <c r="AP20" s="135"/>
      <c r="AQ20" s="135"/>
      <c r="AR20" s="135"/>
      <c r="AS20" s="135"/>
      <c r="AT20" s="135"/>
      <c r="AU20" s="136" t="str">
        <f t="shared" ca="1" si="1"/>
        <v/>
      </c>
      <c r="AV20" s="137"/>
      <c r="AW20" s="137"/>
      <c r="AX20" s="137"/>
      <c r="AY20" s="137"/>
      <c r="AZ20" s="137"/>
      <c r="BA20" s="137" t="s">
        <v>41</v>
      </c>
      <c r="BB20" s="137"/>
      <c r="BC20" s="137"/>
      <c r="BD20" s="137"/>
      <c r="BE20" s="138"/>
      <c r="BF20" s="136" t="str">
        <f t="shared" si="2"/>
        <v/>
      </c>
      <c r="BG20" s="137"/>
      <c r="BH20" s="137"/>
      <c r="BI20" s="137"/>
      <c r="BJ20" s="137"/>
      <c r="BK20" s="137"/>
      <c r="BL20" s="137" t="s">
        <v>41</v>
      </c>
      <c r="BM20" s="137"/>
      <c r="BN20" s="137"/>
      <c r="BO20" s="137"/>
      <c r="BP20" s="138"/>
      <c r="CB20" s="62">
        <f t="shared" si="3"/>
        <v>1</v>
      </c>
      <c r="CC20" s="62">
        <f t="shared" si="4"/>
        <v>1</v>
      </c>
    </row>
    <row r="21" spans="1:81" ht="18.75" customHeight="1" x14ac:dyDescent="0.15">
      <c r="A21" s="130"/>
      <c r="B21" s="130"/>
      <c r="C21" s="130"/>
      <c r="D21" s="130"/>
      <c r="E21" s="130"/>
      <c r="F21" s="130"/>
      <c r="G21" s="130"/>
      <c r="H21" s="130"/>
      <c r="I21" s="130"/>
      <c r="J21" s="130"/>
      <c r="K21" s="130"/>
      <c r="L21" s="130"/>
      <c r="M21" s="131"/>
      <c r="N21" s="132"/>
      <c r="O21" s="132"/>
      <c r="P21" s="132"/>
      <c r="Q21" s="132"/>
      <c r="R21" s="133"/>
      <c r="S21" s="131"/>
      <c r="T21" s="132"/>
      <c r="U21" s="132"/>
      <c r="V21" s="132"/>
      <c r="W21" s="132"/>
      <c r="X21" s="133"/>
      <c r="Y21" s="134"/>
      <c r="Z21" s="134"/>
      <c r="AA21" s="134"/>
      <c r="AB21" s="134"/>
      <c r="AC21" s="134"/>
      <c r="AD21" s="134"/>
      <c r="AE21" s="134"/>
      <c r="AF21" s="134"/>
      <c r="AG21" s="134"/>
      <c r="AH21" s="134"/>
      <c r="AI21" s="134"/>
      <c r="AJ21" s="135" t="str">
        <f t="shared" si="0"/>
        <v/>
      </c>
      <c r="AK21" s="135"/>
      <c r="AL21" s="135"/>
      <c r="AM21" s="135"/>
      <c r="AN21" s="135"/>
      <c r="AO21" s="135"/>
      <c r="AP21" s="135"/>
      <c r="AQ21" s="135"/>
      <c r="AR21" s="135"/>
      <c r="AS21" s="135"/>
      <c r="AT21" s="135"/>
      <c r="AU21" s="136" t="str">
        <f t="shared" ca="1" si="1"/>
        <v/>
      </c>
      <c r="AV21" s="137"/>
      <c r="AW21" s="137"/>
      <c r="AX21" s="137"/>
      <c r="AY21" s="137"/>
      <c r="AZ21" s="137"/>
      <c r="BA21" s="137" t="s">
        <v>41</v>
      </c>
      <c r="BB21" s="137"/>
      <c r="BC21" s="137"/>
      <c r="BD21" s="137"/>
      <c r="BE21" s="138"/>
      <c r="BF21" s="136" t="str">
        <f t="shared" si="2"/>
        <v/>
      </c>
      <c r="BG21" s="137"/>
      <c r="BH21" s="137"/>
      <c r="BI21" s="137"/>
      <c r="BJ21" s="137"/>
      <c r="BK21" s="137"/>
      <c r="BL21" s="137" t="s">
        <v>41</v>
      </c>
      <c r="BM21" s="137"/>
      <c r="BN21" s="137"/>
      <c r="BO21" s="137"/>
      <c r="BP21" s="138"/>
      <c r="CB21" s="62">
        <f t="shared" si="3"/>
        <v>1</v>
      </c>
      <c r="CC21" s="62">
        <f t="shared" si="4"/>
        <v>1</v>
      </c>
    </row>
    <row r="22" spans="1:81" ht="18.75" customHeight="1" x14ac:dyDescent="0.15">
      <c r="A22" s="130"/>
      <c r="B22" s="130"/>
      <c r="C22" s="130"/>
      <c r="D22" s="130"/>
      <c r="E22" s="130"/>
      <c r="F22" s="130"/>
      <c r="G22" s="130"/>
      <c r="H22" s="130"/>
      <c r="I22" s="130"/>
      <c r="J22" s="130"/>
      <c r="K22" s="130"/>
      <c r="L22" s="130"/>
      <c r="M22" s="131"/>
      <c r="N22" s="132"/>
      <c r="O22" s="132"/>
      <c r="P22" s="132"/>
      <c r="Q22" s="132"/>
      <c r="R22" s="133"/>
      <c r="S22" s="131"/>
      <c r="T22" s="132"/>
      <c r="U22" s="132"/>
      <c r="V22" s="132"/>
      <c r="W22" s="132"/>
      <c r="X22" s="133"/>
      <c r="Y22" s="134"/>
      <c r="Z22" s="134"/>
      <c r="AA22" s="134"/>
      <c r="AB22" s="134"/>
      <c r="AC22" s="134"/>
      <c r="AD22" s="134"/>
      <c r="AE22" s="134"/>
      <c r="AF22" s="134"/>
      <c r="AG22" s="134"/>
      <c r="AH22" s="134"/>
      <c r="AI22" s="134"/>
      <c r="AJ22" s="135" t="str">
        <f t="shared" si="0"/>
        <v/>
      </c>
      <c r="AK22" s="135"/>
      <c r="AL22" s="135"/>
      <c r="AM22" s="135"/>
      <c r="AN22" s="135"/>
      <c r="AO22" s="135"/>
      <c r="AP22" s="135"/>
      <c r="AQ22" s="135"/>
      <c r="AR22" s="135"/>
      <c r="AS22" s="135"/>
      <c r="AT22" s="135"/>
      <c r="AU22" s="136" t="str">
        <f t="shared" ca="1" si="1"/>
        <v/>
      </c>
      <c r="AV22" s="137"/>
      <c r="AW22" s="137"/>
      <c r="AX22" s="137"/>
      <c r="AY22" s="137"/>
      <c r="AZ22" s="137"/>
      <c r="BA22" s="137" t="s">
        <v>41</v>
      </c>
      <c r="BB22" s="137"/>
      <c r="BC22" s="137"/>
      <c r="BD22" s="137"/>
      <c r="BE22" s="138"/>
      <c r="BF22" s="136" t="str">
        <f t="shared" si="2"/>
        <v/>
      </c>
      <c r="BG22" s="137"/>
      <c r="BH22" s="137"/>
      <c r="BI22" s="137"/>
      <c r="BJ22" s="137"/>
      <c r="BK22" s="137"/>
      <c r="BL22" s="137" t="s">
        <v>41</v>
      </c>
      <c r="BM22" s="137"/>
      <c r="BN22" s="137"/>
      <c r="BO22" s="137"/>
      <c r="BP22" s="138"/>
      <c r="CB22" s="62">
        <f t="shared" si="3"/>
        <v>1</v>
      </c>
      <c r="CC22" s="62">
        <f t="shared" si="4"/>
        <v>1</v>
      </c>
    </row>
    <row r="23" spans="1:81" ht="18.75" customHeight="1" x14ac:dyDescent="0.15">
      <c r="A23" s="130"/>
      <c r="B23" s="130"/>
      <c r="C23" s="130"/>
      <c r="D23" s="130"/>
      <c r="E23" s="130"/>
      <c r="F23" s="130"/>
      <c r="G23" s="130"/>
      <c r="H23" s="130"/>
      <c r="I23" s="130"/>
      <c r="J23" s="130"/>
      <c r="K23" s="130"/>
      <c r="L23" s="130"/>
      <c r="M23" s="131"/>
      <c r="N23" s="132"/>
      <c r="O23" s="132"/>
      <c r="P23" s="132"/>
      <c r="Q23" s="132"/>
      <c r="R23" s="133"/>
      <c r="S23" s="131"/>
      <c r="T23" s="132"/>
      <c r="U23" s="132"/>
      <c r="V23" s="132"/>
      <c r="W23" s="132"/>
      <c r="X23" s="133"/>
      <c r="Y23" s="134"/>
      <c r="Z23" s="134"/>
      <c r="AA23" s="134"/>
      <c r="AB23" s="134"/>
      <c r="AC23" s="134"/>
      <c r="AD23" s="134"/>
      <c r="AE23" s="134"/>
      <c r="AF23" s="134"/>
      <c r="AG23" s="134"/>
      <c r="AH23" s="134"/>
      <c r="AI23" s="134"/>
      <c r="AJ23" s="135" t="str">
        <f t="shared" si="0"/>
        <v/>
      </c>
      <c r="AK23" s="135"/>
      <c r="AL23" s="135"/>
      <c r="AM23" s="135"/>
      <c r="AN23" s="135"/>
      <c r="AO23" s="135"/>
      <c r="AP23" s="135"/>
      <c r="AQ23" s="135"/>
      <c r="AR23" s="135"/>
      <c r="AS23" s="135"/>
      <c r="AT23" s="135"/>
      <c r="AU23" s="136" t="str">
        <f t="shared" ca="1" si="1"/>
        <v/>
      </c>
      <c r="AV23" s="137"/>
      <c r="AW23" s="137"/>
      <c r="AX23" s="137"/>
      <c r="AY23" s="137"/>
      <c r="AZ23" s="137"/>
      <c r="BA23" s="137" t="s">
        <v>41</v>
      </c>
      <c r="BB23" s="137"/>
      <c r="BC23" s="137"/>
      <c r="BD23" s="137"/>
      <c r="BE23" s="138"/>
      <c r="BF23" s="136" t="str">
        <f t="shared" si="2"/>
        <v/>
      </c>
      <c r="BG23" s="137"/>
      <c r="BH23" s="137"/>
      <c r="BI23" s="137"/>
      <c r="BJ23" s="137"/>
      <c r="BK23" s="137"/>
      <c r="BL23" s="137" t="s">
        <v>41</v>
      </c>
      <c r="BM23" s="137"/>
      <c r="BN23" s="137"/>
      <c r="BO23" s="137"/>
      <c r="BP23" s="138"/>
      <c r="CB23" s="62">
        <f t="shared" si="3"/>
        <v>1</v>
      </c>
      <c r="CC23" s="62">
        <f t="shared" si="4"/>
        <v>1</v>
      </c>
    </row>
    <row r="24" spans="1:81" ht="18.75" customHeight="1" x14ac:dyDescent="0.15">
      <c r="A24" s="130"/>
      <c r="B24" s="130"/>
      <c r="C24" s="130"/>
      <c r="D24" s="130"/>
      <c r="E24" s="130"/>
      <c r="F24" s="130"/>
      <c r="G24" s="130"/>
      <c r="H24" s="130"/>
      <c r="I24" s="130"/>
      <c r="J24" s="130"/>
      <c r="K24" s="130"/>
      <c r="L24" s="130"/>
      <c r="M24" s="131"/>
      <c r="N24" s="132"/>
      <c r="O24" s="132"/>
      <c r="P24" s="132"/>
      <c r="Q24" s="132"/>
      <c r="R24" s="133"/>
      <c r="S24" s="131"/>
      <c r="T24" s="132"/>
      <c r="U24" s="132"/>
      <c r="V24" s="132"/>
      <c r="W24" s="132"/>
      <c r="X24" s="133"/>
      <c r="Y24" s="134"/>
      <c r="Z24" s="134"/>
      <c r="AA24" s="134"/>
      <c r="AB24" s="134"/>
      <c r="AC24" s="134"/>
      <c r="AD24" s="134"/>
      <c r="AE24" s="134"/>
      <c r="AF24" s="134"/>
      <c r="AG24" s="134"/>
      <c r="AH24" s="134"/>
      <c r="AI24" s="134"/>
      <c r="AJ24" s="135" t="str">
        <f t="shared" si="0"/>
        <v/>
      </c>
      <c r="AK24" s="135"/>
      <c r="AL24" s="135"/>
      <c r="AM24" s="135"/>
      <c r="AN24" s="135"/>
      <c r="AO24" s="135"/>
      <c r="AP24" s="135"/>
      <c r="AQ24" s="135"/>
      <c r="AR24" s="135"/>
      <c r="AS24" s="135"/>
      <c r="AT24" s="135"/>
      <c r="AU24" s="136" t="str">
        <f t="shared" ca="1" si="1"/>
        <v/>
      </c>
      <c r="AV24" s="137"/>
      <c r="AW24" s="137"/>
      <c r="AX24" s="137"/>
      <c r="AY24" s="137"/>
      <c r="AZ24" s="137"/>
      <c r="BA24" s="137" t="s">
        <v>41</v>
      </c>
      <c r="BB24" s="137"/>
      <c r="BC24" s="137"/>
      <c r="BD24" s="137"/>
      <c r="BE24" s="138"/>
      <c r="BF24" s="136" t="str">
        <f t="shared" si="2"/>
        <v/>
      </c>
      <c r="BG24" s="137"/>
      <c r="BH24" s="137"/>
      <c r="BI24" s="137"/>
      <c r="BJ24" s="137"/>
      <c r="BK24" s="137"/>
      <c r="BL24" s="137" t="s">
        <v>41</v>
      </c>
      <c r="BM24" s="137"/>
      <c r="BN24" s="137"/>
      <c r="BO24" s="137"/>
      <c r="BP24" s="138"/>
      <c r="CB24" s="62">
        <f t="shared" si="3"/>
        <v>1</v>
      </c>
      <c r="CC24" s="62">
        <f t="shared" si="4"/>
        <v>1</v>
      </c>
    </row>
    <row r="25" spans="1:81" ht="18.75" customHeight="1" x14ac:dyDescent="0.15">
      <c r="A25" s="130"/>
      <c r="B25" s="130"/>
      <c r="C25" s="130"/>
      <c r="D25" s="130"/>
      <c r="E25" s="130"/>
      <c r="F25" s="130"/>
      <c r="G25" s="130"/>
      <c r="H25" s="130"/>
      <c r="I25" s="130"/>
      <c r="J25" s="130"/>
      <c r="K25" s="130"/>
      <c r="L25" s="130"/>
      <c r="M25" s="131"/>
      <c r="N25" s="132"/>
      <c r="O25" s="132"/>
      <c r="P25" s="132"/>
      <c r="Q25" s="132"/>
      <c r="R25" s="133"/>
      <c r="S25" s="131"/>
      <c r="T25" s="132"/>
      <c r="U25" s="132"/>
      <c r="V25" s="132"/>
      <c r="W25" s="132"/>
      <c r="X25" s="133"/>
      <c r="Y25" s="134"/>
      <c r="Z25" s="134"/>
      <c r="AA25" s="134"/>
      <c r="AB25" s="134"/>
      <c r="AC25" s="134"/>
      <c r="AD25" s="134"/>
      <c r="AE25" s="134"/>
      <c r="AF25" s="134"/>
      <c r="AG25" s="134"/>
      <c r="AH25" s="134"/>
      <c r="AI25" s="134"/>
      <c r="AJ25" s="135" t="str">
        <f t="shared" si="0"/>
        <v/>
      </c>
      <c r="AK25" s="135"/>
      <c r="AL25" s="135"/>
      <c r="AM25" s="135"/>
      <c r="AN25" s="135"/>
      <c r="AO25" s="135"/>
      <c r="AP25" s="135"/>
      <c r="AQ25" s="135"/>
      <c r="AR25" s="135"/>
      <c r="AS25" s="135"/>
      <c r="AT25" s="135"/>
      <c r="AU25" s="136" t="str">
        <f t="shared" ca="1" si="1"/>
        <v/>
      </c>
      <c r="AV25" s="137"/>
      <c r="AW25" s="137"/>
      <c r="AX25" s="137"/>
      <c r="AY25" s="137"/>
      <c r="AZ25" s="137"/>
      <c r="BA25" s="137" t="s">
        <v>41</v>
      </c>
      <c r="BB25" s="137"/>
      <c r="BC25" s="137"/>
      <c r="BD25" s="137"/>
      <c r="BE25" s="138"/>
      <c r="BF25" s="136" t="str">
        <f t="shared" si="2"/>
        <v/>
      </c>
      <c r="BG25" s="137"/>
      <c r="BH25" s="137"/>
      <c r="BI25" s="137"/>
      <c r="BJ25" s="137"/>
      <c r="BK25" s="137"/>
      <c r="BL25" s="137" t="s">
        <v>41</v>
      </c>
      <c r="BM25" s="137"/>
      <c r="BN25" s="137"/>
      <c r="BO25" s="137"/>
      <c r="BP25" s="138"/>
      <c r="CB25" s="62">
        <f t="shared" si="3"/>
        <v>1</v>
      </c>
      <c r="CC25" s="62">
        <f t="shared" si="4"/>
        <v>1</v>
      </c>
    </row>
    <row r="26" spans="1:81" ht="18.75" customHeight="1" x14ac:dyDescent="0.15">
      <c r="A26" s="130"/>
      <c r="B26" s="130"/>
      <c r="C26" s="130"/>
      <c r="D26" s="130"/>
      <c r="E26" s="130"/>
      <c r="F26" s="130"/>
      <c r="G26" s="130"/>
      <c r="H26" s="130"/>
      <c r="I26" s="130"/>
      <c r="J26" s="130"/>
      <c r="K26" s="130"/>
      <c r="L26" s="130"/>
      <c r="M26" s="131"/>
      <c r="N26" s="132"/>
      <c r="O26" s="132"/>
      <c r="P26" s="132"/>
      <c r="Q26" s="132"/>
      <c r="R26" s="133"/>
      <c r="S26" s="131"/>
      <c r="T26" s="132"/>
      <c r="U26" s="132"/>
      <c r="V26" s="132"/>
      <c r="W26" s="132"/>
      <c r="X26" s="133"/>
      <c r="Y26" s="134"/>
      <c r="Z26" s="134"/>
      <c r="AA26" s="134"/>
      <c r="AB26" s="134"/>
      <c r="AC26" s="134"/>
      <c r="AD26" s="134"/>
      <c r="AE26" s="134"/>
      <c r="AF26" s="134"/>
      <c r="AG26" s="134"/>
      <c r="AH26" s="134"/>
      <c r="AI26" s="134"/>
      <c r="AJ26" s="135" t="str">
        <f t="shared" si="0"/>
        <v/>
      </c>
      <c r="AK26" s="135"/>
      <c r="AL26" s="135"/>
      <c r="AM26" s="135"/>
      <c r="AN26" s="135"/>
      <c r="AO26" s="135"/>
      <c r="AP26" s="135"/>
      <c r="AQ26" s="135"/>
      <c r="AR26" s="135"/>
      <c r="AS26" s="135"/>
      <c r="AT26" s="135"/>
      <c r="AU26" s="136" t="str">
        <f t="shared" ca="1" si="1"/>
        <v/>
      </c>
      <c r="AV26" s="137"/>
      <c r="AW26" s="137"/>
      <c r="AX26" s="137"/>
      <c r="AY26" s="137"/>
      <c r="AZ26" s="137"/>
      <c r="BA26" s="137" t="s">
        <v>41</v>
      </c>
      <c r="BB26" s="137"/>
      <c r="BC26" s="137"/>
      <c r="BD26" s="137"/>
      <c r="BE26" s="138"/>
      <c r="BF26" s="136" t="str">
        <f t="shared" si="2"/>
        <v/>
      </c>
      <c r="BG26" s="137"/>
      <c r="BH26" s="137"/>
      <c r="BI26" s="137"/>
      <c r="BJ26" s="137"/>
      <c r="BK26" s="137"/>
      <c r="BL26" s="137" t="s">
        <v>41</v>
      </c>
      <c r="BM26" s="137"/>
      <c r="BN26" s="137"/>
      <c r="BO26" s="137"/>
      <c r="BP26" s="138"/>
      <c r="CB26" s="62">
        <f t="shared" si="3"/>
        <v>1</v>
      </c>
      <c r="CC26" s="62">
        <f t="shared" si="4"/>
        <v>1</v>
      </c>
    </row>
    <row r="27" spans="1:81" ht="18.75" customHeight="1" x14ac:dyDescent="0.15">
      <c r="A27" s="130"/>
      <c r="B27" s="130"/>
      <c r="C27" s="130"/>
      <c r="D27" s="130"/>
      <c r="E27" s="130"/>
      <c r="F27" s="130"/>
      <c r="G27" s="130"/>
      <c r="H27" s="130"/>
      <c r="I27" s="130"/>
      <c r="J27" s="130"/>
      <c r="K27" s="130"/>
      <c r="L27" s="130"/>
      <c r="M27" s="131"/>
      <c r="N27" s="132"/>
      <c r="O27" s="132"/>
      <c r="P27" s="132"/>
      <c r="Q27" s="132"/>
      <c r="R27" s="133"/>
      <c r="S27" s="131"/>
      <c r="T27" s="132"/>
      <c r="U27" s="132"/>
      <c r="V27" s="132"/>
      <c r="W27" s="132"/>
      <c r="X27" s="133"/>
      <c r="Y27" s="134"/>
      <c r="Z27" s="134"/>
      <c r="AA27" s="134"/>
      <c r="AB27" s="134"/>
      <c r="AC27" s="134"/>
      <c r="AD27" s="134"/>
      <c r="AE27" s="134"/>
      <c r="AF27" s="134"/>
      <c r="AG27" s="134"/>
      <c r="AH27" s="134"/>
      <c r="AI27" s="134"/>
      <c r="AJ27" s="135" t="str">
        <f t="shared" si="0"/>
        <v/>
      </c>
      <c r="AK27" s="135"/>
      <c r="AL27" s="135"/>
      <c r="AM27" s="135"/>
      <c r="AN27" s="135"/>
      <c r="AO27" s="135"/>
      <c r="AP27" s="135"/>
      <c r="AQ27" s="135"/>
      <c r="AR27" s="135"/>
      <c r="AS27" s="135"/>
      <c r="AT27" s="135"/>
      <c r="AU27" s="136" t="str">
        <f t="shared" ca="1" si="1"/>
        <v/>
      </c>
      <c r="AV27" s="137"/>
      <c r="AW27" s="137"/>
      <c r="AX27" s="137"/>
      <c r="AY27" s="137"/>
      <c r="AZ27" s="137"/>
      <c r="BA27" s="137" t="s">
        <v>41</v>
      </c>
      <c r="BB27" s="137"/>
      <c r="BC27" s="137"/>
      <c r="BD27" s="137"/>
      <c r="BE27" s="138"/>
      <c r="BF27" s="136" t="str">
        <f t="shared" si="2"/>
        <v/>
      </c>
      <c r="BG27" s="137"/>
      <c r="BH27" s="137"/>
      <c r="BI27" s="137"/>
      <c r="BJ27" s="137"/>
      <c r="BK27" s="137"/>
      <c r="BL27" s="137" t="s">
        <v>41</v>
      </c>
      <c r="BM27" s="137"/>
      <c r="BN27" s="137"/>
      <c r="BO27" s="137"/>
      <c r="BP27" s="138"/>
      <c r="CB27" s="62">
        <f t="shared" si="3"/>
        <v>1</v>
      </c>
      <c r="CC27" s="62">
        <f t="shared" si="4"/>
        <v>1</v>
      </c>
    </row>
    <row r="28" spans="1:81" ht="18.75" customHeight="1" x14ac:dyDescent="0.15">
      <c r="A28" s="130"/>
      <c r="B28" s="130"/>
      <c r="C28" s="130"/>
      <c r="D28" s="130"/>
      <c r="E28" s="130"/>
      <c r="F28" s="130"/>
      <c r="G28" s="130"/>
      <c r="H28" s="130"/>
      <c r="I28" s="130"/>
      <c r="J28" s="130"/>
      <c r="K28" s="130"/>
      <c r="L28" s="130"/>
      <c r="M28" s="131"/>
      <c r="N28" s="132"/>
      <c r="O28" s="132"/>
      <c r="P28" s="132"/>
      <c r="Q28" s="132"/>
      <c r="R28" s="133"/>
      <c r="S28" s="131"/>
      <c r="T28" s="132"/>
      <c r="U28" s="132"/>
      <c r="V28" s="132"/>
      <c r="W28" s="132"/>
      <c r="X28" s="133"/>
      <c r="Y28" s="134"/>
      <c r="Z28" s="134"/>
      <c r="AA28" s="134"/>
      <c r="AB28" s="134"/>
      <c r="AC28" s="134"/>
      <c r="AD28" s="134"/>
      <c r="AE28" s="134"/>
      <c r="AF28" s="134"/>
      <c r="AG28" s="134"/>
      <c r="AH28" s="134"/>
      <c r="AI28" s="134"/>
      <c r="AJ28" s="135" t="str">
        <f t="shared" si="0"/>
        <v/>
      </c>
      <c r="AK28" s="135"/>
      <c r="AL28" s="135"/>
      <c r="AM28" s="135"/>
      <c r="AN28" s="135"/>
      <c r="AO28" s="135"/>
      <c r="AP28" s="135"/>
      <c r="AQ28" s="135"/>
      <c r="AR28" s="135"/>
      <c r="AS28" s="135"/>
      <c r="AT28" s="135"/>
      <c r="AU28" s="136" t="str">
        <f t="shared" ca="1" si="1"/>
        <v/>
      </c>
      <c r="AV28" s="137"/>
      <c r="AW28" s="137"/>
      <c r="AX28" s="137"/>
      <c r="AY28" s="137"/>
      <c r="AZ28" s="137"/>
      <c r="BA28" s="137" t="s">
        <v>41</v>
      </c>
      <c r="BB28" s="137"/>
      <c r="BC28" s="137"/>
      <c r="BD28" s="137"/>
      <c r="BE28" s="138"/>
      <c r="BF28" s="136" t="str">
        <f t="shared" si="2"/>
        <v/>
      </c>
      <c r="BG28" s="137"/>
      <c r="BH28" s="137"/>
      <c r="BI28" s="137"/>
      <c r="BJ28" s="137"/>
      <c r="BK28" s="137"/>
      <c r="BL28" s="137" t="s">
        <v>41</v>
      </c>
      <c r="BM28" s="137"/>
      <c r="BN28" s="137"/>
      <c r="BO28" s="137"/>
      <c r="BP28" s="138"/>
      <c r="CB28" s="62">
        <f t="shared" si="3"/>
        <v>1</v>
      </c>
      <c r="CC28" s="62">
        <f t="shared" si="4"/>
        <v>1</v>
      </c>
    </row>
    <row r="29" spans="1:81" ht="18.75" customHeight="1" x14ac:dyDescent="0.15">
      <c r="A29" s="130"/>
      <c r="B29" s="130"/>
      <c r="C29" s="130"/>
      <c r="D29" s="130"/>
      <c r="E29" s="130"/>
      <c r="F29" s="130"/>
      <c r="G29" s="130"/>
      <c r="H29" s="130"/>
      <c r="I29" s="130"/>
      <c r="J29" s="130"/>
      <c r="K29" s="130"/>
      <c r="L29" s="130"/>
      <c r="M29" s="131"/>
      <c r="N29" s="132"/>
      <c r="O29" s="132"/>
      <c r="P29" s="132"/>
      <c r="Q29" s="132"/>
      <c r="R29" s="133"/>
      <c r="S29" s="131"/>
      <c r="T29" s="132"/>
      <c r="U29" s="132"/>
      <c r="V29" s="132"/>
      <c r="W29" s="132"/>
      <c r="X29" s="133"/>
      <c r="Y29" s="134"/>
      <c r="Z29" s="134"/>
      <c r="AA29" s="134"/>
      <c r="AB29" s="134"/>
      <c r="AC29" s="134"/>
      <c r="AD29" s="134"/>
      <c r="AE29" s="134"/>
      <c r="AF29" s="134"/>
      <c r="AG29" s="134"/>
      <c r="AH29" s="134"/>
      <c r="AI29" s="134"/>
      <c r="AJ29" s="135" t="str">
        <f t="shared" si="0"/>
        <v/>
      </c>
      <c r="AK29" s="135"/>
      <c r="AL29" s="135"/>
      <c r="AM29" s="135"/>
      <c r="AN29" s="135"/>
      <c r="AO29" s="135"/>
      <c r="AP29" s="135"/>
      <c r="AQ29" s="135"/>
      <c r="AR29" s="135"/>
      <c r="AS29" s="135"/>
      <c r="AT29" s="135"/>
      <c r="AU29" s="136" t="str">
        <f t="shared" ca="1" si="1"/>
        <v/>
      </c>
      <c r="AV29" s="137"/>
      <c r="AW29" s="137"/>
      <c r="AX29" s="137"/>
      <c r="AY29" s="137"/>
      <c r="AZ29" s="137"/>
      <c r="BA29" s="137" t="s">
        <v>41</v>
      </c>
      <c r="BB29" s="137"/>
      <c r="BC29" s="137"/>
      <c r="BD29" s="137"/>
      <c r="BE29" s="138"/>
      <c r="BF29" s="136" t="str">
        <f t="shared" si="2"/>
        <v/>
      </c>
      <c r="BG29" s="137"/>
      <c r="BH29" s="137"/>
      <c r="BI29" s="137"/>
      <c r="BJ29" s="137"/>
      <c r="BK29" s="137"/>
      <c r="BL29" s="137" t="s">
        <v>41</v>
      </c>
      <c r="BM29" s="137"/>
      <c r="BN29" s="137"/>
      <c r="BO29" s="137"/>
      <c r="BP29" s="138"/>
      <c r="CB29" s="62">
        <f t="shared" si="3"/>
        <v>1</v>
      </c>
      <c r="CC29" s="62">
        <f t="shared" si="4"/>
        <v>1</v>
      </c>
    </row>
    <row r="30" spans="1:81" ht="18.75" customHeight="1" x14ac:dyDescent="0.15">
      <c r="A30" s="130"/>
      <c r="B30" s="130"/>
      <c r="C30" s="130"/>
      <c r="D30" s="130"/>
      <c r="E30" s="130"/>
      <c r="F30" s="130"/>
      <c r="G30" s="130"/>
      <c r="H30" s="130"/>
      <c r="I30" s="130"/>
      <c r="J30" s="130"/>
      <c r="K30" s="130"/>
      <c r="L30" s="130"/>
      <c r="M30" s="131"/>
      <c r="N30" s="132"/>
      <c r="O30" s="132"/>
      <c r="P30" s="132"/>
      <c r="Q30" s="132"/>
      <c r="R30" s="133"/>
      <c r="S30" s="131"/>
      <c r="T30" s="132"/>
      <c r="U30" s="132"/>
      <c r="V30" s="132"/>
      <c r="W30" s="132"/>
      <c r="X30" s="133"/>
      <c r="Y30" s="134"/>
      <c r="Z30" s="134"/>
      <c r="AA30" s="134"/>
      <c r="AB30" s="134"/>
      <c r="AC30" s="134"/>
      <c r="AD30" s="134"/>
      <c r="AE30" s="134"/>
      <c r="AF30" s="134"/>
      <c r="AG30" s="134"/>
      <c r="AH30" s="134"/>
      <c r="AI30" s="134"/>
      <c r="AJ30" s="135" t="str">
        <f t="shared" si="0"/>
        <v/>
      </c>
      <c r="AK30" s="135"/>
      <c r="AL30" s="135"/>
      <c r="AM30" s="135"/>
      <c r="AN30" s="135"/>
      <c r="AO30" s="135"/>
      <c r="AP30" s="135"/>
      <c r="AQ30" s="135"/>
      <c r="AR30" s="135"/>
      <c r="AS30" s="135"/>
      <c r="AT30" s="135"/>
      <c r="AU30" s="136" t="str">
        <f t="shared" ca="1" si="1"/>
        <v/>
      </c>
      <c r="AV30" s="137"/>
      <c r="AW30" s="137"/>
      <c r="AX30" s="137"/>
      <c r="AY30" s="137"/>
      <c r="AZ30" s="137"/>
      <c r="BA30" s="137" t="s">
        <v>41</v>
      </c>
      <c r="BB30" s="137"/>
      <c r="BC30" s="137"/>
      <c r="BD30" s="137"/>
      <c r="BE30" s="138"/>
      <c r="BF30" s="136" t="str">
        <f t="shared" si="2"/>
        <v/>
      </c>
      <c r="BG30" s="137"/>
      <c r="BH30" s="137"/>
      <c r="BI30" s="137"/>
      <c r="BJ30" s="137"/>
      <c r="BK30" s="137"/>
      <c r="BL30" s="137" t="s">
        <v>41</v>
      </c>
      <c r="BM30" s="137"/>
      <c r="BN30" s="137"/>
      <c r="BO30" s="137"/>
      <c r="BP30" s="138"/>
      <c r="CB30" s="62">
        <f t="shared" si="3"/>
        <v>1</v>
      </c>
      <c r="CC30" s="62">
        <f t="shared" si="4"/>
        <v>1</v>
      </c>
    </row>
    <row r="31" spans="1:81" ht="18.75" customHeight="1" x14ac:dyDescent="0.15">
      <c r="A31" s="130"/>
      <c r="B31" s="130"/>
      <c r="C31" s="130"/>
      <c r="D31" s="130"/>
      <c r="E31" s="130"/>
      <c r="F31" s="130"/>
      <c r="G31" s="130"/>
      <c r="H31" s="130"/>
      <c r="I31" s="130"/>
      <c r="J31" s="130"/>
      <c r="K31" s="130"/>
      <c r="L31" s="130"/>
      <c r="M31" s="131"/>
      <c r="N31" s="132"/>
      <c r="O31" s="132"/>
      <c r="P31" s="132"/>
      <c r="Q31" s="132"/>
      <c r="R31" s="133"/>
      <c r="S31" s="131"/>
      <c r="T31" s="132"/>
      <c r="U31" s="132"/>
      <c r="V31" s="132"/>
      <c r="W31" s="132"/>
      <c r="X31" s="133"/>
      <c r="Y31" s="134"/>
      <c r="Z31" s="134"/>
      <c r="AA31" s="134"/>
      <c r="AB31" s="134"/>
      <c r="AC31" s="134"/>
      <c r="AD31" s="134"/>
      <c r="AE31" s="134"/>
      <c r="AF31" s="134"/>
      <c r="AG31" s="134"/>
      <c r="AH31" s="134"/>
      <c r="AI31" s="134"/>
      <c r="AJ31" s="135" t="str">
        <f t="shared" si="0"/>
        <v/>
      </c>
      <c r="AK31" s="135"/>
      <c r="AL31" s="135"/>
      <c r="AM31" s="135"/>
      <c r="AN31" s="135"/>
      <c r="AO31" s="135"/>
      <c r="AP31" s="135"/>
      <c r="AQ31" s="135"/>
      <c r="AR31" s="135"/>
      <c r="AS31" s="135"/>
      <c r="AT31" s="135"/>
      <c r="AU31" s="136" t="str">
        <f t="shared" ca="1" si="1"/>
        <v/>
      </c>
      <c r="AV31" s="137"/>
      <c r="AW31" s="137"/>
      <c r="AX31" s="137"/>
      <c r="AY31" s="137"/>
      <c r="AZ31" s="137"/>
      <c r="BA31" s="137" t="s">
        <v>41</v>
      </c>
      <c r="BB31" s="137"/>
      <c r="BC31" s="137"/>
      <c r="BD31" s="137"/>
      <c r="BE31" s="138"/>
      <c r="BF31" s="136" t="str">
        <f t="shared" si="2"/>
        <v/>
      </c>
      <c r="BG31" s="137"/>
      <c r="BH31" s="137"/>
      <c r="BI31" s="137"/>
      <c r="BJ31" s="137"/>
      <c r="BK31" s="137"/>
      <c r="BL31" s="137" t="s">
        <v>41</v>
      </c>
      <c r="BM31" s="137"/>
      <c r="BN31" s="137"/>
      <c r="BO31" s="137"/>
      <c r="BP31" s="138"/>
      <c r="CB31" s="62">
        <f t="shared" si="3"/>
        <v>1</v>
      </c>
      <c r="CC31" s="62">
        <f t="shared" si="4"/>
        <v>1</v>
      </c>
    </row>
    <row r="32" spans="1:81" ht="18.75" customHeight="1" x14ac:dyDescent="0.15">
      <c r="A32" s="130"/>
      <c r="B32" s="130"/>
      <c r="C32" s="130"/>
      <c r="D32" s="130"/>
      <c r="E32" s="130"/>
      <c r="F32" s="130"/>
      <c r="G32" s="130"/>
      <c r="H32" s="130"/>
      <c r="I32" s="130"/>
      <c r="J32" s="130"/>
      <c r="K32" s="130"/>
      <c r="L32" s="130"/>
      <c r="M32" s="131"/>
      <c r="N32" s="132"/>
      <c r="O32" s="132"/>
      <c r="P32" s="132"/>
      <c r="Q32" s="132"/>
      <c r="R32" s="133"/>
      <c r="S32" s="131"/>
      <c r="T32" s="132"/>
      <c r="U32" s="132"/>
      <c r="V32" s="132"/>
      <c r="W32" s="132"/>
      <c r="X32" s="133"/>
      <c r="Y32" s="134"/>
      <c r="Z32" s="134"/>
      <c r="AA32" s="134"/>
      <c r="AB32" s="134"/>
      <c r="AC32" s="134"/>
      <c r="AD32" s="134"/>
      <c r="AE32" s="134"/>
      <c r="AF32" s="134"/>
      <c r="AG32" s="134"/>
      <c r="AH32" s="134"/>
      <c r="AI32" s="134"/>
      <c r="AJ32" s="135" t="str">
        <f t="shared" si="0"/>
        <v/>
      </c>
      <c r="AK32" s="135"/>
      <c r="AL32" s="135"/>
      <c r="AM32" s="135"/>
      <c r="AN32" s="135"/>
      <c r="AO32" s="135"/>
      <c r="AP32" s="135"/>
      <c r="AQ32" s="135"/>
      <c r="AR32" s="135"/>
      <c r="AS32" s="135"/>
      <c r="AT32" s="135"/>
      <c r="AU32" s="136" t="str">
        <f t="shared" ca="1" si="1"/>
        <v/>
      </c>
      <c r="AV32" s="137"/>
      <c r="AW32" s="137"/>
      <c r="AX32" s="137"/>
      <c r="AY32" s="137"/>
      <c r="AZ32" s="137"/>
      <c r="BA32" s="137" t="s">
        <v>41</v>
      </c>
      <c r="BB32" s="137"/>
      <c r="BC32" s="137"/>
      <c r="BD32" s="137"/>
      <c r="BE32" s="138"/>
      <c r="BF32" s="136" t="str">
        <f t="shared" si="2"/>
        <v/>
      </c>
      <c r="BG32" s="137"/>
      <c r="BH32" s="137"/>
      <c r="BI32" s="137"/>
      <c r="BJ32" s="137"/>
      <c r="BK32" s="137"/>
      <c r="BL32" s="137" t="s">
        <v>41</v>
      </c>
      <c r="BM32" s="137"/>
      <c r="BN32" s="137"/>
      <c r="BO32" s="137"/>
      <c r="BP32" s="138"/>
      <c r="CB32" s="62">
        <f t="shared" si="3"/>
        <v>1</v>
      </c>
      <c r="CC32" s="62">
        <f t="shared" si="4"/>
        <v>1</v>
      </c>
    </row>
    <row r="33" spans="1:81" ht="18.75" customHeight="1" x14ac:dyDescent="0.15">
      <c r="A33" s="130"/>
      <c r="B33" s="130"/>
      <c r="C33" s="130"/>
      <c r="D33" s="130"/>
      <c r="E33" s="130"/>
      <c r="F33" s="130"/>
      <c r="G33" s="130"/>
      <c r="H33" s="130"/>
      <c r="I33" s="130"/>
      <c r="J33" s="130"/>
      <c r="K33" s="130"/>
      <c r="L33" s="130"/>
      <c r="M33" s="131"/>
      <c r="N33" s="132"/>
      <c r="O33" s="132"/>
      <c r="P33" s="132"/>
      <c r="Q33" s="132"/>
      <c r="R33" s="133"/>
      <c r="S33" s="131"/>
      <c r="T33" s="132"/>
      <c r="U33" s="132"/>
      <c r="V33" s="132"/>
      <c r="W33" s="132"/>
      <c r="X33" s="133"/>
      <c r="Y33" s="134"/>
      <c r="Z33" s="134"/>
      <c r="AA33" s="134"/>
      <c r="AB33" s="134"/>
      <c r="AC33" s="134"/>
      <c r="AD33" s="134"/>
      <c r="AE33" s="134"/>
      <c r="AF33" s="134"/>
      <c r="AG33" s="134"/>
      <c r="AH33" s="134"/>
      <c r="AI33" s="134"/>
      <c r="AJ33" s="135" t="str">
        <f t="shared" si="0"/>
        <v/>
      </c>
      <c r="AK33" s="135"/>
      <c r="AL33" s="135"/>
      <c r="AM33" s="135"/>
      <c r="AN33" s="135"/>
      <c r="AO33" s="135"/>
      <c r="AP33" s="135"/>
      <c r="AQ33" s="135"/>
      <c r="AR33" s="135"/>
      <c r="AS33" s="135"/>
      <c r="AT33" s="135"/>
      <c r="AU33" s="136" t="str">
        <f t="shared" ca="1" si="1"/>
        <v/>
      </c>
      <c r="AV33" s="137"/>
      <c r="AW33" s="137"/>
      <c r="AX33" s="137"/>
      <c r="AY33" s="137"/>
      <c r="AZ33" s="137"/>
      <c r="BA33" s="137" t="s">
        <v>41</v>
      </c>
      <c r="BB33" s="137"/>
      <c r="BC33" s="137"/>
      <c r="BD33" s="137"/>
      <c r="BE33" s="138"/>
      <c r="BF33" s="136" t="str">
        <f t="shared" si="2"/>
        <v/>
      </c>
      <c r="BG33" s="137"/>
      <c r="BH33" s="137"/>
      <c r="BI33" s="137"/>
      <c r="BJ33" s="137"/>
      <c r="BK33" s="137"/>
      <c r="BL33" s="137" t="s">
        <v>41</v>
      </c>
      <c r="BM33" s="137"/>
      <c r="BN33" s="137"/>
      <c r="BO33" s="137"/>
      <c r="BP33" s="138"/>
      <c r="CB33" s="62">
        <f t="shared" si="3"/>
        <v>1</v>
      </c>
      <c r="CC33" s="62">
        <f t="shared" si="4"/>
        <v>1</v>
      </c>
    </row>
    <row r="34" spans="1:81" ht="18.75" customHeight="1" x14ac:dyDescent="0.15">
      <c r="A34" s="130"/>
      <c r="B34" s="130"/>
      <c r="C34" s="130"/>
      <c r="D34" s="130"/>
      <c r="E34" s="130"/>
      <c r="F34" s="130"/>
      <c r="G34" s="130"/>
      <c r="H34" s="130"/>
      <c r="I34" s="130"/>
      <c r="J34" s="130"/>
      <c r="K34" s="130"/>
      <c r="L34" s="130"/>
      <c r="M34" s="131"/>
      <c r="N34" s="132"/>
      <c r="O34" s="132"/>
      <c r="P34" s="132"/>
      <c r="Q34" s="132"/>
      <c r="R34" s="133"/>
      <c r="S34" s="131"/>
      <c r="T34" s="132"/>
      <c r="U34" s="132"/>
      <c r="V34" s="132"/>
      <c r="W34" s="132"/>
      <c r="X34" s="133"/>
      <c r="Y34" s="134"/>
      <c r="Z34" s="134"/>
      <c r="AA34" s="134"/>
      <c r="AB34" s="134"/>
      <c r="AC34" s="134"/>
      <c r="AD34" s="134"/>
      <c r="AE34" s="134"/>
      <c r="AF34" s="134"/>
      <c r="AG34" s="134"/>
      <c r="AH34" s="134"/>
      <c r="AI34" s="134"/>
      <c r="AJ34" s="135" t="str">
        <f t="shared" si="0"/>
        <v/>
      </c>
      <c r="AK34" s="135"/>
      <c r="AL34" s="135"/>
      <c r="AM34" s="135"/>
      <c r="AN34" s="135"/>
      <c r="AO34" s="135"/>
      <c r="AP34" s="135"/>
      <c r="AQ34" s="135"/>
      <c r="AR34" s="135"/>
      <c r="AS34" s="135"/>
      <c r="AT34" s="135"/>
      <c r="AU34" s="136" t="str">
        <f t="shared" ca="1" si="1"/>
        <v/>
      </c>
      <c r="AV34" s="137"/>
      <c r="AW34" s="137"/>
      <c r="AX34" s="137"/>
      <c r="AY34" s="137"/>
      <c r="AZ34" s="137"/>
      <c r="BA34" s="137" t="s">
        <v>41</v>
      </c>
      <c r="BB34" s="137"/>
      <c r="BC34" s="137"/>
      <c r="BD34" s="137"/>
      <c r="BE34" s="138"/>
      <c r="BF34" s="136" t="str">
        <f t="shared" si="2"/>
        <v/>
      </c>
      <c r="BG34" s="137"/>
      <c r="BH34" s="137"/>
      <c r="BI34" s="137"/>
      <c r="BJ34" s="137"/>
      <c r="BK34" s="137"/>
      <c r="BL34" s="137" t="s">
        <v>41</v>
      </c>
      <c r="BM34" s="137"/>
      <c r="BN34" s="137"/>
      <c r="BO34" s="137"/>
      <c r="BP34" s="138"/>
      <c r="CB34" s="62">
        <f t="shared" si="3"/>
        <v>1</v>
      </c>
      <c r="CC34" s="62">
        <f t="shared" si="4"/>
        <v>1</v>
      </c>
    </row>
    <row r="35" spans="1:81" ht="18.75" customHeight="1" x14ac:dyDescent="0.15">
      <c r="A35" s="130"/>
      <c r="B35" s="130"/>
      <c r="C35" s="130"/>
      <c r="D35" s="130"/>
      <c r="E35" s="130"/>
      <c r="F35" s="130"/>
      <c r="G35" s="130"/>
      <c r="H35" s="130"/>
      <c r="I35" s="130"/>
      <c r="J35" s="130"/>
      <c r="K35" s="130"/>
      <c r="L35" s="130"/>
      <c r="M35" s="131"/>
      <c r="N35" s="132"/>
      <c r="O35" s="132"/>
      <c r="P35" s="132"/>
      <c r="Q35" s="132"/>
      <c r="R35" s="133"/>
      <c r="S35" s="131"/>
      <c r="T35" s="132"/>
      <c r="U35" s="132"/>
      <c r="V35" s="132"/>
      <c r="W35" s="132"/>
      <c r="X35" s="133"/>
      <c r="Y35" s="134"/>
      <c r="Z35" s="134"/>
      <c r="AA35" s="134"/>
      <c r="AB35" s="134"/>
      <c r="AC35" s="134"/>
      <c r="AD35" s="134"/>
      <c r="AE35" s="134"/>
      <c r="AF35" s="134"/>
      <c r="AG35" s="134"/>
      <c r="AH35" s="134"/>
      <c r="AI35" s="134"/>
      <c r="AJ35" s="135" t="str">
        <f t="shared" si="0"/>
        <v/>
      </c>
      <c r="AK35" s="135"/>
      <c r="AL35" s="135"/>
      <c r="AM35" s="135"/>
      <c r="AN35" s="135"/>
      <c r="AO35" s="135"/>
      <c r="AP35" s="135"/>
      <c r="AQ35" s="135"/>
      <c r="AR35" s="135"/>
      <c r="AS35" s="135"/>
      <c r="AT35" s="135"/>
      <c r="AU35" s="136" t="str">
        <f t="shared" ca="1" si="1"/>
        <v/>
      </c>
      <c r="AV35" s="137"/>
      <c r="AW35" s="137"/>
      <c r="AX35" s="137"/>
      <c r="AY35" s="137"/>
      <c r="AZ35" s="137"/>
      <c r="BA35" s="137" t="s">
        <v>41</v>
      </c>
      <c r="BB35" s="137"/>
      <c r="BC35" s="137"/>
      <c r="BD35" s="137"/>
      <c r="BE35" s="138"/>
      <c r="BF35" s="136" t="str">
        <f t="shared" si="2"/>
        <v/>
      </c>
      <c r="BG35" s="137"/>
      <c r="BH35" s="137"/>
      <c r="BI35" s="137"/>
      <c r="BJ35" s="137"/>
      <c r="BK35" s="137"/>
      <c r="BL35" s="137" t="s">
        <v>41</v>
      </c>
      <c r="BM35" s="137"/>
      <c r="BN35" s="137"/>
      <c r="BO35" s="137"/>
      <c r="BP35" s="138"/>
      <c r="CB35" s="62">
        <f t="shared" si="3"/>
        <v>1</v>
      </c>
      <c r="CC35" s="62">
        <f t="shared" si="4"/>
        <v>1</v>
      </c>
    </row>
    <row r="36" spans="1:81" ht="18.75" customHeight="1" x14ac:dyDescent="0.15">
      <c r="A36" s="130"/>
      <c r="B36" s="130"/>
      <c r="C36" s="130"/>
      <c r="D36" s="130"/>
      <c r="E36" s="130"/>
      <c r="F36" s="130"/>
      <c r="G36" s="130"/>
      <c r="H36" s="130"/>
      <c r="I36" s="130"/>
      <c r="J36" s="130"/>
      <c r="K36" s="130"/>
      <c r="L36" s="130"/>
      <c r="M36" s="131"/>
      <c r="N36" s="132"/>
      <c r="O36" s="132"/>
      <c r="P36" s="132"/>
      <c r="Q36" s="132"/>
      <c r="R36" s="133"/>
      <c r="S36" s="131"/>
      <c r="T36" s="132"/>
      <c r="U36" s="132"/>
      <c r="V36" s="132"/>
      <c r="W36" s="132"/>
      <c r="X36" s="133"/>
      <c r="Y36" s="134"/>
      <c r="Z36" s="134"/>
      <c r="AA36" s="134"/>
      <c r="AB36" s="134"/>
      <c r="AC36" s="134"/>
      <c r="AD36" s="134"/>
      <c r="AE36" s="134"/>
      <c r="AF36" s="134"/>
      <c r="AG36" s="134"/>
      <c r="AH36" s="134"/>
      <c r="AI36" s="134"/>
      <c r="AJ36" s="135" t="str">
        <f t="shared" si="0"/>
        <v/>
      </c>
      <c r="AK36" s="135"/>
      <c r="AL36" s="135"/>
      <c r="AM36" s="135"/>
      <c r="AN36" s="135"/>
      <c r="AO36" s="135"/>
      <c r="AP36" s="135"/>
      <c r="AQ36" s="135"/>
      <c r="AR36" s="135"/>
      <c r="AS36" s="135"/>
      <c r="AT36" s="135"/>
      <c r="AU36" s="136" t="str">
        <f t="shared" ca="1" si="1"/>
        <v/>
      </c>
      <c r="AV36" s="137"/>
      <c r="AW36" s="137"/>
      <c r="AX36" s="137"/>
      <c r="AY36" s="137"/>
      <c r="AZ36" s="137"/>
      <c r="BA36" s="137" t="s">
        <v>41</v>
      </c>
      <c r="BB36" s="137"/>
      <c r="BC36" s="137"/>
      <c r="BD36" s="137"/>
      <c r="BE36" s="138"/>
      <c r="BF36" s="136" t="str">
        <f t="shared" si="2"/>
        <v/>
      </c>
      <c r="BG36" s="137"/>
      <c r="BH36" s="137"/>
      <c r="BI36" s="137"/>
      <c r="BJ36" s="137"/>
      <c r="BK36" s="137"/>
      <c r="BL36" s="137" t="s">
        <v>41</v>
      </c>
      <c r="BM36" s="137"/>
      <c r="BN36" s="137"/>
      <c r="BO36" s="137"/>
      <c r="BP36" s="138"/>
      <c r="CB36" s="62">
        <f t="shared" si="3"/>
        <v>1</v>
      </c>
      <c r="CC36" s="62">
        <f t="shared" si="4"/>
        <v>1</v>
      </c>
    </row>
    <row r="37" spans="1:81" ht="18.75" customHeight="1" x14ac:dyDescent="0.15">
      <c r="A37" s="130"/>
      <c r="B37" s="130"/>
      <c r="C37" s="130"/>
      <c r="D37" s="130"/>
      <c r="E37" s="130"/>
      <c r="F37" s="130"/>
      <c r="G37" s="130"/>
      <c r="H37" s="130"/>
      <c r="I37" s="130"/>
      <c r="J37" s="130"/>
      <c r="K37" s="130"/>
      <c r="L37" s="130"/>
      <c r="M37" s="131"/>
      <c r="N37" s="132"/>
      <c r="O37" s="132"/>
      <c r="P37" s="132"/>
      <c r="Q37" s="132"/>
      <c r="R37" s="133"/>
      <c r="S37" s="131"/>
      <c r="T37" s="132"/>
      <c r="U37" s="132"/>
      <c r="V37" s="132"/>
      <c r="W37" s="132"/>
      <c r="X37" s="133"/>
      <c r="Y37" s="134"/>
      <c r="Z37" s="134"/>
      <c r="AA37" s="134"/>
      <c r="AB37" s="134"/>
      <c r="AC37" s="134"/>
      <c r="AD37" s="134"/>
      <c r="AE37" s="134"/>
      <c r="AF37" s="134"/>
      <c r="AG37" s="134"/>
      <c r="AH37" s="134"/>
      <c r="AI37" s="134"/>
      <c r="AJ37" s="135" t="str">
        <f t="shared" si="0"/>
        <v/>
      </c>
      <c r="AK37" s="135"/>
      <c r="AL37" s="135"/>
      <c r="AM37" s="135"/>
      <c r="AN37" s="135"/>
      <c r="AO37" s="135"/>
      <c r="AP37" s="135"/>
      <c r="AQ37" s="135"/>
      <c r="AR37" s="135"/>
      <c r="AS37" s="135"/>
      <c r="AT37" s="135"/>
      <c r="AU37" s="136" t="str">
        <f t="shared" ca="1" si="1"/>
        <v/>
      </c>
      <c r="AV37" s="137"/>
      <c r="AW37" s="137"/>
      <c r="AX37" s="137"/>
      <c r="AY37" s="137"/>
      <c r="AZ37" s="137"/>
      <c r="BA37" s="137" t="s">
        <v>41</v>
      </c>
      <c r="BB37" s="137"/>
      <c r="BC37" s="137"/>
      <c r="BD37" s="137"/>
      <c r="BE37" s="138"/>
      <c r="BF37" s="136" t="str">
        <f t="shared" si="2"/>
        <v/>
      </c>
      <c r="BG37" s="137"/>
      <c r="BH37" s="137"/>
      <c r="BI37" s="137"/>
      <c r="BJ37" s="137"/>
      <c r="BK37" s="137"/>
      <c r="BL37" s="137" t="s">
        <v>41</v>
      </c>
      <c r="BM37" s="137"/>
      <c r="BN37" s="137"/>
      <c r="BO37" s="137"/>
      <c r="BP37" s="138"/>
      <c r="CB37" s="62">
        <f t="shared" si="3"/>
        <v>1</v>
      </c>
      <c r="CC37" s="62">
        <f t="shared" si="4"/>
        <v>1</v>
      </c>
    </row>
    <row r="38" spans="1:81" ht="18.75" customHeight="1" x14ac:dyDescent="0.15">
      <c r="A38" s="130"/>
      <c r="B38" s="130"/>
      <c r="C38" s="130"/>
      <c r="D38" s="130"/>
      <c r="E38" s="130"/>
      <c r="F38" s="130"/>
      <c r="G38" s="130"/>
      <c r="H38" s="130"/>
      <c r="I38" s="130"/>
      <c r="J38" s="130"/>
      <c r="K38" s="130"/>
      <c r="L38" s="130"/>
      <c r="M38" s="131"/>
      <c r="N38" s="132"/>
      <c r="O38" s="132"/>
      <c r="P38" s="132"/>
      <c r="Q38" s="132"/>
      <c r="R38" s="133"/>
      <c r="S38" s="131"/>
      <c r="T38" s="132"/>
      <c r="U38" s="132"/>
      <c r="V38" s="132"/>
      <c r="W38" s="132"/>
      <c r="X38" s="133"/>
      <c r="Y38" s="134"/>
      <c r="Z38" s="134"/>
      <c r="AA38" s="134"/>
      <c r="AB38" s="134"/>
      <c r="AC38" s="134"/>
      <c r="AD38" s="134"/>
      <c r="AE38" s="134"/>
      <c r="AF38" s="134"/>
      <c r="AG38" s="134"/>
      <c r="AH38" s="134"/>
      <c r="AI38" s="134"/>
      <c r="AJ38" s="135" t="str">
        <f t="shared" si="0"/>
        <v/>
      </c>
      <c r="AK38" s="135"/>
      <c r="AL38" s="135"/>
      <c r="AM38" s="135"/>
      <c r="AN38" s="135"/>
      <c r="AO38" s="135"/>
      <c r="AP38" s="135"/>
      <c r="AQ38" s="135"/>
      <c r="AR38" s="135"/>
      <c r="AS38" s="135"/>
      <c r="AT38" s="135"/>
      <c r="AU38" s="136" t="str">
        <f t="shared" ca="1" si="1"/>
        <v/>
      </c>
      <c r="AV38" s="137"/>
      <c r="AW38" s="137"/>
      <c r="AX38" s="137"/>
      <c r="AY38" s="137"/>
      <c r="AZ38" s="137"/>
      <c r="BA38" s="137" t="s">
        <v>41</v>
      </c>
      <c r="BB38" s="137"/>
      <c r="BC38" s="137"/>
      <c r="BD38" s="137"/>
      <c r="BE38" s="138"/>
      <c r="BF38" s="136" t="str">
        <f t="shared" si="2"/>
        <v/>
      </c>
      <c r="BG38" s="137"/>
      <c r="BH38" s="137"/>
      <c r="BI38" s="137"/>
      <c r="BJ38" s="137"/>
      <c r="BK38" s="137"/>
      <c r="BL38" s="137" t="s">
        <v>41</v>
      </c>
      <c r="BM38" s="137"/>
      <c r="BN38" s="137"/>
      <c r="BO38" s="137"/>
      <c r="BP38" s="138"/>
      <c r="CB38" s="62">
        <f t="shared" si="3"/>
        <v>1</v>
      </c>
      <c r="CC38" s="62">
        <f t="shared" si="4"/>
        <v>1</v>
      </c>
    </row>
    <row r="39" spans="1:81" ht="18.75" customHeight="1" x14ac:dyDescent="0.15">
      <c r="A39" s="130"/>
      <c r="B39" s="130"/>
      <c r="C39" s="130"/>
      <c r="D39" s="130"/>
      <c r="E39" s="130"/>
      <c r="F39" s="130"/>
      <c r="G39" s="130"/>
      <c r="H39" s="130"/>
      <c r="I39" s="130"/>
      <c r="J39" s="130"/>
      <c r="K39" s="130"/>
      <c r="L39" s="130"/>
      <c r="M39" s="131"/>
      <c r="N39" s="132"/>
      <c r="O39" s="132"/>
      <c r="P39" s="132"/>
      <c r="Q39" s="132"/>
      <c r="R39" s="133"/>
      <c r="S39" s="131"/>
      <c r="T39" s="132"/>
      <c r="U39" s="132"/>
      <c r="V39" s="132"/>
      <c r="W39" s="132"/>
      <c r="X39" s="133"/>
      <c r="Y39" s="134"/>
      <c r="Z39" s="134"/>
      <c r="AA39" s="134"/>
      <c r="AB39" s="134"/>
      <c r="AC39" s="134"/>
      <c r="AD39" s="134"/>
      <c r="AE39" s="134"/>
      <c r="AF39" s="134"/>
      <c r="AG39" s="134"/>
      <c r="AH39" s="134"/>
      <c r="AI39" s="134"/>
      <c r="AJ39" s="135" t="str">
        <f t="shared" si="0"/>
        <v/>
      </c>
      <c r="AK39" s="135"/>
      <c r="AL39" s="135"/>
      <c r="AM39" s="135"/>
      <c r="AN39" s="135"/>
      <c r="AO39" s="135"/>
      <c r="AP39" s="135"/>
      <c r="AQ39" s="135"/>
      <c r="AR39" s="135"/>
      <c r="AS39" s="135"/>
      <c r="AT39" s="135"/>
      <c r="AU39" s="136" t="str">
        <f t="shared" ca="1" si="1"/>
        <v/>
      </c>
      <c r="AV39" s="137"/>
      <c r="AW39" s="137"/>
      <c r="AX39" s="137"/>
      <c r="AY39" s="137"/>
      <c r="AZ39" s="137"/>
      <c r="BA39" s="137" t="s">
        <v>41</v>
      </c>
      <c r="BB39" s="137"/>
      <c r="BC39" s="137"/>
      <c r="BD39" s="137"/>
      <c r="BE39" s="138"/>
      <c r="BF39" s="136" t="str">
        <f t="shared" si="2"/>
        <v/>
      </c>
      <c r="BG39" s="137"/>
      <c r="BH39" s="137"/>
      <c r="BI39" s="137"/>
      <c r="BJ39" s="137"/>
      <c r="BK39" s="137"/>
      <c r="BL39" s="137" t="s">
        <v>41</v>
      </c>
      <c r="BM39" s="137"/>
      <c r="BN39" s="137"/>
      <c r="BO39" s="137"/>
      <c r="BP39" s="138"/>
      <c r="CB39" s="62">
        <f t="shared" si="3"/>
        <v>1</v>
      </c>
      <c r="CC39" s="62">
        <f t="shared" si="4"/>
        <v>1</v>
      </c>
    </row>
    <row r="40" spans="1:81" ht="18.75" customHeight="1" x14ac:dyDescent="0.15">
      <c r="A40" s="130"/>
      <c r="B40" s="130"/>
      <c r="C40" s="130"/>
      <c r="D40" s="130"/>
      <c r="E40" s="130"/>
      <c r="F40" s="130"/>
      <c r="G40" s="130"/>
      <c r="H40" s="130"/>
      <c r="I40" s="130"/>
      <c r="J40" s="130"/>
      <c r="K40" s="130"/>
      <c r="L40" s="130"/>
      <c r="M40" s="131"/>
      <c r="N40" s="132"/>
      <c r="O40" s="132"/>
      <c r="P40" s="132"/>
      <c r="Q40" s="132"/>
      <c r="R40" s="133"/>
      <c r="S40" s="131"/>
      <c r="T40" s="132"/>
      <c r="U40" s="132"/>
      <c r="V40" s="132"/>
      <c r="W40" s="132"/>
      <c r="X40" s="133"/>
      <c r="Y40" s="134"/>
      <c r="Z40" s="134"/>
      <c r="AA40" s="134"/>
      <c r="AB40" s="134"/>
      <c r="AC40" s="134"/>
      <c r="AD40" s="134"/>
      <c r="AE40" s="134"/>
      <c r="AF40" s="134"/>
      <c r="AG40" s="134"/>
      <c r="AH40" s="134"/>
      <c r="AI40" s="134"/>
      <c r="AJ40" s="135" t="str">
        <f t="shared" si="0"/>
        <v/>
      </c>
      <c r="AK40" s="135"/>
      <c r="AL40" s="135"/>
      <c r="AM40" s="135"/>
      <c r="AN40" s="135"/>
      <c r="AO40" s="135"/>
      <c r="AP40" s="135"/>
      <c r="AQ40" s="135"/>
      <c r="AR40" s="135"/>
      <c r="AS40" s="135"/>
      <c r="AT40" s="135"/>
      <c r="AU40" s="136" t="str">
        <f t="shared" ca="1" si="1"/>
        <v/>
      </c>
      <c r="AV40" s="137"/>
      <c r="AW40" s="137"/>
      <c r="AX40" s="137"/>
      <c r="AY40" s="137"/>
      <c r="AZ40" s="137"/>
      <c r="BA40" s="137" t="s">
        <v>41</v>
      </c>
      <c r="BB40" s="137"/>
      <c r="BC40" s="137"/>
      <c r="BD40" s="137"/>
      <c r="BE40" s="138"/>
      <c r="BF40" s="136" t="str">
        <f t="shared" si="2"/>
        <v/>
      </c>
      <c r="BG40" s="137"/>
      <c r="BH40" s="137"/>
      <c r="BI40" s="137"/>
      <c r="BJ40" s="137"/>
      <c r="BK40" s="137"/>
      <c r="BL40" s="137" t="s">
        <v>41</v>
      </c>
      <c r="BM40" s="137"/>
      <c r="BN40" s="137"/>
      <c r="BO40" s="137"/>
      <c r="BP40" s="138"/>
      <c r="CB40" s="62">
        <f t="shared" si="3"/>
        <v>1</v>
      </c>
      <c r="CC40" s="62">
        <f t="shared" si="4"/>
        <v>1</v>
      </c>
    </row>
    <row r="41" spans="1:81" ht="18.75" customHeight="1" x14ac:dyDescent="0.15">
      <c r="A41" s="62" t="s">
        <v>256</v>
      </c>
    </row>
    <row r="42" spans="1:81" ht="18.75" customHeight="1" thickBot="1" x14ac:dyDescent="0.2"/>
    <row r="43" spans="1:81" ht="18.75" customHeight="1" thickTop="1" x14ac:dyDescent="0.15">
      <c r="A43" s="109" t="s">
        <v>42</v>
      </c>
      <c r="B43" s="110"/>
      <c r="C43" s="110"/>
      <c r="D43" s="110"/>
      <c r="E43" s="110"/>
      <c r="F43" s="110"/>
      <c r="G43" s="110"/>
      <c r="H43" s="110"/>
      <c r="I43" s="110"/>
      <c r="J43" s="110"/>
      <c r="K43" s="110"/>
      <c r="L43" s="111"/>
      <c r="M43" s="115" t="str">
        <f>IF(A11="","",AVERAGE(BF11:BK40))</f>
        <v/>
      </c>
      <c r="N43" s="116"/>
      <c r="O43" s="116"/>
      <c r="P43" s="116"/>
      <c r="Q43" s="116"/>
      <c r="R43" s="116"/>
      <c r="S43" s="116"/>
      <c r="T43" s="110" t="s">
        <v>43</v>
      </c>
      <c r="U43" s="110"/>
      <c r="V43" s="110"/>
      <c r="W43" s="110"/>
      <c r="X43" s="111"/>
      <c r="BA43" s="118" t="s">
        <v>44</v>
      </c>
      <c r="BB43" s="119"/>
      <c r="BC43" s="119"/>
      <c r="BD43" s="119"/>
      <c r="BE43" s="119"/>
      <c r="BF43" s="119"/>
      <c r="BG43" s="119"/>
      <c r="BH43" s="119"/>
      <c r="BI43" s="120"/>
      <c r="BJ43" s="124" t="str">
        <f>IF(SUM(CC43:CC45)=1,"減算対象","非該当")</f>
        <v>非該当</v>
      </c>
      <c r="BK43" s="125"/>
      <c r="BL43" s="125"/>
      <c r="BM43" s="125"/>
      <c r="BN43" s="125"/>
      <c r="BO43" s="125"/>
      <c r="BP43" s="125"/>
      <c r="BQ43" s="125"/>
      <c r="BR43" s="125"/>
      <c r="BS43" s="125"/>
      <c r="BT43" s="125"/>
      <c r="BU43" s="125"/>
      <c r="BV43" s="126"/>
      <c r="BX43" s="65" t="s">
        <v>45</v>
      </c>
      <c r="BY43" s="62">
        <f>IF(AQ5=CB2,IF(M43&gt;=24,1,0),0)</f>
        <v>0</v>
      </c>
    </row>
    <row r="44" spans="1:81" ht="18.75" customHeight="1" thickBot="1" x14ac:dyDescent="0.2">
      <c r="A44" s="112"/>
      <c r="B44" s="113"/>
      <c r="C44" s="113"/>
      <c r="D44" s="113"/>
      <c r="E44" s="113"/>
      <c r="F44" s="113"/>
      <c r="G44" s="113"/>
      <c r="H44" s="113"/>
      <c r="I44" s="113"/>
      <c r="J44" s="113"/>
      <c r="K44" s="113"/>
      <c r="L44" s="114"/>
      <c r="M44" s="117"/>
      <c r="N44" s="117"/>
      <c r="O44" s="117"/>
      <c r="P44" s="117"/>
      <c r="Q44" s="117"/>
      <c r="R44" s="117"/>
      <c r="S44" s="117"/>
      <c r="T44" s="113"/>
      <c r="U44" s="113"/>
      <c r="V44" s="113"/>
      <c r="W44" s="113"/>
      <c r="X44" s="114"/>
      <c r="BA44" s="121"/>
      <c r="BB44" s="122"/>
      <c r="BC44" s="122"/>
      <c r="BD44" s="122"/>
      <c r="BE44" s="122"/>
      <c r="BF44" s="122"/>
      <c r="BG44" s="122"/>
      <c r="BH44" s="122"/>
      <c r="BI44" s="123"/>
      <c r="BJ44" s="127"/>
      <c r="BK44" s="128"/>
      <c r="BL44" s="128"/>
      <c r="BM44" s="128"/>
      <c r="BN44" s="128"/>
      <c r="BO44" s="128"/>
      <c r="BP44" s="128"/>
      <c r="BQ44" s="128"/>
      <c r="BR44" s="128"/>
      <c r="BS44" s="128"/>
      <c r="BT44" s="128"/>
      <c r="BU44" s="128"/>
      <c r="BV44" s="129"/>
      <c r="BX44" s="65" t="s">
        <v>46</v>
      </c>
      <c r="BY44" s="62">
        <f>IF(AQ6=CB2,IF(M43&gt;=30,1,0),0)</f>
        <v>0</v>
      </c>
    </row>
    <row r="45" spans="1:81" ht="15" customHeight="1" thickTop="1" x14ac:dyDescent="0.15">
      <c r="CB45" s="65" t="s">
        <v>19</v>
      </c>
      <c r="CC45" s="62">
        <f>IF(AQ7=CB2,IF(M43&gt;=30,1,0),0)</f>
        <v>0</v>
      </c>
    </row>
  </sheetData>
  <mergeCells count="299">
    <mergeCell ref="A2:BV2"/>
    <mergeCell ref="A3:BV3"/>
    <mergeCell ref="A5:I5"/>
    <mergeCell ref="J5:Z5"/>
    <mergeCell ref="AA5:AE5"/>
    <mergeCell ref="AF5:AJ5"/>
    <mergeCell ref="AK5:AM5"/>
    <mergeCell ref="AQ5:AT5"/>
    <mergeCell ref="AU5:BK5"/>
    <mergeCell ref="A6:I6"/>
    <mergeCell ref="J6:AM6"/>
    <mergeCell ref="AQ6:AT6"/>
    <mergeCell ref="AU6:BK6"/>
    <mergeCell ref="AQ7:AT7"/>
    <mergeCell ref="AU7:BK7"/>
    <mergeCell ref="AQ8:AT8"/>
    <mergeCell ref="AU8:BK8"/>
    <mergeCell ref="A10:L10"/>
    <mergeCell ref="M10:R10"/>
    <mergeCell ref="S10:X10"/>
    <mergeCell ref="Y10:AI10"/>
    <mergeCell ref="AJ10:AT10"/>
    <mergeCell ref="AU10:BE10"/>
    <mergeCell ref="BF10:BP10"/>
    <mergeCell ref="A11:L11"/>
    <mergeCell ref="M11:R11"/>
    <mergeCell ref="S11:X11"/>
    <mergeCell ref="Y11:AI11"/>
    <mergeCell ref="AJ11:AT11"/>
    <mergeCell ref="AU11:AZ11"/>
    <mergeCell ref="BA11:BE11"/>
    <mergeCell ref="BF11:BK11"/>
    <mergeCell ref="BL11:BP11"/>
    <mergeCell ref="A12:L12"/>
    <mergeCell ref="M12:R12"/>
    <mergeCell ref="S12:X12"/>
    <mergeCell ref="Y12:AI12"/>
    <mergeCell ref="AJ12:AT12"/>
    <mergeCell ref="AU12:AZ12"/>
    <mergeCell ref="BA12:BE12"/>
    <mergeCell ref="BF12:BK12"/>
    <mergeCell ref="BL12:BP12"/>
    <mergeCell ref="A13:L13"/>
    <mergeCell ref="M13:R13"/>
    <mergeCell ref="S13:X13"/>
    <mergeCell ref="Y13:AI13"/>
    <mergeCell ref="AJ13:AT13"/>
    <mergeCell ref="AU13:AZ13"/>
    <mergeCell ref="BA13:BE13"/>
    <mergeCell ref="BF13:BK13"/>
    <mergeCell ref="BL13:BP13"/>
    <mergeCell ref="A14:L14"/>
    <mergeCell ref="M14:R14"/>
    <mergeCell ref="S14:X14"/>
    <mergeCell ref="Y14:AI14"/>
    <mergeCell ref="AJ14:AT14"/>
    <mergeCell ref="AU14:AZ14"/>
    <mergeCell ref="BA14:BE14"/>
    <mergeCell ref="BF14:BK14"/>
    <mergeCell ref="BL14:BP14"/>
    <mergeCell ref="A15:L15"/>
    <mergeCell ref="M15:R15"/>
    <mergeCell ref="S15:X15"/>
    <mergeCell ref="Y15:AI15"/>
    <mergeCell ref="AJ15:AT15"/>
    <mergeCell ref="AU15:AZ15"/>
    <mergeCell ref="BA15:BE15"/>
    <mergeCell ref="BF15:BK15"/>
    <mergeCell ref="BL15:BP15"/>
    <mergeCell ref="A16:L16"/>
    <mergeCell ref="M16:R16"/>
    <mergeCell ref="S16:X16"/>
    <mergeCell ref="Y16:AI16"/>
    <mergeCell ref="AJ16:AT16"/>
    <mergeCell ref="AU16:AZ16"/>
    <mergeCell ref="BA16:BE16"/>
    <mergeCell ref="BF16:BK16"/>
    <mergeCell ref="BL16:BP16"/>
    <mergeCell ref="A17:L17"/>
    <mergeCell ref="M17:R17"/>
    <mergeCell ref="S17:X17"/>
    <mergeCell ref="Y17:AI17"/>
    <mergeCell ref="AJ17:AT17"/>
    <mergeCell ref="AU17:AZ17"/>
    <mergeCell ref="BA17:BE17"/>
    <mergeCell ref="BF17:BK17"/>
    <mergeCell ref="BL17:BP17"/>
    <mergeCell ref="A18:L18"/>
    <mergeCell ref="M18:R18"/>
    <mergeCell ref="S18:X18"/>
    <mergeCell ref="Y18:AI18"/>
    <mergeCell ref="AJ18:AT18"/>
    <mergeCell ref="AU18:AZ18"/>
    <mergeCell ref="BA18:BE18"/>
    <mergeCell ref="BF18:BK18"/>
    <mergeCell ref="BL18:BP18"/>
    <mergeCell ref="A19:L19"/>
    <mergeCell ref="M19:R19"/>
    <mergeCell ref="S19:X19"/>
    <mergeCell ref="Y19:AI19"/>
    <mergeCell ref="AJ19:AT19"/>
    <mergeCell ref="AU19:AZ19"/>
    <mergeCell ref="BA19:BE19"/>
    <mergeCell ref="BF19:BK19"/>
    <mergeCell ref="BL19:BP19"/>
    <mergeCell ref="A20:L20"/>
    <mergeCell ref="M20:R20"/>
    <mergeCell ref="S20:X20"/>
    <mergeCell ref="Y20:AI20"/>
    <mergeCell ref="AJ20:AT20"/>
    <mergeCell ref="AU20:AZ20"/>
    <mergeCell ref="BA20:BE20"/>
    <mergeCell ref="BF20:BK20"/>
    <mergeCell ref="BL20:BP20"/>
    <mergeCell ref="A21:L21"/>
    <mergeCell ref="M21:R21"/>
    <mergeCell ref="S21:X21"/>
    <mergeCell ref="Y21:AI21"/>
    <mergeCell ref="AJ21:AT21"/>
    <mergeCell ref="AU21:AZ21"/>
    <mergeCell ref="BA21:BE21"/>
    <mergeCell ref="BF21:BK21"/>
    <mergeCell ref="BL21:BP21"/>
    <mergeCell ref="A22:L22"/>
    <mergeCell ref="M22:R22"/>
    <mergeCell ref="S22:X22"/>
    <mergeCell ref="Y22:AI22"/>
    <mergeCell ref="AJ22:AT22"/>
    <mergeCell ref="AU22:AZ22"/>
    <mergeCell ref="BA22:BE22"/>
    <mergeCell ref="BF22:BK22"/>
    <mergeCell ref="BL22:BP22"/>
    <mergeCell ref="A23:L23"/>
    <mergeCell ref="M23:R23"/>
    <mergeCell ref="S23:X23"/>
    <mergeCell ref="Y23:AI23"/>
    <mergeCell ref="AJ23:AT23"/>
    <mergeCell ref="AU23:AZ23"/>
    <mergeCell ref="BA23:BE23"/>
    <mergeCell ref="BF23:BK23"/>
    <mergeCell ref="BL23:BP23"/>
    <mergeCell ref="A24:L24"/>
    <mergeCell ref="M24:R24"/>
    <mergeCell ref="S24:X24"/>
    <mergeCell ref="Y24:AI24"/>
    <mergeCell ref="AJ24:AT24"/>
    <mergeCell ref="AU24:AZ24"/>
    <mergeCell ref="BA24:BE24"/>
    <mergeCell ref="BF24:BK24"/>
    <mergeCell ref="BL24:BP24"/>
    <mergeCell ref="A25:L25"/>
    <mergeCell ref="M25:R25"/>
    <mergeCell ref="S25:X25"/>
    <mergeCell ref="Y25:AI25"/>
    <mergeCell ref="AJ25:AT25"/>
    <mergeCell ref="AU25:AZ25"/>
    <mergeCell ref="BA25:BE25"/>
    <mergeCell ref="BF25:BK25"/>
    <mergeCell ref="BL25:BP25"/>
    <mergeCell ref="A26:L26"/>
    <mergeCell ref="M26:R26"/>
    <mergeCell ref="S26:X26"/>
    <mergeCell ref="Y26:AI26"/>
    <mergeCell ref="AJ26:AT26"/>
    <mergeCell ref="AU26:AZ26"/>
    <mergeCell ref="BA26:BE26"/>
    <mergeCell ref="BF26:BK26"/>
    <mergeCell ref="BL26:BP26"/>
    <mergeCell ref="A27:L27"/>
    <mergeCell ref="M27:R27"/>
    <mergeCell ref="S27:X27"/>
    <mergeCell ref="Y27:AI27"/>
    <mergeCell ref="AJ27:AT27"/>
    <mergeCell ref="AU27:AZ27"/>
    <mergeCell ref="BA27:BE27"/>
    <mergeCell ref="BF27:BK27"/>
    <mergeCell ref="BL27:BP27"/>
    <mergeCell ref="A28:L28"/>
    <mergeCell ref="M28:R28"/>
    <mergeCell ref="S28:X28"/>
    <mergeCell ref="Y28:AI28"/>
    <mergeCell ref="AJ28:AT28"/>
    <mergeCell ref="AU28:AZ28"/>
    <mergeCell ref="BA28:BE28"/>
    <mergeCell ref="BF28:BK28"/>
    <mergeCell ref="BL28:BP28"/>
    <mergeCell ref="A29:L29"/>
    <mergeCell ref="M29:R29"/>
    <mergeCell ref="S29:X29"/>
    <mergeCell ref="Y29:AI29"/>
    <mergeCell ref="AJ29:AT29"/>
    <mergeCell ref="AU29:AZ29"/>
    <mergeCell ref="BA29:BE29"/>
    <mergeCell ref="BF29:BK29"/>
    <mergeCell ref="BL29:BP29"/>
    <mergeCell ref="A30:L30"/>
    <mergeCell ref="M30:R30"/>
    <mergeCell ref="S30:X30"/>
    <mergeCell ref="Y30:AI30"/>
    <mergeCell ref="AJ30:AT30"/>
    <mergeCell ref="AU30:AZ30"/>
    <mergeCell ref="BA30:BE30"/>
    <mergeCell ref="BF30:BK30"/>
    <mergeCell ref="BL30:BP30"/>
    <mergeCell ref="A31:L31"/>
    <mergeCell ref="M31:R31"/>
    <mergeCell ref="S31:X31"/>
    <mergeCell ref="Y31:AI31"/>
    <mergeCell ref="AJ31:AT31"/>
    <mergeCell ref="AU31:AZ31"/>
    <mergeCell ref="BA31:BE31"/>
    <mergeCell ref="BF31:BK31"/>
    <mergeCell ref="BL31:BP31"/>
    <mergeCell ref="A32:L32"/>
    <mergeCell ref="M32:R32"/>
    <mergeCell ref="S32:X32"/>
    <mergeCell ref="Y32:AI32"/>
    <mergeCell ref="AJ32:AT32"/>
    <mergeCell ref="AU32:AZ32"/>
    <mergeCell ref="BA32:BE32"/>
    <mergeCell ref="BF32:BK32"/>
    <mergeCell ref="BL32:BP32"/>
    <mergeCell ref="A33:L33"/>
    <mergeCell ref="M33:R33"/>
    <mergeCell ref="S33:X33"/>
    <mergeCell ref="Y33:AI33"/>
    <mergeCell ref="AJ33:AT33"/>
    <mergeCell ref="AU33:AZ33"/>
    <mergeCell ref="BA33:BE33"/>
    <mergeCell ref="BF33:BK33"/>
    <mergeCell ref="BL33:BP33"/>
    <mergeCell ref="A34:L34"/>
    <mergeCell ref="M34:R34"/>
    <mergeCell ref="S34:X34"/>
    <mergeCell ref="Y34:AI34"/>
    <mergeCell ref="AJ34:AT34"/>
    <mergeCell ref="AU34:AZ34"/>
    <mergeCell ref="BA34:BE34"/>
    <mergeCell ref="BF34:BK34"/>
    <mergeCell ref="BL34:BP34"/>
    <mergeCell ref="A35:L35"/>
    <mergeCell ref="M35:R35"/>
    <mergeCell ref="S35:X35"/>
    <mergeCell ref="Y35:AI35"/>
    <mergeCell ref="AJ35:AT35"/>
    <mergeCell ref="AU35:AZ35"/>
    <mergeCell ref="BA35:BE35"/>
    <mergeCell ref="BF35:BK35"/>
    <mergeCell ref="BL35:BP35"/>
    <mergeCell ref="A36:L36"/>
    <mergeCell ref="M36:R36"/>
    <mergeCell ref="S36:X36"/>
    <mergeCell ref="Y36:AI36"/>
    <mergeCell ref="AJ36:AT36"/>
    <mergeCell ref="AU36:AZ36"/>
    <mergeCell ref="BA36:BE36"/>
    <mergeCell ref="BF36:BK36"/>
    <mergeCell ref="BL36:BP36"/>
    <mergeCell ref="A37:L37"/>
    <mergeCell ref="M37:R37"/>
    <mergeCell ref="S37:X37"/>
    <mergeCell ref="Y37:AI37"/>
    <mergeCell ref="AJ37:AT37"/>
    <mergeCell ref="AU37:AZ37"/>
    <mergeCell ref="BA37:BE37"/>
    <mergeCell ref="BF37:BK37"/>
    <mergeCell ref="BL37:BP37"/>
    <mergeCell ref="A38:L38"/>
    <mergeCell ref="M38:R38"/>
    <mergeCell ref="S38:X38"/>
    <mergeCell ref="Y38:AI38"/>
    <mergeCell ref="AJ38:AT38"/>
    <mergeCell ref="AU38:AZ38"/>
    <mergeCell ref="BA38:BE38"/>
    <mergeCell ref="BF38:BK38"/>
    <mergeCell ref="BL38:BP38"/>
    <mergeCell ref="A39:L39"/>
    <mergeCell ref="M39:R39"/>
    <mergeCell ref="S39:X39"/>
    <mergeCell ref="Y39:AI39"/>
    <mergeCell ref="AJ39:AT39"/>
    <mergeCell ref="AU39:AZ39"/>
    <mergeCell ref="BA39:BE39"/>
    <mergeCell ref="BF39:BK39"/>
    <mergeCell ref="BL39:BP39"/>
    <mergeCell ref="A43:L44"/>
    <mergeCell ref="M43:S44"/>
    <mergeCell ref="T43:X44"/>
    <mergeCell ref="BA43:BI44"/>
    <mergeCell ref="BJ43:BV44"/>
    <mergeCell ref="A40:L40"/>
    <mergeCell ref="M40:R40"/>
    <mergeCell ref="S40:X40"/>
    <mergeCell ref="Y40:AI40"/>
    <mergeCell ref="AJ40:AT40"/>
    <mergeCell ref="AU40:AZ40"/>
    <mergeCell ref="BA40:BE40"/>
    <mergeCell ref="BF40:BK40"/>
    <mergeCell ref="BL40:BP40"/>
  </mergeCells>
  <phoneticPr fontId="18"/>
  <dataValidations count="1">
    <dataValidation type="list" allowBlank="1" showInputMessage="1" showErrorMessage="1" sqref="M11:X40 AQ5:AT8">
      <formula1>$CB$2:$CB$3</formula1>
    </dataValidation>
  </dataValidations>
  <printOptions horizontalCentered="1" verticalCentered="1"/>
  <pageMargins left="0.51181102362204722" right="0.11811023622047245"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G13" sqref="G13"/>
    </sheetView>
  </sheetViews>
  <sheetFormatPr defaultColWidth="7" defaultRowHeight="12" x14ac:dyDescent="0.15"/>
  <cols>
    <col min="1" max="1" width="7" style="6" customWidth="1"/>
    <col min="2" max="2" width="52.375" style="6" customWidth="1"/>
    <col min="3" max="3" width="21.25" style="6" customWidth="1"/>
    <col min="4" max="16384" width="7" style="6"/>
  </cols>
  <sheetData>
    <row r="1" spans="1:3" x14ac:dyDescent="0.15">
      <c r="B1" s="6" t="s">
        <v>53</v>
      </c>
    </row>
    <row r="4" spans="1:3" ht="17.25" x14ac:dyDescent="0.15">
      <c r="B4" s="155" t="s">
        <v>48</v>
      </c>
      <c r="C4" s="155"/>
    </row>
    <row r="6" spans="1:3" ht="50.1" customHeight="1" x14ac:dyDescent="0.15">
      <c r="B6" s="156" t="s">
        <v>269</v>
      </c>
      <c r="C6" s="156"/>
    </row>
    <row r="7" spans="1:3" ht="50.1" customHeight="1" x14ac:dyDescent="0.15">
      <c r="B7" s="7" t="s">
        <v>49</v>
      </c>
      <c r="C7" s="8" t="s">
        <v>50</v>
      </c>
    </row>
    <row r="8" spans="1:3" ht="145.5" customHeight="1" x14ac:dyDescent="0.15">
      <c r="B8" s="9" t="s">
        <v>51</v>
      </c>
      <c r="C8" s="8" t="s">
        <v>50</v>
      </c>
    </row>
    <row r="9" spans="1:3" ht="50.1" customHeight="1" x14ac:dyDescent="0.15">
      <c r="B9" s="9" t="s">
        <v>52</v>
      </c>
      <c r="C9" s="8" t="s">
        <v>50</v>
      </c>
    </row>
    <row r="10" spans="1:3" ht="50.1" customHeight="1" x14ac:dyDescent="0.15"/>
    <row r="11" spans="1:3" ht="50.1" customHeight="1" x14ac:dyDescent="0.15">
      <c r="B11" s="157" t="s">
        <v>270</v>
      </c>
      <c r="C11" s="157"/>
    </row>
    <row r="12" spans="1:3" ht="50.1" customHeight="1" x14ac:dyDescent="0.15">
      <c r="B12" s="9" t="s">
        <v>271</v>
      </c>
      <c r="C12" s="8" t="s">
        <v>50</v>
      </c>
    </row>
    <row r="13" spans="1:3" ht="50.1" customHeight="1" x14ac:dyDescent="0.15">
      <c r="A13" s="69"/>
      <c r="B13" s="158" t="s">
        <v>267</v>
      </c>
      <c r="C13" s="158"/>
    </row>
    <row r="14" spans="1:3" ht="50.1" customHeight="1" x14ac:dyDescent="0.15">
      <c r="B14" s="9" t="s">
        <v>266</v>
      </c>
      <c r="C14" s="8" t="s">
        <v>50</v>
      </c>
    </row>
    <row r="15" spans="1:3" ht="50.1" customHeight="1" x14ac:dyDescent="0.15"/>
    <row r="16" spans="1:3" ht="50.1" customHeight="1" x14ac:dyDescent="0.15">
      <c r="B16" s="72"/>
      <c r="C16" s="69"/>
    </row>
    <row r="17" ht="50.1" customHeight="1" x14ac:dyDescent="0.15"/>
    <row r="18" ht="50.1" customHeight="1" x14ac:dyDescent="0.15"/>
    <row r="19" ht="50.1" customHeight="1" x14ac:dyDescent="0.15"/>
  </sheetData>
  <mergeCells count="4">
    <mergeCell ref="B4:C4"/>
    <mergeCell ref="B6:C6"/>
    <mergeCell ref="B11:C11"/>
    <mergeCell ref="B13:C13"/>
  </mergeCells>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7"/>
  <sheetViews>
    <sheetView view="pageBreakPreview" topLeftCell="A22" zoomScale="85" zoomScaleNormal="100" zoomScaleSheetLayoutView="85" workbookViewId="0">
      <selection activeCell="AQ45" sqref="AQ45"/>
    </sheetView>
  </sheetViews>
  <sheetFormatPr defaultColWidth="1.25" defaultRowHeight="14.25" x14ac:dyDescent="0.15"/>
  <cols>
    <col min="1" max="1" width="1.25" style="11" customWidth="1"/>
    <col min="2" max="77" width="1.25" style="11"/>
    <col min="78" max="78" width="7.375" style="11" hidden="1" customWidth="1"/>
    <col min="79" max="79" width="5.75" style="11" hidden="1" customWidth="1"/>
    <col min="80" max="80" width="7.875" style="11" hidden="1" customWidth="1"/>
    <col min="81" max="81" width="13.125" style="11" hidden="1" customWidth="1"/>
    <col min="82" max="85" width="1.25" style="11"/>
    <col min="86" max="86" width="1.25" style="11" customWidth="1"/>
    <col min="87" max="87" width="1.375" style="11" customWidth="1"/>
    <col min="88" max="16384" width="1.25" style="11"/>
  </cols>
  <sheetData>
    <row r="1" spans="1:83" s="10" customFormat="1" ht="15" customHeight="1" x14ac:dyDescent="0.15">
      <c r="B1" s="10" t="s">
        <v>85</v>
      </c>
    </row>
    <row r="2" spans="1:83" ht="18" customHeight="1" x14ac:dyDescent="0.15">
      <c r="A2" s="159" t="s">
        <v>29</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Z2" s="11" t="s">
        <v>54</v>
      </c>
    </row>
    <row r="3" spans="1:83" s="12" customFormat="1" ht="29.25" customHeight="1" x14ac:dyDescent="0.2">
      <c r="A3" s="160" t="s">
        <v>55</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row>
    <row r="4" spans="1:83" ht="22.5" customHeight="1" x14ac:dyDescent="0.15">
      <c r="BZ4" s="11" t="s">
        <v>56</v>
      </c>
      <c r="CE4" s="13" t="s">
        <v>9</v>
      </c>
    </row>
    <row r="5" spans="1:83" ht="18" customHeight="1" x14ac:dyDescent="0.15">
      <c r="A5" s="161" t="s">
        <v>0</v>
      </c>
      <c r="B5" s="162"/>
      <c r="C5" s="162"/>
      <c r="D5" s="162"/>
      <c r="E5" s="162"/>
      <c r="F5" s="162"/>
      <c r="G5" s="162"/>
      <c r="H5" s="162"/>
      <c r="I5" s="163"/>
      <c r="J5" s="164"/>
      <c r="K5" s="164"/>
      <c r="L5" s="164"/>
      <c r="M5" s="164"/>
      <c r="N5" s="164"/>
      <c r="O5" s="164"/>
      <c r="P5" s="164"/>
      <c r="Q5" s="164"/>
      <c r="R5" s="164"/>
      <c r="S5" s="164"/>
      <c r="T5" s="164"/>
      <c r="U5" s="164"/>
      <c r="V5" s="164"/>
      <c r="W5" s="164"/>
      <c r="X5" s="164"/>
      <c r="Y5" s="164"/>
      <c r="Z5" s="164"/>
      <c r="AA5" s="161" t="s">
        <v>2</v>
      </c>
      <c r="AB5" s="162"/>
      <c r="AC5" s="162"/>
      <c r="AD5" s="162"/>
      <c r="AE5" s="163"/>
      <c r="AF5" s="165"/>
      <c r="AG5" s="166"/>
      <c r="AH5" s="166"/>
      <c r="AI5" s="166"/>
      <c r="AJ5" s="166"/>
      <c r="AK5" s="162" t="s">
        <v>3</v>
      </c>
      <c r="AL5" s="162"/>
      <c r="AM5" s="163"/>
      <c r="AS5" s="14"/>
      <c r="AT5" s="14"/>
      <c r="AU5" s="14"/>
      <c r="AV5" s="14"/>
      <c r="AW5" s="14"/>
      <c r="AX5" s="14"/>
      <c r="AY5" s="14"/>
      <c r="AZ5" s="14"/>
      <c r="BA5" s="14"/>
      <c r="BB5" s="14"/>
      <c r="BC5" s="14"/>
      <c r="BD5" s="14"/>
      <c r="BE5" s="14"/>
      <c r="BF5" s="14"/>
      <c r="BG5" s="14"/>
      <c r="BH5" s="14"/>
      <c r="BI5" s="14"/>
      <c r="BJ5" s="14"/>
      <c r="BK5" s="14"/>
      <c r="BZ5" s="11" t="s">
        <v>57</v>
      </c>
    </row>
    <row r="6" spans="1:83" ht="18" customHeight="1" x14ac:dyDescent="0.15">
      <c r="A6" s="169" t="s">
        <v>58</v>
      </c>
      <c r="B6" s="169"/>
      <c r="C6" s="169"/>
      <c r="D6" s="169"/>
      <c r="E6" s="169"/>
      <c r="F6" s="169"/>
      <c r="G6" s="169"/>
      <c r="H6" s="169"/>
      <c r="I6" s="169"/>
      <c r="J6" s="165"/>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70"/>
      <c r="AS6" s="14"/>
      <c r="AT6" s="14"/>
      <c r="AU6" s="14"/>
      <c r="AV6" s="14"/>
      <c r="AW6" s="14"/>
      <c r="AX6" s="14"/>
      <c r="AY6" s="14"/>
      <c r="AZ6" s="14"/>
      <c r="BA6" s="14"/>
      <c r="BB6" s="14"/>
      <c r="BC6" s="14"/>
      <c r="BD6" s="14"/>
      <c r="BE6" s="14"/>
      <c r="BF6" s="14"/>
      <c r="BG6" s="14"/>
      <c r="BH6" s="14"/>
      <c r="BI6" s="14"/>
      <c r="BJ6" s="14"/>
      <c r="BK6" s="14"/>
    </row>
    <row r="7" spans="1:83" ht="18" customHeight="1" x14ac:dyDescent="0.15"/>
    <row r="8" spans="1:83" ht="18" customHeight="1" x14ac:dyDescent="0.15">
      <c r="A8" s="15" t="s">
        <v>59</v>
      </c>
    </row>
    <row r="9" spans="1:83" ht="18" customHeight="1" x14ac:dyDescent="0.15">
      <c r="C9" s="167"/>
      <c r="D9" s="167"/>
      <c r="E9" s="167"/>
      <c r="F9" s="167"/>
      <c r="G9" s="168" t="s">
        <v>60</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row>
    <row r="10" spans="1:83" ht="18" customHeight="1" x14ac:dyDescent="0.15">
      <c r="C10" s="167"/>
      <c r="D10" s="167"/>
      <c r="E10" s="167"/>
      <c r="F10" s="167"/>
      <c r="G10" s="168" t="s">
        <v>61</v>
      </c>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X10" s="16"/>
    </row>
    <row r="11" spans="1:83" ht="18" customHeight="1" x14ac:dyDescent="0.15">
      <c r="C11" s="167"/>
      <c r="D11" s="167"/>
      <c r="E11" s="167"/>
      <c r="F11" s="167"/>
      <c r="G11" s="168" t="s">
        <v>62</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X11" s="16"/>
    </row>
    <row r="12" spans="1:83" ht="18" customHeight="1" x14ac:dyDescent="0.15">
      <c r="BZ12" s="16"/>
    </row>
    <row r="13" spans="1:83" ht="18" customHeight="1" x14ac:dyDescent="0.15">
      <c r="A13" s="15" t="s">
        <v>63</v>
      </c>
      <c r="BZ13" s="16"/>
    </row>
    <row r="14" spans="1:83" ht="18" customHeight="1" x14ac:dyDescent="0.15">
      <c r="C14" s="167"/>
      <c r="D14" s="167"/>
      <c r="E14" s="167"/>
      <c r="F14" s="167"/>
      <c r="G14" s="168" t="s">
        <v>64</v>
      </c>
      <c r="H14" s="168"/>
      <c r="I14" s="168"/>
      <c r="J14" s="168"/>
      <c r="K14" s="168"/>
      <c r="L14" s="168"/>
      <c r="M14" s="168"/>
      <c r="N14" s="168"/>
      <c r="O14" s="168"/>
      <c r="P14" s="168"/>
      <c r="Q14" s="168"/>
      <c r="R14" s="168"/>
      <c r="BZ14" s="16"/>
    </row>
    <row r="15" spans="1:83" ht="18" customHeight="1" x14ac:dyDescent="0.15">
      <c r="C15" s="167"/>
      <c r="D15" s="167"/>
      <c r="E15" s="167"/>
      <c r="F15" s="167"/>
      <c r="G15" s="168" t="s">
        <v>65</v>
      </c>
      <c r="H15" s="168"/>
      <c r="I15" s="168"/>
      <c r="J15" s="168"/>
      <c r="K15" s="168"/>
      <c r="L15" s="168"/>
      <c r="M15" s="168"/>
      <c r="N15" s="168"/>
      <c r="O15" s="168"/>
      <c r="P15" s="168"/>
      <c r="Q15" s="168"/>
      <c r="R15" s="168"/>
      <c r="BZ15" s="16"/>
    </row>
    <row r="16" spans="1:83" ht="18" customHeight="1" x14ac:dyDescent="0.15">
      <c r="C16" s="167"/>
      <c r="D16" s="167"/>
      <c r="E16" s="167"/>
      <c r="F16" s="167"/>
      <c r="G16" s="168" t="s">
        <v>66</v>
      </c>
      <c r="H16" s="168"/>
      <c r="I16" s="168"/>
      <c r="J16" s="168"/>
      <c r="K16" s="168"/>
      <c r="L16" s="168"/>
      <c r="M16" s="168"/>
      <c r="N16" s="168"/>
      <c r="O16" s="168"/>
      <c r="P16" s="168"/>
      <c r="Q16" s="168"/>
      <c r="R16" s="168"/>
      <c r="BZ16" s="16"/>
    </row>
    <row r="17" spans="1:80" ht="18" customHeight="1" x14ac:dyDescent="0.15">
      <c r="BZ17" s="16"/>
    </row>
    <row r="18" spans="1:80" ht="18" customHeight="1" x14ac:dyDescent="0.15">
      <c r="A18" s="15" t="s">
        <v>67</v>
      </c>
    </row>
    <row r="19" spans="1:80" ht="18" customHeight="1" x14ac:dyDescent="0.15">
      <c r="D19" s="161" t="s">
        <v>34</v>
      </c>
      <c r="E19" s="162"/>
      <c r="F19" s="162"/>
      <c r="G19" s="162"/>
      <c r="H19" s="162"/>
      <c r="I19" s="162"/>
      <c r="J19" s="162"/>
      <c r="K19" s="162"/>
      <c r="L19" s="162"/>
      <c r="M19" s="162"/>
      <c r="N19" s="162"/>
      <c r="O19" s="163"/>
      <c r="P19" s="161" t="s">
        <v>68</v>
      </c>
      <c r="Q19" s="162"/>
      <c r="R19" s="162"/>
      <c r="S19" s="162"/>
      <c r="T19" s="162"/>
      <c r="U19" s="162"/>
      <c r="V19" s="162"/>
      <c r="W19" s="162"/>
      <c r="X19" s="162"/>
      <c r="Y19" s="162"/>
      <c r="Z19" s="162"/>
      <c r="AA19" s="162"/>
      <c r="AB19" s="163"/>
      <c r="AC19" s="161" t="s">
        <v>69</v>
      </c>
      <c r="AD19" s="162"/>
      <c r="AE19" s="162"/>
      <c r="AF19" s="162"/>
      <c r="AG19" s="162"/>
      <c r="AH19" s="162"/>
      <c r="AI19" s="162"/>
      <c r="AJ19" s="163"/>
    </row>
    <row r="20" spans="1:80" ht="18" customHeight="1" x14ac:dyDescent="0.15">
      <c r="D20" s="165"/>
      <c r="E20" s="166"/>
      <c r="F20" s="166"/>
      <c r="G20" s="166"/>
      <c r="H20" s="166"/>
      <c r="I20" s="166"/>
      <c r="J20" s="166"/>
      <c r="K20" s="166"/>
      <c r="L20" s="166"/>
      <c r="M20" s="166"/>
      <c r="N20" s="166"/>
      <c r="O20" s="170"/>
      <c r="P20" s="165"/>
      <c r="Q20" s="166"/>
      <c r="R20" s="166"/>
      <c r="S20" s="166"/>
      <c r="T20" s="166"/>
      <c r="U20" s="166"/>
      <c r="V20" s="166"/>
      <c r="W20" s="166"/>
      <c r="X20" s="166"/>
      <c r="Y20" s="166"/>
      <c r="Z20" s="166"/>
      <c r="AA20" s="166"/>
      <c r="AB20" s="170"/>
      <c r="AC20" s="171"/>
      <c r="AD20" s="172"/>
      <c r="AE20" s="172"/>
      <c r="AF20" s="172"/>
      <c r="AG20" s="172"/>
      <c r="AH20" s="172"/>
      <c r="AI20" s="172"/>
      <c r="AJ20" s="173"/>
    </row>
    <row r="21" spans="1:80" ht="18" customHeight="1" x14ac:dyDescent="0.15">
      <c r="D21" s="165"/>
      <c r="E21" s="166"/>
      <c r="F21" s="166"/>
      <c r="G21" s="166"/>
      <c r="H21" s="166"/>
      <c r="I21" s="166"/>
      <c r="J21" s="166"/>
      <c r="K21" s="166"/>
      <c r="L21" s="166"/>
      <c r="M21" s="166"/>
      <c r="N21" s="166"/>
      <c r="O21" s="170"/>
      <c r="P21" s="165"/>
      <c r="Q21" s="166"/>
      <c r="R21" s="166"/>
      <c r="S21" s="166"/>
      <c r="T21" s="166"/>
      <c r="U21" s="166"/>
      <c r="V21" s="166"/>
      <c r="W21" s="166"/>
      <c r="X21" s="166"/>
      <c r="Y21" s="166"/>
      <c r="Z21" s="166"/>
      <c r="AA21" s="166"/>
      <c r="AB21" s="170"/>
      <c r="AC21" s="171"/>
      <c r="AD21" s="172"/>
      <c r="AE21" s="172"/>
      <c r="AF21" s="172"/>
      <c r="AG21" s="172"/>
      <c r="AH21" s="172"/>
      <c r="AI21" s="172"/>
      <c r="AJ21" s="173"/>
      <c r="BZ21" s="11">
        <f>IF(COUNTA(P20:AB24)&gt;=1,1,0)</f>
        <v>0</v>
      </c>
    </row>
    <row r="22" spans="1:80" ht="18" customHeight="1" x14ac:dyDescent="0.15">
      <c r="D22" s="165"/>
      <c r="E22" s="166"/>
      <c r="F22" s="166"/>
      <c r="G22" s="166"/>
      <c r="H22" s="166"/>
      <c r="I22" s="166"/>
      <c r="J22" s="166"/>
      <c r="K22" s="166"/>
      <c r="L22" s="166"/>
      <c r="M22" s="166"/>
      <c r="N22" s="166"/>
      <c r="O22" s="170"/>
      <c r="P22" s="165"/>
      <c r="Q22" s="166"/>
      <c r="R22" s="166"/>
      <c r="S22" s="166"/>
      <c r="T22" s="166"/>
      <c r="U22" s="166"/>
      <c r="V22" s="166"/>
      <c r="W22" s="166"/>
      <c r="X22" s="166"/>
      <c r="Y22" s="166"/>
      <c r="Z22" s="166"/>
      <c r="AA22" s="166"/>
      <c r="AB22" s="170"/>
      <c r="AC22" s="171"/>
      <c r="AD22" s="172"/>
      <c r="AE22" s="172"/>
      <c r="AF22" s="172"/>
      <c r="AG22" s="172"/>
      <c r="AH22" s="172"/>
      <c r="AI22" s="172"/>
      <c r="AJ22" s="173"/>
    </row>
    <row r="23" spans="1:80" ht="18" customHeight="1" x14ac:dyDescent="0.15">
      <c r="D23" s="165"/>
      <c r="E23" s="166"/>
      <c r="F23" s="166"/>
      <c r="G23" s="166"/>
      <c r="H23" s="166"/>
      <c r="I23" s="166"/>
      <c r="J23" s="166"/>
      <c r="K23" s="166"/>
      <c r="L23" s="166"/>
      <c r="M23" s="166"/>
      <c r="N23" s="166"/>
      <c r="O23" s="170"/>
      <c r="P23" s="165"/>
      <c r="Q23" s="166"/>
      <c r="R23" s="166"/>
      <c r="S23" s="166"/>
      <c r="T23" s="166"/>
      <c r="U23" s="166"/>
      <c r="V23" s="166"/>
      <c r="W23" s="166"/>
      <c r="X23" s="166"/>
      <c r="Y23" s="166"/>
      <c r="Z23" s="166"/>
      <c r="AA23" s="166"/>
      <c r="AB23" s="170"/>
      <c r="AC23" s="171"/>
      <c r="AD23" s="172"/>
      <c r="AE23" s="172"/>
      <c r="AF23" s="172"/>
      <c r="AG23" s="172"/>
      <c r="AH23" s="172"/>
      <c r="AI23" s="172"/>
      <c r="AJ23" s="173"/>
    </row>
    <row r="24" spans="1:80" ht="18" customHeight="1" x14ac:dyDescent="0.15">
      <c r="D24" s="165"/>
      <c r="E24" s="166"/>
      <c r="F24" s="166"/>
      <c r="G24" s="166"/>
      <c r="H24" s="166"/>
      <c r="I24" s="166"/>
      <c r="J24" s="166"/>
      <c r="K24" s="166"/>
      <c r="L24" s="166"/>
      <c r="M24" s="166"/>
      <c r="N24" s="166"/>
      <c r="O24" s="170"/>
      <c r="P24" s="165"/>
      <c r="Q24" s="166"/>
      <c r="R24" s="166"/>
      <c r="S24" s="166"/>
      <c r="T24" s="166"/>
      <c r="U24" s="166"/>
      <c r="V24" s="166"/>
      <c r="W24" s="166"/>
      <c r="X24" s="166"/>
      <c r="Y24" s="166"/>
      <c r="Z24" s="166"/>
      <c r="AA24" s="166"/>
      <c r="AB24" s="170"/>
      <c r="AC24" s="171"/>
      <c r="AD24" s="172"/>
      <c r="AE24" s="172"/>
      <c r="AF24" s="172"/>
      <c r="AG24" s="172"/>
      <c r="AH24" s="172"/>
      <c r="AI24" s="172"/>
      <c r="AJ24" s="173"/>
    </row>
    <row r="25" spans="1:80" ht="18" customHeight="1" x14ac:dyDescent="0.15">
      <c r="D25" s="165"/>
      <c r="E25" s="166"/>
      <c r="F25" s="166"/>
      <c r="G25" s="166"/>
      <c r="H25" s="166"/>
      <c r="I25" s="166"/>
      <c r="J25" s="166"/>
      <c r="K25" s="166"/>
      <c r="L25" s="166"/>
      <c r="M25" s="166"/>
      <c r="N25" s="166"/>
      <c r="O25" s="170"/>
      <c r="P25" s="165"/>
      <c r="Q25" s="166"/>
      <c r="R25" s="166"/>
      <c r="S25" s="166"/>
      <c r="T25" s="166"/>
      <c r="U25" s="166"/>
      <c r="V25" s="166"/>
      <c r="W25" s="166"/>
      <c r="X25" s="166"/>
      <c r="Y25" s="166"/>
      <c r="Z25" s="166"/>
      <c r="AA25" s="166"/>
      <c r="AB25" s="170"/>
      <c r="AC25" s="171"/>
      <c r="AD25" s="172"/>
      <c r="AE25" s="172"/>
      <c r="AF25" s="172"/>
      <c r="AG25" s="172"/>
      <c r="AH25" s="172"/>
      <c r="AI25" s="172"/>
      <c r="AJ25" s="173"/>
    </row>
    <row r="26" spans="1:80" ht="18" customHeight="1" x14ac:dyDescent="0.15">
      <c r="D26" s="165"/>
      <c r="E26" s="166"/>
      <c r="F26" s="166"/>
      <c r="G26" s="166"/>
      <c r="H26" s="166"/>
      <c r="I26" s="166"/>
      <c r="J26" s="166"/>
      <c r="K26" s="166"/>
      <c r="L26" s="166"/>
      <c r="M26" s="166"/>
      <c r="N26" s="166"/>
      <c r="O26" s="170"/>
      <c r="P26" s="165"/>
      <c r="Q26" s="166"/>
      <c r="R26" s="166"/>
      <c r="S26" s="166"/>
      <c r="T26" s="166"/>
      <c r="U26" s="166"/>
      <c r="V26" s="166"/>
      <c r="W26" s="166"/>
      <c r="X26" s="166"/>
      <c r="Y26" s="166"/>
      <c r="Z26" s="166"/>
      <c r="AA26" s="166"/>
      <c r="AB26" s="170"/>
      <c r="AC26" s="171"/>
      <c r="AD26" s="172"/>
      <c r="AE26" s="172"/>
      <c r="AF26" s="172"/>
      <c r="AG26" s="172"/>
      <c r="AH26" s="172"/>
      <c r="AI26" s="172"/>
      <c r="AJ26" s="173"/>
    </row>
    <row r="27" spans="1:80" ht="18" customHeight="1" x14ac:dyDescent="0.15">
      <c r="D27" s="165"/>
      <c r="E27" s="166"/>
      <c r="F27" s="166"/>
      <c r="G27" s="166"/>
      <c r="H27" s="166"/>
      <c r="I27" s="166"/>
      <c r="J27" s="166"/>
      <c r="K27" s="166"/>
      <c r="L27" s="166"/>
      <c r="M27" s="166"/>
      <c r="N27" s="166"/>
      <c r="O27" s="170"/>
      <c r="P27" s="165"/>
      <c r="Q27" s="166"/>
      <c r="R27" s="166"/>
      <c r="S27" s="166"/>
      <c r="T27" s="166"/>
      <c r="U27" s="166"/>
      <c r="V27" s="166"/>
      <c r="W27" s="166"/>
      <c r="X27" s="166"/>
      <c r="Y27" s="166"/>
      <c r="Z27" s="166"/>
      <c r="AA27" s="166"/>
      <c r="AB27" s="170"/>
      <c r="AC27" s="171"/>
      <c r="AD27" s="172"/>
      <c r="AE27" s="172"/>
      <c r="AF27" s="172"/>
      <c r="AG27" s="172"/>
      <c r="AH27" s="172"/>
      <c r="AI27" s="172"/>
      <c r="AJ27" s="173"/>
    </row>
    <row r="28" spans="1:80" ht="18" customHeight="1" x14ac:dyDescent="0.15">
      <c r="D28" s="165"/>
      <c r="E28" s="166"/>
      <c r="F28" s="166"/>
      <c r="G28" s="166"/>
      <c r="H28" s="166"/>
      <c r="I28" s="166"/>
      <c r="J28" s="166"/>
      <c r="K28" s="166"/>
      <c r="L28" s="166"/>
      <c r="M28" s="166"/>
      <c r="N28" s="166"/>
      <c r="O28" s="170"/>
      <c r="P28" s="165"/>
      <c r="Q28" s="166"/>
      <c r="R28" s="166"/>
      <c r="S28" s="166"/>
      <c r="T28" s="166"/>
      <c r="U28" s="166"/>
      <c r="V28" s="166"/>
      <c r="W28" s="166"/>
      <c r="X28" s="166"/>
      <c r="Y28" s="166"/>
      <c r="Z28" s="166"/>
      <c r="AA28" s="166"/>
      <c r="AB28" s="170"/>
      <c r="AC28" s="171"/>
      <c r="AD28" s="172"/>
      <c r="AE28" s="172"/>
      <c r="AF28" s="172"/>
      <c r="AG28" s="172"/>
      <c r="AH28" s="172"/>
      <c r="AI28" s="172"/>
      <c r="AJ28" s="173"/>
    </row>
    <row r="29" spans="1:80" ht="18" customHeight="1" x14ac:dyDescent="0.15">
      <c r="D29" s="165"/>
      <c r="E29" s="166"/>
      <c r="F29" s="166"/>
      <c r="G29" s="166"/>
      <c r="H29" s="166"/>
      <c r="I29" s="166"/>
      <c r="J29" s="166"/>
      <c r="K29" s="166"/>
      <c r="L29" s="166"/>
      <c r="M29" s="166"/>
      <c r="N29" s="166"/>
      <c r="O29" s="170"/>
      <c r="P29" s="165"/>
      <c r="Q29" s="166"/>
      <c r="R29" s="166"/>
      <c r="S29" s="166"/>
      <c r="T29" s="166"/>
      <c r="U29" s="166"/>
      <c r="V29" s="166"/>
      <c r="W29" s="166"/>
      <c r="X29" s="166"/>
      <c r="Y29" s="166"/>
      <c r="Z29" s="166"/>
      <c r="AA29" s="166"/>
      <c r="AB29" s="170"/>
      <c r="AC29" s="171"/>
      <c r="AD29" s="172"/>
      <c r="AE29" s="172"/>
      <c r="AF29" s="172"/>
      <c r="AG29" s="172"/>
      <c r="AH29" s="172"/>
      <c r="AI29" s="172"/>
      <c r="AJ29" s="173"/>
    </row>
    <row r="30" spans="1:80" ht="18" customHeight="1" x14ac:dyDescent="0.15"/>
    <row r="31" spans="1:80" ht="18" customHeight="1" x14ac:dyDescent="0.15">
      <c r="A31" s="15" t="s">
        <v>70</v>
      </c>
    </row>
    <row r="32" spans="1:80" ht="30" customHeight="1" x14ac:dyDescent="0.15">
      <c r="D32" s="161" t="s">
        <v>34</v>
      </c>
      <c r="E32" s="162"/>
      <c r="F32" s="162"/>
      <c r="G32" s="162"/>
      <c r="H32" s="162"/>
      <c r="I32" s="162"/>
      <c r="J32" s="162"/>
      <c r="K32" s="162"/>
      <c r="L32" s="162"/>
      <c r="M32" s="162"/>
      <c r="N32" s="162"/>
      <c r="O32" s="163"/>
      <c r="P32" s="174" t="s">
        <v>71</v>
      </c>
      <c r="Q32" s="175"/>
      <c r="R32" s="175"/>
      <c r="S32" s="175"/>
      <c r="T32" s="175"/>
      <c r="U32" s="175"/>
      <c r="V32" s="175"/>
      <c r="W32" s="175"/>
      <c r="X32" s="175"/>
      <c r="Y32" s="175"/>
      <c r="Z32" s="175"/>
      <c r="AA32" s="176"/>
      <c r="AB32" s="177" t="s">
        <v>72</v>
      </c>
      <c r="AC32" s="178"/>
      <c r="AD32" s="178"/>
      <c r="AE32" s="178"/>
      <c r="AF32" s="178"/>
      <c r="AG32" s="178"/>
      <c r="AH32" s="178"/>
      <c r="AI32" s="178"/>
      <c r="AJ32" s="178"/>
      <c r="AK32" s="178"/>
      <c r="AL32" s="178"/>
      <c r="AM32" s="179"/>
      <c r="AN32" s="177" t="s">
        <v>73</v>
      </c>
      <c r="AO32" s="178"/>
      <c r="AP32" s="178"/>
      <c r="AQ32" s="178"/>
      <c r="AR32" s="178"/>
      <c r="AS32" s="178"/>
      <c r="AT32" s="178"/>
      <c r="AU32" s="178"/>
      <c r="AV32" s="178"/>
      <c r="AW32" s="178"/>
      <c r="AX32" s="178"/>
      <c r="AY32" s="179"/>
      <c r="AZ32" s="177" t="s">
        <v>74</v>
      </c>
      <c r="BA32" s="178"/>
      <c r="BB32" s="178"/>
      <c r="BC32" s="178"/>
      <c r="BD32" s="178"/>
      <c r="BE32" s="178"/>
      <c r="BF32" s="179"/>
      <c r="BG32" s="177" t="s">
        <v>75</v>
      </c>
      <c r="BH32" s="178"/>
      <c r="BI32" s="178"/>
      <c r="BJ32" s="178"/>
      <c r="BK32" s="178"/>
      <c r="BL32" s="178"/>
      <c r="BM32" s="178"/>
      <c r="BN32" s="178"/>
      <c r="BO32" s="178"/>
      <c r="BP32" s="178"/>
      <c r="BQ32" s="178"/>
      <c r="BR32" s="178"/>
      <c r="BS32" s="178"/>
      <c r="BT32" s="178"/>
      <c r="BU32" s="178"/>
      <c r="BV32" s="178"/>
      <c r="BW32" s="178"/>
      <c r="BX32" s="179"/>
      <c r="BZ32" s="11" t="s">
        <v>76</v>
      </c>
      <c r="CA32" s="11" t="s">
        <v>77</v>
      </c>
      <c r="CB32" s="11" t="s">
        <v>78</v>
      </c>
    </row>
    <row r="33" spans="1:81" ht="18" customHeight="1" x14ac:dyDescent="0.15">
      <c r="D33" s="165"/>
      <c r="E33" s="166"/>
      <c r="F33" s="166"/>
      <c r="G33" s="166"/>
      <c r="H33" s="166"/>
      <c r="I33" s="166"/>
      <c r="J33" s="166"/>
      <c r="K33" s="166"/>
      <c r="L33" s="166"/>
      <c r="M33" s="166"/>
      <c r="N33" s="166"/>
      <c r="O33" s="170"/>
      <c r="P33" s="165"/>
      <c r="Q33" s="166"/>
      <c r="R33" s="166"/>
      <c r="S33" s="166"/>
      <c r="T33" s="166"/>
      <c r="U33" s="166"/>
      <c r="V33" s="166"/>
      <c r="W33" s="166"/>
      <c r="X33" s="166"/>
      <c r="Y33" s="166"/>
      <c r="Z33" s="166"/>
      <c r="AA33" s="170"/>
      <c r="AB33" s="165"/>
      <c r="AC33" s="166"/>
      <c r="AD33" s="166"/>
      <c r="AE33" s="166"/>
      <c r="AF33" s="166"/>
      <c r="AG33" s="166"/>
      <c r="AH33" s="166"/>
      <c r="AI33" s="166"/>
      <c r="AJ33" s="166"/>
      <c r="AK33" s="166"/>
      <c r="AL33" s="166"/>
      <c r="AM33" s="170"/>
      <c r="AN33" s="180"/>
      <c r="AO33" s="181"/>
      <c r="AP33" s="181"/>
      <c r="AQ33" s="181"/>
      <c r="AR33" s="181"/>
      <c r="AS33" s="181"/>
      <c r="AT33" s="181"/>
      <c r="AU33" s="181"/>
      <c r="AV33" s="181"/>
      <c r="AW33" s="181"/>
      <c r="AX33" s="181"/>
      <c r="AY33" s="182"/>
      <c r="AZ33" s="161" t="str">
        <f ca="1">IF(AN33="","",DATEDIF(AN33,TODAY(),"y"))</f>
        <v/>
      </c>
      <c r="BA33" s="162"/>
      <c r="BB33" s="162"/>
      <c r="BC33" s="162"/>
      <c r="BD33" s="162" t="s">
        <v>79</v>
      </c>
      <c r="BE33" s="162"/>
      <c r="BF33" s="163"/>
      <c r="BG33" s="180"/>
      <c r="BH33" s="181"/>
      <c r="BI33" s="181"/>
      <c r="BJ33" s="181"/>
      <c r="BK33" s="181"/>
      <c r="BL33" s="181"/>
      <c r="BM33" s="181"/>
      <c r="BN33" s="181"/>
      <c r="BO33" s="181"/>
      <c r="BP33" s="181"/>
      <c r="BQ33" s="181"/>
      <c r="BR33" s="181"/>
      <c r="BS33" s="181"/>
      <c r="BT33" s="181"/>
      <c r="BU33" s="181"/>
      <c r="BV33" s="181"/>
      <c r="BW33" s="181"/>
      <c r="BX33" s="182"/>
      <c r="BZ33" s="11">
        <f>IF(COUNTA(P33:AM33)&gt;=1,1,0)</f>
        <v>0</v>
      </c>
      <c r="CA33" s="11">
        <f ca="1">IF(AZ33&lt;=3,1,0)</f>
        <v>0</v>
      </c>
      <c r="CB33" s="11">
        <f>IF(BG33="●",1,0)</f>
        <v>0</v>
      </c>
      <c r="CC33" s="15">
        <f ca="1">IF(SUM(BZ33:CB33)=3,1,0)</f>
        <v>0</v>
      </c>
    </row>
    <row r="34" spans="1:81" ht="18" customHeight="1" x14ac:dyDescent="0.15">
      <c r="D34" s="165"/>
      <c r="E34" s="166"/>
      <c r="F34" s="166"/>
      <c r="G34" s="166"/>
      <c r="H34" s="166"/>
      <c r="I34" s="166"/>
      <c r="J34" s="166"/>
      <c r="K34" s="166"/>
      <c r="L34" s="166"/>
      <c r="M34" s="166"/>
      <c r="N34" s="166"/>
      <c r="O34" s="170"/>
      <c r="P34" s="165"/>
      <c r="Q34" s="166"/>
      <c r="R34" s="166"/>
      <c r="S34" s="166"/>
      <c r="T34" s="166"/>
      <c r="U34" s="166"/>
      <c r="V34" s="166"/>
      <c r="W34" s="166"/>
      <c r="X34" s="166"/>
      <c r="Y34" s="166"/>
      <c r="Z34" s="166"/>
      <c r="AA34" s="170"/>
      <c r="AB34" s="165"/>
      <c r="AC34" s="166"/>
      <c r="AD34" s="166"/>
      <c r="AE34" s="166"/>
      <c r="AF34" s="166"/>
      <c r="AG34" s="166"/>
      <c r="AH34" s="166"/>
      <c r="AI34" s="166"/>
      <c r="AJ34" s="166"/>
      <c r="AK34" s="166"/>
      <c r="AL34" s="166"/>
      <c r="AM34" s="170"/>
      <c r="AN34" s="180"/>
      <c r="AO34" s="181"/>
      <c r="AP34" s="181"/>
      <c r="AQ34" s="181"/>
      <c r="AR34" s="181"/>
      <c r="AS34" s="181"/>
      <c r="AT34" s="181"/>
      <c r="AU34" s="181"/>
      <c r="AV34" s="181"/>
      <c r="AW34" s="181"/>
      <c r="AX34" s="181"/>
      <c r="AY34" s="182"/>
      <c r="AZ34" s="161" t="str">
        <f ca="1">IF(AN34="","",DATEDIF(AN34,TODAY(),"y"))</f>
        <v/>
      </c>
      <c r="BA34" s="162"/>
      <c r="BB34" s="162"/>
      <c r="BC34" s="162"/>
      <c r="BD34" s="162" t="s">
        <v>79</v>
      </c>
      <c r="BE34" s="162"/>
      <c r="BF34" s="163"/>
      <c r="BG34" s="180"/>
      <c r="BH34" s="181"/>
      <c r="BI34" s="181"/>
      <c r="BJ34" s="181"/>
      <c r="BK34" s="181"/>
      <c r="BL34" s="181"/>
      <c r="BM34" s="181"/>
      <c r="BN34" s="181"/>
      <c r="BO34" s="181"/>
      <c r="BP34" s="181"/>
      <c r="BQ34" s="181"/>
      <c r="BR34" s="181"/>
      <c r="BS34" s="181"/>
      <c r="BT34" s="181"/>
      <c r="BU34" s="181"/>
      <c r="BV34" s="181"/>
      <c r="BW34" s="181"/>
      <c r="BX34" s="182"/>
      <c r="BZ34" s="11">
        <f>IF(COUNTA(P34:AM34)&gt;=1,1,0)</f>
        <v>0</v>
      </c>
      <c r="CA34" s="11">
        <f ca="1">IF(AZ34&lt;=3,1,0)</f>
        <v>0</v>
      </c>
      <c r="CB34" s="11">
        <f>IF(BG34="●",1,0)</f>
        <v>0</v>
      </c>
      <c r="CC34" s="15">
        <f ca="1">IF(SUM(BZ34:CB34)=3,1,0)</f>
        <v>0</v>
      </c>
    </row>
    <row r="35" spans="1:81" ht="18" customHeight="1" x14ac:dyDescent="0.15">
      <c r="D35" s="165"/>
      <c r="E35" s="166"/>
      <c r="F35" s="166"/>
      <c r="G35" s="166"/>
      <c r="H35" s="166"/>
      <c r="I35" s="166"/>
      <c r="J35" s="166"/>
      <c r="K35" s="166"/>
      <c r="L35" s="166"/>
      <c r="M35" s="166"/>
      <c r="N35" s="166"/>
      <c r="O35" s="170"/>
      <c r="P35" s="165"/>
      <c r="Q35" s="166"/>
      <c r="R35" s="166"/>
      <c r="S35" s="166"/>
      <c r="T35" s="166"/>
      <c r="U35" s="166"/>
      <c r="V35" s="166"/>
      <c r="W35" s="166"/>
      <c r="X35" s="166"/>
      <c r="Y35" s="166"/>
      <c r="Z35" s="166"/>
      <c r="AA35" s="170"/>
      <c r="AB35" s="165"/>
      <c r="AC35" s="166"/>
      <c r="AD35" s="166"/>
      <c r="AE35" s="166"/>
      <c r="AF35" s="166"/>
      <c r="AG35" s="166"/>
      <c r="AH35" s="166"/>
      <c r="AI35" s="166"/>
      <c r="AJ35" s="166"/>
      <c r="AK35" s="166"/>
      <c r="AL35" s="166"/>
      <c r="AM35" s="170"/>
      <c r="AN35" s="180"/>
      <c r="AO35" s="181"/>
      <c r="AP35" s="181"/>
      <c r="AQ35" s="181"/>
      <c r="AR35" s="181"/>
      <c r="AS35" s="181"/>
      <c r="AT35" s="181"/>
      <c r="AU35" s="181"/>
      <c r="AV35" s="181"/>
      <c r="AW35" s="181"/>
      <c r="AX35" s="181"/>
      <c r="AY35" s="182"/>
      <c r="AZ35" s="161" t="str">
        <f ca="1">IF(AN35="","",DATEDIF(AN35,TODAY(),"y"))</f>
        <v/>
      </c>
      <c r="BA35" s="162"/>
      <c r="BB35" s="162"/>
      <c r="BC35" s="162"/>
      <c r="BD35" s="162" t="s">
        <v>79</v>
      </c>
      <c r="BE35" s="162"/>
      <c r="BF35" s="163"/>
      <c r="BG35" s="180"/>
      <c r="BH35" s="181"/>
      <c r="BI35" s="181"/>
      <c r="BJ35" s="181"/>
      <c r="BK35" s="181"/>
      <c r="BL35" s="181"/>
      <c r="BM35" s="181"/>
      <c r="BN35" s="181"/>
      <c r="BO35" s="181"/>
      <c r="BP35" s="181"/>
      <c r="BQ35" s="181"/>
      <c r="BR35" s="181"/>
      <c r="BS35" s="181"/>
      <c r="BT35" s="181"/>
      <c r="BU35" s="181"/>
      <c r="BV35" s="181"/>
      <c r="BW35" s="181"/>
      <c r="BX35" s="182"/>
      <c r="BZ35" s="11">
        <f>IF(COUNTA(P35:AM35)&gt;=1,1,0)</f>
        <v>0</v>
      </c>
      <c r="CA35" s="11">
        <f ca="1">IF(AZ35&lt;=3,1,0)</f>
        <v>0</v>
      </c>
      <c r="CB35" s="11">
        <f>IF(BG35="●",1,0)</f>
        <v>0</v>
      </c>
      <c r="CC35" s="15">
        <f ca="1">IF(SUM(BZ35:CB35)=3,1,0)</f>
        <v>0</v>
      </c>
    </row>
    <row r="36" spans="1:81" ht="18" customHeight="1" x14ac:dyDescent="0.15">
      <c r="D36" s="165"/>
      <c r="E36" s="166"/>
      <c r="F36" s="166"/>
      <c r="G36" s="166"/>
      <c r="H36" s="166"/>
      <c r="I36" s="166"/>
      <c r="J36" s="166"/>
      <c r="K36" s="166"/>
      <c r="L36" s="166"/>
      <c r="M36" s="166"/>
      <c r="N36" s="166"/>
      <c r="O36" s="170"/>
      <c r="P36" s="165"/>
      <c r="Q36" s="166"/>
      <c r="R36" s="166"/>
      <c r="S36" s="166"/>
      <c r="T36" s="166"/>
      <c r="U36" s="166"/>
      <c r="V36" s="166"/>
      <c r="W36" s="166"/>
      <c r="X36" s="166"/>
      <c r="Y36" s="166"/>
      <c r="Z36" s="166"/>
      <c r="AA36" s="170"/>
      <c r="AB36" s="165"/>
      <c r="AC36" s="166"/>
      <c r="AD36" s="166"/>
      <c r="AE36" s="166"/>
      <c r="AF36" s="166"/>
      <c r="AG36" s="166"/>
      <c r="AH36" s="166"/>
      <c r="AI36" s="166"/>
      <c r="AJ36" s="166"/>
      <c r="AK36" s="166"/>
      <c r="AL36" s="166"/>
      <c r="AM36" s="170"/>
      <c r="AN36" s="180"/>
      <c r="AO36" s="181"/>
      <c r="AP36" s="181"/>
      <c r="AQ36" s="181"/>
      <c r="AR36" s="181"/>
      <c r="AS36" s="181"/>
      <c r="AT36" s="181"/>
      <c r="AU36" s="181"/>
      <c r="AV36" s="181"/>
      <c r="AW36" s="181"/>
      <c r="AX36" s="181"/>
      <c r="AY36" s="182"/>
      <c r="AZ36" s="161" t="str">
        <f ca="1">IF(AN36="","",DATEDIF(AN36,TODAY(),"y"))</f>
        <v/>
      </c>
      <c r="BA36" s="162"/>
      <c r="BB36" s="162"/>
      <c r="BC36" s="162"/>
      <c r="BD36" s="162" t="s">
        <v>79</v>
      </c>
      <c r="BE36" s="162"/>
      <c r="BF36" s="163"/>
      <c r="BG36" s="180"/>
      <c r="BH36" s="181"/>
      <c r="BI36" s="181"/>
      <c r="BJ36" s="181"/>
      <c r="BK36" s="181"/>
      <c r="BL36" s="181"/>
      <c r="BM36" s="181"/>
      <c r="BN36" s="181"/>
      <c r="BO36" s="181"/>
      <c r="BP36" s="181"/>
      <c r="BQ36" s="181"/>
      <c r="BR36" s="181"/>
      <c r="BS36" s="181"/>
      <c r="BT36" s="181"/>
      <c r="BU36" s="181"/>
      <c r="BV36" s="181"/>
      <c r="BW36" s="181"/>
      <c r="BX36" s="182"/>
      <c r="BZ36" s="11">
        <f>IF(COUNTA(P36:AM36)&gt;=1,1,0)</f>
        <v>0</v>
      </c>
      <c r="CA36" s="11">
        <f ca="1">IF(AZ36&lt;=3,1,0)</f>
        <v>0</v>
      </c>
      <c r="CB36" s="11">
        <f>IF(BG36="●",1,0)</f>
        <v>0</v>
      </c>
      <c r="CC36" s="15">
        <f ca="1">IF(SUM(BZ36:CB36)=3,1,0)</f>
        <v>0</v>
      </c>
    </row>
    <row r="37" spans="1:81" ht="18" customHeight="1" x14ac:dyDescent="0.15">
      <c r="D37" s="165"/>
      <c r="E37" s="166"/>
      <c r="F37" s="166"/>
      <c r="G37" s="166"/>
      <c r="H37" s="166"/>
      <c r="I37" s="166"/>
      <c r="J37" s="166"/>
      <c r="K37" s="166"/>
      <c r="L37" s="166"/>
      <c r="M37" s="166"/>
      <c r="N37" s="166"/>
      <c r="O37" s="170"/>
      <c r="P37" s="165"/>
      <c r="Q37" s="166"/>
      <c r="R37" s="166"/>
      <c r="S37" s="166"/>
      <c r="T37" s="166"/>
      <c r="U37" s="166"/>
      <c r="V37" s="166"/>
      <c r="W37" s="166"/>
      <c r="X37" s="166"/>
      <c r="Y37" s="166"/>
      <c r="Z37" s="166"/>
      <c r="AA37" s="170"/>
      <c r="AB37" s="165"/>
      <c r="AC37" s="166"/>
      <c r="AD37" s="166"/>
      <c r="AE37" s="166"/>
      <c r="AF37" s="166"/>
      <c r="AG37" s="166"/>
      <c r="AH37" s="166"/>
      <c r="AI37" s="166"/>
      <c r="AJ37" s="166"/>
      <c r="AK37" s="166"/>
      <c r="AL37" s="166"/>
      <c r="AM37" s="170"/>
      <c r="AN37" s="180"/>
      <c r="AO37" s="181"/>
      <c r="AP37" s="181"/>
      <c r="AQ37" s="181"/>
      <c r="AR37" s="181"/>
      <c r="AS37" s="181"/>
      <c r="AT37" s="181"/>
      <c r="AU37" s="181"/>
      <c r="AV37" s="181"/>
      <c r="AW37" s="181"/>
      <c r="AX37" s="181"/>
      <c r="AY37" s="182"/>
      <c r="AZ37" s="161" t="str">
        <f ca="1">IF(AN37="","",DATEDIF(AN37,TODAY(),"y"))</f>
        <v/>
      </c>
      <c r="BA37" s="162"/>
      <c r="BB37" s="162"/>
      <c r="BC37" s="162"/>
      <c r="BD37" s="162" t="s">
        <v>79</v>
      </c>
      <c r="BE37" s="162"/>
      <c r="BF37" s="163"/>
      <c r="BG37" s="180"/>
      <c r="BH37" s="181"/>
      <c r="BI37" s="181"/>
      <c r="BJ37" s="181"/>
      <c r="BK37" s="181"/>
      <c r="BL37" s="181"/>
      <c r="BM37" s="181"/>
      <c r="BN37" s="181"/>
      <c r="BO37" s="181"/>
      <c r="BP37" s="181"/>
      <c r="BQ37" s="181"/>
      <c r="BR37" s="181"/>
      <c r="BS37" s="181"/>
      <c r="BT37" s="181"/>
      <c r="BU37" s="181"/>
      <c r="BV37" s="181"/>
      <c r="BW37" s="181"/>
      <c r="BX37" s="182"/>
      <c r="BZ37" s="11">
        <f>IF(COUNTA(P37:AM37)&gt;=1,1,0)</f>
        <v>0</v>
      </c>
      <c r="CA37" s="11">
        <f ca="1">IF(AZ37&lt;=3,1,0)</f>
        <v>0</v>
      </c>
      <c r="CB37" s="11">
        <f>IF(BG37="●",1,0)</f>
        <v>0</v>
      </c>
      <c r="CC37" s="15">
        <f ca="1">IF(SUM(BZ37:CB37)=3,1,0)</f>
        <v>0</v>
      </c>
    </row>
    <row r="38" spans="1:81" ht="18" customHeight="1" x14ac:dyDescent="0.15">
      <c r="CB38" s="17" t="s">
        <v>80</v>
      </c>
      <c r="CC38" s="18">
        <f ca="1">IF(SUM(CC33:CC37)&gt;=1,1,0)</f>
        <v>0</v>
      </c>
    </row>
    <row r="39" spans="1:81" ht="18" customHeight="1" x14ac:dyDescent="0.15">
      <c r="A39" s="15" t="s">
        <v>81</v>
      </c>
    </row>
    <row r="40" spans="1:81" ht="18" customHeight="1" x14ac:dyDescent="0.15">
      <c r="D40" s="165"/>
      <c r="E40" s="166"/>
      <c r="F40" s="166"/>
      <c r="G40" s="170"/>
      <c r="H40" s="191" t="s">
        <v>82</v>
      </c>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3"/>
      <c r="BZ40" s="11">
        <f>IF(C16=BZ2,IF(COUNTA(D40:G42)=3,1,0),IF(COUNTA(D40:G41)=2,1,0))</f>
        <v>0</v>
      </c>
    </row>
    <row r="41" spans="1:81" ht="18" customHeight="1" x14ac:dyDescent="0.15">
      <c r="D41" s="165"/>
      <c r="E41" s="166"/>
      <c r="F41" s="166"/>
      <c r="G41" s="170"/>
      <c r="H41" s="191" t="s">
        <v>83</v>
      </c>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3"/>
    </row>
    <row r="42" spans="1:81" ht="18" customHeight="1" x14ac:dyDescent="0.15">
      <c r="D42" s="165"/>
      <c r="E42" s="166"/>
      <c r="F42" s="166"/>
      <c r="G42" s="170"/>
      <c r="H42" s="191" t="s">
        <v>84</v>
      </c>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3"/>
    </row>
    <row r="43" spans="1:81" ht="18" customHeight="1" x14ac:dyDescent="0.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row r="44" spans="1:81" ht="18" customHeight="1" thickBot="1" x14ac:dyDescent="0.2"/>
    <row r="45" spans="1:81" ht="18" customHeight="1" thickTop="1" x14ac:dyDescent="0.15">
      <c r="BA45" s="183" t="s">
        <v>44</v>
      </c>
      <c r="BB45" s="184"/>
      <c r="BC45" s="184"/>
      <c r="BD45" s="184"/>
      <c r="BE45" s="184"/>
      <c r="BF45" s="184"/>
      <c r="BG45" s="184"/>
      <c r="BH45" s="184"/>
      <c r="BI45" s="187" t="str">
        <f ca="1">IF(BZ21+CC38+BZ40=3,"加算該当","非該当")</f>
        <v>非該当</v>
      </c>
      <c r="BJ45" s="187"/>
      <c r="BK45" s="187"/>
      <c r="BL45" s="187"/>
      <c r="BM45" s="187"/>
      <c r="BN45" s="187"/>
      <c r="BO45" s="187"/>
      <c r="BP45" s="187"/>
      <c r="BQ45" s="187"/>
      <c r="BR45" s="187"/>
      <c r="BS45" s="187"/>
      <c r="BT45" s="187"/>
      <c r="BU45" s="187"/>
      <c r="BV45" s="187"/>
      <c r="BW45" s="187"/>
      <c r="BX45" s="188"/>
    </row>
    <row r="46" spans="1:81" ht="18" customHeight="1" thickBot="1" x14ac:dyDescent="0.2">
      <c r="BA46" s="185"/>
      <c r="BB46" s="186"/>
      <c r="BC46" s="186"/>
      <c r="BD46" s="186"/>
      <c r="BE46" s="186"/>
      <c r="BF46" s="186"/>
      <c r="BG46" s="186"/>
      <c r="BH46" s="186"/>
      <c r="BI46" s="189"/>
      <c r="BJ46" s="189"/>
      <c r="BK46" s="189"/>
      <c r="BL46" s="189"/>
      <c r="BM46" s="189"/>
      <c r="BN46" s="189"/>
      <c r="BO46" s="189"/>
      <c r="BP46" s="189"/>
      <c r="BQ46" s="189"/>
      <c r="BR46" s="189"/>
      <c r="BS46" s="189"/>
      <c r="BT46" s="189"/>
      <c r="BU46" s="189"/>
      <c r="BV46" s="189"/>
      <c r="BW46" s="189"/>
      <c r="BX46" s="190"/>
    </row>
    <row r="47" spans="1:81" ht="15" customHeight="1" thickTop="1" x14ac:dyDescent="0.15"/>
  </sheetData>
  <mergeCells count="103">
    <mergeCell ref="BA45:BH46"/>
    <mergeCell ref="BI45:BX46"/>
    <mergeCell ref="D40:G40"/>
    <mergeCell ref="H40:BX40"/>
    <mergeCell ref="D41:G41"/>
    <mergeCell ref="H41:BX41"/>
    <mergeCell ref="D42:G42"/>
    <mergeCell ref="H42:BX42"/>
    <mergeCell ref="BG36:BX36"/>
    <mergeCell ref="D37:O37"/>
    <mergeCell ref="P37:AA37"/>
    <mergeCell ref="AB37:AM37"/>
    <mergeCell ref="AN37:AY37"/>
    <mergeCell ref="AZ37:BC37"/>
    <mergeCell ref="BD37:BF37"/>
    <mergeCell ref="BG37:BX37"/>
    <mergeCell ref="D36:O36"/>
    <mergeCell ref="P36:AA36"/>
    <mergeCell ref="AB36:AM36"/>
    <mergeCell ref="AN36:AY36"/>
    <mergeCell ref="AZ36:BC36"/>
    <mergeCell ref="BD36:BF36"/>
    <mergeCell ref="BG34:BX34"/>
    <mergeCell ref="D35:O35"/>
    <mergeCell ref="P35:AA35"/>
    <mergeCell ref="AB35:AM35"/>
    <mergeCell ref="AN35:AY35"/>
    <mergeCell ref="AZ35:BC35"/>
    <mergeCell ref="BD35:BF35"/>
    <mergeCell ref="BG35:BX35"/>
    <mergeCell ref="D34:O34"/>
    <mergeCell ref="P34:AA34"/>
    <mergeCell ref="AB34:AM34"/>
    <mergeCell ref="AN34:AY34"/>
    <mergeCell ref="AZ34:BC34"/>
    <mergeCell ref="BD34:BF34"/>
    <mergeCell ref="AN32:AY32"/>
    <mergeCell ref="AZ32:BF32"/>
    <mergeCell ref="BG32:BX32"/>
    <mergeCell ref="D33:O33"/>
    <mergeCell ref="P33:AA33"/>
    <mergeCell ref="AB33:AM33"/>
    <mergeCell ref="AN33:AY33"/>
    <mergeCell ref="AZ33:BC33"/>
    <mergeCell ref="BD33:BF33"/>
    <mergeCell ref="BG33:BX33"/>
    <mergeCell ref="D29:O29"/>
    <mergeCell ref="P29:AB29"/>
    <mergeCell ref="AC29:AJ29"/>
    <mergeCell ref="D32:O32"/>
    <mergeCell ref="P32:AA32"/>
    <mergeCell ref="AB32:AM32"/>
    <mergeCell ref="D27:O27"/>
    <mergeCell ref="P27:AB27"/>
    <mergeCell ref="AC27:AJ27"/>
    <mergeCell ref="D28:O28"/>
    <mergeCell ref="P28:AB28"/>
    <mergeCell ref="AC28:AJ28"/>
    <mergeCell ref="D25:O25"/>
    <mergeCell ref="P25:AB25"/>
    <mergeCell ref="AC25:AJ25"/>
    <mergeCell ref="D26:O26"/>
    <mergeCell ref="P26:AB26"/>
    <mergeCell ref="AC26:AJ26"/>
    <mergeCell ref="D23:O23"/>
    <mergeCell ref="P23:AB23"/>
    <mergeCell ref="AC23:AJ23"/>
    <mergeCell ref="D24:O24"/>
    <mergeCell ref="P24:AB24"/>
    <mergeCell ref="AC24:AJ24"/>
    <mergeCell ref="D21:O21"/>
    <mergeCell ref="P21:AB21"/>
    <mergeCell ref="AC21:AJ21"/>
    <mergeCell ref="D22:O22"/>
    <mergeCell ref="P22:AB22"/>
    <mergeCell ref="AC22:AJ22"/>
    <mergeCell ref="C16:F16"/>
    <mergeCell ref="G16:R16"/>
    <mergeCell ref="D19:O19"/>
    <mergeCell ref="P19:AB19"/>
    <mergeCell ref="AC19:AJ19"/>
    <mergeCell ref="D20:O20"/>
    <mergeCell ref="P20:AB20"/>
    <mergeCell ref="AC20:AJ20"/>
    <mergeCell ref="C14:F14"/>
    <mergeCell ref="G14:R14"/>
    <mergeCell ref="C15:F15"/>
    <mergeCell ref="G15:R15"/>
    <mergeCell ref="A6:I6"/>
    <mergeCell ref="J6:AM6"/>
    <mergeCell ref="C9:F9"/>
    <mergeCell ref="G9:AO9"/>
    <mergeCell ref="C10:F10"/>
    <mergeCell ref="G10:AO10"/>
    <mergeCell ref="A2:BX2"/>
    <mergeCell ref="A3:BX3"/>
    <mergeCell ref="A5:I5"/>
    <mergeCell ref="J5:Z5"/>
    <mergeCell ref="AA5:AE5"/>
    <mergeCell ref="AF5:AJ5"/>
    <mergeCell ref="AK5:AM5"/>
    <mergeCell ref="C11:F11"/>
    <mergeCell ref="G11:AO11"/>
  </mergeCells>
  <phoneticPr fontId="18"/>
  <dataValidations count="2">
    <dataValidation type="list" allowBlank="1" showInputMessage="1" showErrorMessage="1" sqref="P20:AB29">
      <formula1>$BZ$4:$BZ$5</formula1>
    </dataValidation>
    <dataValidation type="list" allowBlank="1" showInputMessage="1" showErrorMessage="1" sqref="C14:F16 P33:AM37 BG33:BX37 C9:F11 D40:G42">
      <formula1>$BZ$2:$BZ$3</formula1>
    </dataValidation>
  </dataValidation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5"/>
  <sheetViews>
    <sheetView view="pageBreakPreview" topLeftCell="A7" zoomScaleNormal="100" zoomScaleSheetLayoutView="100" workbookViewId="0">
      <selection activeCell="BO7" sqref="BO7"/>
    </sheetView>
  </sheetViews>
  <sheetFormatPr defaultColWidth="1.25" defaultRowHeight="14.25" x14ac:dyDescent="0.15"/>
  <cols>
    <col min="1" max="76" width="1.25" style="11"/>
    <col min="77" max="77" width="2.125" style="11" customWidth="1"/>
    <col min="78" max="78" width="7.375" style="11" hidden="1" customWidth="1"/>
    <col min="79" max="79" width="2.875" style="11" customWidth="1"/>
    <col min="80" max="16384" width="1.25" style="11"/>
  </cols>
  <sheetData>
    <row r="1" spans="1:79" ht="18.75" customHeight="1" x14ac:dyDescent="0.15">
      <c r="B1" s="10" t="s">
        <v>107</v>
      </c>
    </row>
    <row r="2" spans="1:79" x14ac:dyDescent="0.15">
      <c r="A2" s="159" t="s">
        <v>253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Z2" s="11" t="s">
        <v>1</v>
      </c>
    </row>
    <row r="3" spans="1:79" s="12" customFormat="1" ht="39.75" customHeight="1" x14ac:dyDescent="0.2">
      <c r="A3" s="160" t="s">
        <v>86</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row>
    <row r="4" spans="1:79" ht="22.5" customHeight="1" x14ac:dyDescent="0.15"/>
    <row r="5" spans="1:79" ht="22.5" customHeight="1" x14ac:dyDescent="0.15">
      <c r="A5" s="161" t="s">
        <v>0</v>
      </c>
      <c r="B5" s="162"/>
      <c r="C5" s="162"/>
      <c r="D5" s="162"/>
      <c r="E5" s="162"/>
      <c r="F5" s="162"/>
      <c r="G5" s="162"/>
      <c r="H5" s="162"/>
      <c r="I5" s="163"/>
      <c r="J5" s="164"/>
      <c r="K5" s="164"/>
      <c r="L5" s="164"/>
      <c r="M5" s="164"/>
      <c r="N5" s="164"/>
      <c r="O5" s="164"/>
      <c r="P5" s="164"/>
      <c r="Q5" s="164"/>
      <c r="R5" s="164"/>
      <c r="S5" s="164"/>
      <c r="T5" s="164"/>
      <c r="U5" s="164"/>
      <c r="V5" s="164"/>
      <c r="W5" s="164"/>
      <c r="X5" s="164"/>
      <c r="Y5" s="164"/>
      <c r="Z5" s="164"/>
      <c r="AA5" s="161" t="s">
        <v>2</v>
      </c>
      <c r="AB5" s="162"/>
      <c r="AC5" s="162"/>
      <c r="AD5" s="162"/>
      <c r="AE5" s="163"/>
      <c r="AF5" s="165"/>
      <c r="AG5" s="166"/>
      <c r="AH5" s="166"/>
      <c r="AI5" s="166"/>
      <c r="AJ5" s="166"/>
      <c r="AK5" s="162" t="s">
        <v>3</v>
      </c>
      <c r="AL5" s="162"/>
      <c r="AM5" s="163"/>
      <c r="AS5" s="167"/>
      <c r="AT5" s="167"/>
      <c r="AU5" s="167"/>
      <c r="AV5" s="167"/>
      <c r="AW5" s="168" t="s">
        <v>87</v>
      </c>
      <c r="AX5" s="168"/>
      <c r="AY5" s="168"/>
      <c r="AZ5" s="168"/>
      <c r="BA5" s="168"/>
      <c r="BB5" s="168"/>
      <c r="BC5" s="168"/>
      <c r="BD5" s="168"/>
      <c r="BE5" s="168"/>
      <c r="BF5" s="168"/>
      <c r="BG5" s="168"/>
      <c r="BH5" s="168"/>
      <c r="BI5" s="168"/>
      <c r="BJ5" s="168"/>
      <c r="BK5" s="168"/>
      <c r="CA5" s="13" t="s">
        <v>9</v>
      </c>
    </row>
    <row r="6" spans="1:79" ht="22.5" customHeight="1" x14ac:dyDescent="0.15">
      <c r="A6" s="169" t="s">
        <v>4</v>
      </c>
      <c r="B6" s="169"/>
      <c r="C6" s="169"/>
      <c r="D6" s="169"/>
      <c r="E6" s="169"/>
      <c r="F6" s="169"/>
      <c r="G6" s="169"/>
      <c r="H6" s="169"/>
      <c r="I6" s="169"/>
      <c r="J6" s="165"/>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70"/>
      <c r="AS6" s="167"/>
      <c r="AT6" s="167"/>
      <c r="AU6" s="167"/>
      <c r="AV6" s="167"/>
      <c r="AW6" s="168" t="s">
        <v>88</v>
      </c>
      <c r="AX6" s="168"/>
      <c r="AY6" s="168"/>
      <c r="AZ6" s="168"/>
      <c r="BA6" s="168"/>
      <c r="BB6" s="168"/>
      <c r="BC6" s="168"/>
      <c r="BD6" s="168"/>
      <c r="BE6" s="168"/>
      <c r="BF6" s="168"/>
      <c r="BG6" s="168"/>
      <c r="BH6" s="168"/>
      <c r="BI6" s="168"/>
      <c r="BJ6" s="168"/>
      <c r="BK6" s="168"/>
    </row>
    <row r="7" spans="1:79" ht="22.5" customHeight="1" x14ac:dyDescent="0.15"/>
    <row r="8" spans="1:79" ht="22.5" customHeight="1" x14ac:dyDescent="0.15">
      <c r="A8" s="15" t="s">
        <v>59</v>
      </c>
    </row>
    <row r="9" spans="1:79" ht="22.5" customHeight="1" x14ac:dyDescent="0.15">
      <c r="C9" s="167"/>
      <c r="D9" s="167"/>
      <c r="E9" s="167"/>
      <c r="F9" s="167"/>
      <c r="G9" s="168" t="s">
        <v>60</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U9" s="194"/>
      <c r="AV9" s="194"/>
      <c r="AW9" s="194"/>
      <c r="AX9" s="194"/>
      <c r="AY9" s="194"/>
      <c r="AZ9" s="194"/>
      <c r="BA9" s="194"/>
      <c r="BB9" s="194"/>
      <c r="BC9" s="194"/>
      <c r="BD9" s="194"/>
      <c r="BE9" s="194"/>
    </row>
    <row r="10" spans="1:79" ht="22.5" customHeight="1" x14ac:dyDescent="0.15">
      <c r="C10" s="167"/>
      <c r="D10" s="167"/>
      <c r="E10" s="167"/>
      <c r="F10" s="167"/>
      <c r="G10" s="168" t="s">
        <v>61</v>
      </c>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row>
    <row r="11" spans="1:79" ht="22.5" customHeight="1" x14ac:dyDescent="0.15">
      <c r="C11" s="167"/>
      <c r="D11" s="167"/>
      <c r="E11" s="167"/>
      <c r="F11" s="167"/>
      <c r="G11" s="168" t="s">
        <v>62</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row>
    <row r="12" spans="1:79" ht="22.5" customHeight="1" x14ac:dyDescent="0.15"/>
    <row r="13" spans="1:79" s="16" customFormat="1" ht="22.5" customHeight="1" thickBot="1" x14ac:dyDescent="0.2">
      <c r="A13" s="15" t="s">
        <v>89</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row>
    <row r="14" spans="1:79" s="16" customFormat="1" ht="22.5" customHeight="1" thickBot="1" x14ac:dyDescent="0.2">
      <c r="A14" s="15"/>
      <c r="B14" s="11"/>
      <c r="C14" s="195"/>
      <c r="D14" s="196"/>
      <c r="E14" s="196"/>
      <c r="F14" s="196"/>
      <c r="G14" s="196"/>
      <c r="H14" s="196"/>
      <c r="I14" s="196"/>
      <c r="J14" s="197"/>
      <c r="K14" s="198" t="s">
        <v>5</v>
      </c>
      <c r="L14" s="199"/>
      <c r="M14" s="199"/>
      <c r="N14" s="199"/>
      <c r="O14" s="199"/>
      <c r="P14" s="199"/>
      <c r="Q14" s="199"/>
      <c r="R14" s="200"/>
      <c r="S14" s="201" t="s">
        <v>26</v>
      </c>
      <c r="T14" s="201"/>
      <c r="U14" s="201"/>
      <c r="V14" s="201"/>
      <c r="W14" s="201"/>
      <c r="X14" s="201"/>
      <c r="Y14" s="201"/>
      <c r="Z14" s="202"/>
    </row>
    <row r="15" spans="1:79" s="16" customFormat="1" ht="22.5" customHeight="1" x14ac:dyDescent="0.15">
      <c r="A15" s="11"/>
      <c r="B15" s="11"/>
      <c r="C15" s="203" t="s">
        <v>90</v>
      </c>
      <c r="D15" s="204"/>
      <c r="E15" s="204"/>
      <c r="F15" s="204"/>
      <c r="G15" s="204"/>
      <c r="H15" s="204"/>
      <c r="I15" s="204"/>
      <c r="J15" s="205"/>
      <c r="K15" s="206"/>
      <c r="L15" s="207"/>
      <c r="M15" s="207"/>
      <c r="N15" s="207"/>
      <c r="O15" s="207"/>
      <c r="P15" s="207"/>
      <c r="Q15" s="208" t="s">
        <v>7</v>
      </c>
      <c r="R15" s="209"/>
      <c r="S15" s="207"/>
      <c r="T15" s="207"/>
      <c r="U15" s="207"/>
      <c r="V15" s="207"/>
      <c r="W15" s="207"/>
      <c r="X15" s="207"/>
      <c r="Y15" s="208" t="s">
        <v>8</v>
      </c>
      <c r="Z15" s="210"/>
    </row>
    <row r="16" spans="1:79" s="16" customFormat="1" ht="22.5" customHeight="1" x14ac:dyDescent="0.15">
      <c r="A16" s="11"/>
      <c r="B16" s="11"/>
      <c r="C16" s="211" t="s">
        <v>91</v>
      </c>
      <c r="D16" s="212"/>
      <c r="E16" s="212"/>
      <c r="F16" s="212"/>
      <c r="G16" s="212"/>
      <c r="H16" s="212"/>
      <c r="I16" s="212"/>
      <c r="J16" s="213"/>
      <c r="K16" s="214"/>
      <c r="L16" s="215"/>
      <c r="M16" s="215"/>
      <c r="N16" s="215"/>
      <c r="O16" s="215"/>
      <c r="P16" s="215"/>
      <c r="Q16" s="162" t="s">
        <v>7</v>
      </c>
      <c r="R16" s="163"/>
      <c r="S16" s="215"/>
      <c r="T16" s="215"/>
      <c r="U16" s="215"/>
      <c r="V16" s="215"/>
      <c r="W16" s="215"/>
      <c r="X16" s="215"/>
      <c r="Y16" s="162" t="s">
        <v>8</v>
      </c>
      <c r="Z16" s="216"/>
    </row>
    <row r="17" spans="1:111" s="16" customFormat="1" ht="22.5" customHeight="1" x14ac:dyDescent="0.15">
      <c r="A17" s="11"/>
      <c r="B17" s="11"/>
      <c r="C17" s="211" t="s">
        <v>92</v>
      </c>
      <c r="D17" s="212"/>
      <c r="E17" s="212"/>
      <c r="F17" s="212"/>
      <c r="G17" s="212"/>
      <c r="H17" s="212"/>
      <c r="I17" s="212"/>
      <c r="J17" s="213"/>
      <c r="K17" s="214"/>
      <c r="L17" s="215"/>
      <c r="M17" s="215"/>
      <c r="N17" s="215"/>
      <c r="O17" s="215"/>
      <c r="P17" s="215"/>
      <c r="Q17" s="162" t="s">
        <v>7</v>
      </c>
      <c r="R17" s="163"/>
      <c r="S17" s="215"/>
      <c r="T17" s="215"/>
      <c r="U17" s="215"/>
      <c r="V17" s="215"/>
      <c r="W17" s="215"/>
      <c r="X17" s="215"/>
      <c r="Y17" s="162" t="s">
        <v>8</v>
      </c>
      <c r="Z17" s="216"/>
    </row>
    <row r="18" spans="1:111" s="16" customFormat="1" ht="22.5" customHeight="1" x14ac:dyDescent="0.15">
      <c r="A18" s="11"/>
      <c r="B18" s="11"/>
      <c r="C18" s="211" t="s">
        <v>93</v>
      </c>
      <c r="D18" s="212"/>
      <c r="E18" s="212"/>
      <c r="F18" s="212"/>
      <c r="G18" s="212"/>
      <c r="H18" s="212"/>
      <c r="I18" s="212"/>
      <c r="J18" s="213"/>
      <c r="K18" s="214"/>
      <c r="L18" s="215"/>
      <c r="M18" s="215"/>
      <c r="N18" s="215"/>
      <c r="O18" s="215"/>
      <c r="P18" s="215"/>
      <c r="Q18" s="162" t="s">
        <v>7</v>
      </c>
      <c r="R18" s="163"/>
      <c r="S18" s="215"/>
      <c r="T18" s="215"/>
      <c r="U18" s="215"/>
      <c r="V18" s="215"/>
      <c r="W18" s="215"/>
      <c r="X18" s="215"/>
      <c r="Y18" s="162" t="s">
        <v>8</v>
      </c>
      <c r="Z18" s="216"/>
    </row>
    <row r="19" spans="1:111" s="16" customFormat="1" ht="22.5" customHeight="1" x14ac:dyDescent="0.15">
      <c r="A19" s="11"/>
      <c r="B19" s="11"/>
      <c r="C19" s="211" t="s">
        <v>94</v>
      </c>
      <c r="D19" s="212"/>
      <c r="E19" s="212"/>
      <c r="F19" s="212"/>
      <c r="G19" s="212"/>
      <c r="H19" s="212"/>
      <c r="I19" s="212"/>
      <c r="J19" s="213"/>
      <c r="K19" s="214"/>
      <c r="L19" s="215"/>
      <c r="M19" s="215"/>
      <c r="N19" s="215"/>
      <c r="O19" s="215"/>
      <c r="P19" s="215"/>
      <c r="Q19" s="162" t="s">
        <v>7</v>
      </c>
      <c r="R19" s="163"/>
      <c r="S19" s="215"/>
      <c r="T19" s="215"/>
      <c r="U19" s="215"/>
      <c r="V19" s="215"/>
      <c r="W19" s="215"/>
      <c r="X19" s="215"/>
      <c r="Y19" s="162" t="s">
        <v>8</v>
      </c>
      <c r="Z19" s="216"/>
    </row>
    <row r="20" spans="1:111" s="16" customFormat="1" ht="22.5" customHeight="1" x14ac:dyDescent="0.15">
      <c r="A20" s="11"/>
      <c r="B20" s="11"/>
      <c r="C20" s="211" t="s">
        <v>95</v>
      </c>
      <c r="D20" s="212"/>
      <c r="E20" s="212"/>
      <c r="F20" s="212"/>
      <c r="G20" s="212"/>
      <c r="H20" s="212"/>
      <c r="I20" s="212"/>
      <c r="J20" s="213"/>
      <c r="K20" s="214"/>
      <c r="L20" s="215"/>
      <c r="M20" s="215"/>
      <c r="N20" s="215"/>
      <c r="O20" s="215"/>
      <c r="P20" s="215"/>
      <c r="Q20" s="162" t="s">
        <v>7</v>
      </c>
      <c r="R20" s="163"/>
      <c r="S20" s="215"/>
      <c r="T20" s="215"/>
      <c r="U20" s="215"/>
      <c r="V20" s="215"/>
      <c r="W20" s="215"/>
      <c r="X20" s="215"/>
      <c r="Y20" s="162" t="s">
        <v>8</v>
      </c>
      <c r="Z20" s="216"/>
    </row>
    <row r="21" spans="1:111" s="16" customFormat="1" ht="22.5" customHeight="1" x14ac:dyDescent="0.15">
      <c r="A21" s="11"/>
      <c r="B21" s="11"/>
      <c r="C21" s="211" t="s">
        <v>96</v>
      </c>
      <c r="D21" s="212"/>
      <c r="E21" s="212"/>
      <c r="F21" s="212"/>
      <c r="G21" s="212"/>
      <c r="H21" s="212"/>
      <c r="I21" s="212"/>
      <c r="J21" s="213"/>
      <c r="K21" s="214"/>
      <c r="L21" s="215"/>
      <c r="M21" s="215"/>
      <c r="N21" s="215"/>
      <c r="O21" s="215"/>
      <c r="P21" s="215"/>
      <c r="Q21" s="162" t="s">
        <v>7</v>
      </c>
      <c r="R21" s="163"/>
      <c r="S21" s="215"/>
      <c r="T21" s="215"/>
      <c r="U21" s="215"/>
      <c r="V21" s="215"/>
      <c r="W21" s="215"/>
      <c r="X21" s="215"/>
      <c r="Y21" s="162" t="s">
        <v>8</v>
      </c>
      <c r="Z21" s="216"/>
    </row>
    <row r="22" spans="1:111" s="16" customFormat="1" ht="22.5" customHeight="1" x14ac:dyDescent="0.15">
      <c r="A22" s="11"/>
      <c r="B22" s="11"/>
      <c r="C22" s="211" t="s">
        <v>97</v>
      </c>
      <c r="D22" s="212"/>
      <c r="E22" s="212"/>
      <c r="F22" s="212"/>
      <c r="G22" s="212"/>
      <c r="H22" s="212"/>
      <c r="I22" s="212"/>
      <c r="J22" s="213"/>
      <c r="K22" s="214"/>
      <c r="L22" s="215"/>
      <c r="M22" s="215"/>
      <c r="N22" s="215"/>
      <c r="O22" s="215"/>
      <c r="P22" s="215"/>
      <c r="Q22" s="162" t="s">
        <v>7</v>
      </c>
      <c r="R22" s="163"/>
      <c r="S22" s="215"/>
      <c r="T22" s="215"/>
      <c r="U22" s="215"/>
      <c r="V22" s="215"/>
      <c r="W22" s="215"/>
      <c r="X22" s="215"/>
      <c r="Y22" s="162" t="s">
        <v>8</v>
      </c>
      <c r="Z22" s="216"/>
    </row>
    <row r="23" spans="1:111" s="16" customFormat="1" ht="22.5" customHeight="1" x14ac:dyDescent="0.15">
      <c r="A23" s="11"/>
      <c r="B23" s="11"/>
      <c r="C23" s="211" t="s">
        <v>98</v>
      </c>
      <c r="D23" s="212"/>
      <c r="E23" s="212"/>
      <c r="F23" s="212"/>
      <c r="G23" s="212"/>
      <c r="H23" s="212"/>
      <c r="I23" s="212"/>
      <c r="J23" s="213"/>
      <c r="K23" s="214"/>
      <c r="L23" s="215"/>
      <c r="M23" s="215"/>
      <c r="N23" s="215"/>
      <c r="O23" s="215"/>
      <c r="P23" s="215"/>
      <c r="Q23" s="162" t="s">
        <v>7</v>
      </c>
      <c r="R23" s="163"/>
      <c r="S23" s="215"/>
      <c r="T23" s="215"/>
      <c r="U23" s="215"/>
      <c r="V23" s="215"/>
      <c r="W23" s="215"/>
      <c r="X23" s="215"/>
      <c r="Y23" s="162" t="s">
        <v>8</v>
      </c>
      <c r="Z23" s="216"/>
    </row>
    <row r="24" spans="1:111" s="16" customFormat="1" ht="22.5" customHeight="1" x14ac:dyDescent="0.15">
      <c r="A24" s="11"/>
      <c r="B24" s="11"/>
      <c r="C24" s="211" t="s">
        <v>99</v>
      </c>
      <c r="D24" s="212"/>
      <c r="E24" s="212"/>
      <c r="F24" s="212"/>
      <c r="G24" s="212"/>
      <c r="H24" s="212"/>
      <c r="I24" s="212"/>
      <c r="J24" s="213"/>
      <c r="K24" s="214"/>
      <c r="L24" s="215"/>
      <c r="M24" s="215"/>
      <c r="N24" s="215"/>
      <c r="O24" s="215"/>
      <c r="P24" s="215"/>
      <c r="Q24" s="162" t="s">
        <v>7</v>
      </c>
      <c r="R24" s="163"/>
      <c r="S24" s="215"/>
      <c r="T24" s="215"/>
      <c r="U24" s="215"/>
      <c r="V24" s="215"/>
      <c r="W24" s="215"/>
      <c r="X24" s="215"/>
      <c r="Y24" s="162" t="s">
        <v>8</v>
      </c>
      <c r="Z24" s="216"/>
    </row>
    <row r="25" spans="1:111" s="16" customFormat="1" ht="22.5" customHeight="1" x14ac:dyDescent="0.15">
      <c r="A25" s="11"/>
      <c r="B25" s="11"/>
      <c r="C25" s="211" t="s">
        <v>100</v>
      </c>
      <c r="D25" s="212"/>
      <c r="E25" s="212"/>
      <c r="F25" s="212"/>
      <c r="G25" s="212"/>
      <c r="H25" s="212"/>
      <c r="I25" s="212"/>
      <c r="J25" s="213"/>
      <c r="K25" s="214"/>
      <c r="L25" s="215"/>
      <c r="M25" s="215"/>
      <c r="N25" s="215"/>
      <c r="O25" s="215"/>
      <c r="P25" s="215"/>
      <c r="Q25" s="162" t="s">
        <v>7</v>
      </c>
      <c r="R25" s="163"/>
      <c r="S25" s="215"/>
      <c r="T25" s="215"/>
      <c r="U25" s="215"/>
      <c r="V25" s="215"/>
      <c r="W25" s="215"/>
      <c r="X25" s="215"/>
      <c r="Y25" s="162" t="s">
        <v>8</v>
      </c>
      <c r="Z25" s="216"/>
    </row>
    <row r="26" spans="1:111" s="16" customFormat="1" ht="22.5" customHeight="1" thickBot="1" x14ac:dyDescent="0.2">
      <c r="A26" s="11"/>
      <c r="B26" s="11"/>
      <c r="C26" s="217" t="s">
        <v>101</v>
      </c>
      <c r="D26" s="218"/>
      <c r="E26" s="218"/>
      <c r="F26" s="218"/>
      <c r="G26" s="218"/>
      <c r="H26" s="218"/>
      <c r="I26" s="218"/>
      <c r="J26" s="219"/>
      <c r="K26" s="220"/>
      <c r="L26" s="221"/>
      <c r="M26" s="221"/>
      <c r="N26" s="221"/>
      <c r="O26" s="221"/>
      <c r="P26" s="221"/>
      <c r="Q26" s="222" t="s">
        <v>7</v>
      </c>
      <c r="R26" s="223"/>
      <c r="S26" s="221"/>
      <c r="T26" s="221"/>
      <c r="U26" s="221"/>
      <c r="V26" s="221"/>
      <c r="W26" s="221"/>
      <c r="X26" s="221"/>
      <c r="Y26" s="222" t="s">
        <v>8</v>
      </c>
      <c r="Z26" s="224"/>
      <c r="AH26" s="225" t="s">
        <v>27</v>
      </c>
      <c r="AI26" s="225"/>
      <c r="AJ26" s="225"/>
      <c r="AK26" s="225"/>
      <c r="AL26" s="225"/>
      <c r="AM26" s="225"/>
      <c r="AN26" s="225"/>
      <c r="AO26" s="225"/>
      <c r="AP26" s="225"/>
      <c r="AQ26" s="225"/>
      <c r="AR26" s="225"/>
      <c r="AS26" s="226" t="str">
        <f>IF(AF5="","",IF(C9=BZ2,AF5*0.9,ROUNDUP(S27/K27,1)))</f>
        <v/>
      </c>
      <c r="AT26" s="226"/>
      <c r="AU26" s="226"/>
      <c r="AV26" s="226"/>
      <c r="AW26" s="226"/>
      <c r="AX26" s="226"/>
      <c r="AY26" s="226"/>
      <c r="AZ26" s="226"/>
      <c r="BA26" s="226"/>
      <c r="BB26" s="226"/>
      <c r="DD26" s="70"/>
      <c r="DG26" s="71"/>
    </row>
    <row r="27" spans="1:111" s="16" customFormat="1" ht="22.5" customHeight="1" thickTop="1" thickBot="1" x14ac:dyDescent="0.2">
      <c r="A27" s="11"/>
      <c r="B27" s="11"/>
      <c r="C27" s="232" t="s">
        <v>6</v>
      </c>
      <c r="D27" s="233"/>
      <c r="E27" s="233"/>
      <c r="F27" s="233"/>
      <c r="G27" s="233"/>
      <c r="H27" s="233"/>
      <c r="I27" s="233"/>
      <c r="J27" s="234"/>
      <c r="K27" s="235">
        <f>SUM(K15:P26)</f>
        <v>0</v>
      </c>
      <c r="L27" s="236"/>
      <c r="M27" s="236"/>
      <c r="N27" s="236"/>
      <c r="O27" s="236"/>
      <c r="P27" s="236"/>
      <c r="Q27" s="237" t="s">
        <v>7</v>
      </c>
      <c r="R27" s="238"/>
      <c r="S27" s="236">
        <f>SUM(S15:X26)</f>
        <v>0</v>
      </c>
      <c r="T27" s="236"/>
      <c r="U27" s="236"/>
      <c r="V27" s="236"/>
      <c r="W27" s="236"/>
      <c r="X27" s="236"/>
      <c r="Y27" s="237" t="s">
        <v>8</v>
      </c>
      <c r="Z27" s="239"/>
      <c r="AH27" s="225"/>
      <c r="AI27" s="225"/>
      <c r="AJ27" s="225"/>
      <c r="AK27" s="225"/>
      <c r="AL27" s="225"/>
      <c r="AM27" s="225"/>
      <c r="AN27" s="225"/>
      <c r="AO27" s="225"/>
      <c r="AP27" s="225"/>
      <c r="AQ27" s="225"/>
      <c r="AR27" s="225"/>
      <c r="AS27" s="226"/>
      <c r="AT27" s="226"/>
      <c r="AU27" s="226"/>
      <c r="AV27" s="226"/>
      <c r="AW27" s="226"/>
      <c r="AX27" s="226"/>
      <c r="AY27" s="226"/>
      <c r="AZ27" s="226"/>
      <c r="BA27" s="226"/>
      <c r="BB27" s="226"/>
    </row>
    <row r="28" spans="1:111" s="16" customFormat="1" ht="22.5" customHeight="1" x14ac:dyDescent="0.15">
      <c r="A28" s="11"/>
      <c r="B28" s="11"/>
      <c r="C28" s="11" t="s">
        <v>261</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R28" s="21"/>
      <c r="BS28" s="21"/>
      <c r="BT28" s="21"/>
      <c r="BU28" s="21"/>
      <c r="BV28" s="22"/>
      <c r="BW28" s="22"/>
      <c r="BX28" s="22"/>
    </row>
    <row r="29" spans="1:111" s="16" customFormat="1" ht="22.5" customHeight="1" x14ac:dyDescent="0.15">
      <c r="A29" s="11"/>
      <c r="B29" s="11"/>
      <c r="C29" s="11" t="s">
        <v>260</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row>
    <row r="30" spans="1:111" s="16" customFormat="1" ht="22.5" customHeight="1" x14ac:dyDescent="0.15">
      <c r="A30" s="11"/>
      <c r="B30" s="11"/>
      <c r="C30" s="11" t="s">
        <v>259</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row>
    <row r="31" spans="1:111" ht="22.5" customHeight="1" thickBot="1" x14ac:dyDescent="0.2"/>
    <row r="32" spans="1:111" ht="22.5" customHeight="1" thickTop="1" thickBot="1" x14ac:dyDescent="0.2">
      <c r="A32" s="15" t="s">
        <v>102</v>
      </c>
      <c r="AU32" s="227" t="s">
        <v>268</v>
      </c>
      <c r="AV32" s="228"/>
      <c r="AW32" s="228"/>
      <c r="AX32" s="228"/>
      <c r="AY32" s="228"/>
      <c r="AZ32" s="228"/>
      <c r="BA32" s="228"/>
      <c r="BB32" s="228"/>
      <c r="BC32" s="228"/>
      <c r="BD32" s="228"/>
      <c r="BE32" s="228"/>
      <c r="BF32" s="228"/>
      <c r="BG32" s="228"/>
      <c r="BH32" s="228"/>
      <c r="BI32" s="228"/>
      <c r="BJ32" s="228"/>
      <c r="BK32" s="228"/>
      <c r="BL32" s="228"/>
      <c r="BM32" s="229" t="str">
        <f>IF(AD34=0,"",IF(AD34&gt;=AS26/6,"該当",""))</f>
        <v/>
      </c>
      <c r="BN32" s="230"/>
      <c r="BO32" s="230"/>
      <c r="BP32" s="230"/>
      <c r="BQ32" s="230"/>
      <c r="BR32" s="230"/>
      <c r="BS32" s="230"/>
      <c r="BT32" s="230"/>
      <c r="BU32" s="230"/>
      <c r="BV32" s="230"/>
      <c r="BW32" s="230"/>
      <c r="BX32" s="231"/>
    </row>
    <row r="33" spans="4:76" ht="22.5" customHeight="1" thickTop="1" thickBot="1" x14ac:dyDescent="0.2">
      <c r="D33" s="240"/>
      <c r="E33" s="240"/>
      <c r="F33" s="240"/>
      <c r="G33" s="240"/>
      <c r="H33" s="240"/>
      <c r="I33" s="240"/>
      <c r="J33" s="240"/>
      <c r="K33" s="240"/>
      <c r="L33" s="240" t="s">
        <v>103</v>
      </c>
      <c r="M33" s="240"/>
      <c r="N33" s="240"/>
      <c r="O33" s="240"/>
      <c r="P33" s="240"/>
      <c r="Q33" s="240"/>
      <c r="R33" s="240"/>
      <c r="S33" s="240"/>
      <c r="T33" s="240"/>
      <c r="U33" s="247" t="s">
        <v>104</v>
      </c>
      <c r="V33" s="248"/>
      <c r="W33" s="248"/>
      <c r="X33" s="248"/>
      <c r="Y33" s="248"/>
      <c r="Z33" s="248"/>
      <c r="AA33" s="248"/>
      <c r="AB33" s="248"/>
      <c r="AC33" s="249"/>
      <c r="AD33" s="247" t="s">
        <v>6</v>
      </c>
      <c r="AE33" s="248"/>
      <c r="AF33" s="248"/>
      <c r="AG33" s="248"/>
      <c r="AH33" s="248"/>
      <c r="AI33" s="248"/>
      <c r="AJ33" s="248"/>
      <c r="AK33" s="248"/>
      <c r="AL33" s="249"/>
      <c r="AU33" s="250" t="s">
        <v>105</v>
      </c>
      <c r="AV33" s="251"/>
      <c r="AW33" s="251"/>
      <c r="AX33" s="251"/>
      <c r="AY33" s="251"/>
      <c r="AZ33" s="251"/>
      <c r="BA33" s="251"/>
      <c r="BB33" s="251"/>
      <c r="BC33" s="251"/>
      <c r="BD33" s="251"/>
      <c r="BE33" s="251"/>
      <c r="BF33" s="251"/>
      <c r="BG33" s="251"/>
      <c r="BH33" s="251"/>
      <c r="BI33" s="251"/>
      <c r="BJ33" s="251"/>
      <c r="BK33" s="251"/>
      <c r="BL33" s="251"/>
      <c r="BM33" s="252" t="str">
        <f>IF(AD34=0,"",IF(AD34&gt;=AS26/7.5,"該当",""))</f>
        <v/>
      </c>
      <c r="BN33" s="252"/>
      <c r="BO33" s="252"/>
      <c r="BP33" s="252"/>
      <c r="BQ33" s="252"/>
      <c r="BR33" s="252"/>
      <c r="BS33" s="252"/>
      <c r="BT33" s="252"/>
      <c r="BU33" s="252"/>
      <c r="BV33" s="252"/>
      <c r="BW33" s="252"/>
      <c r="BX33" s="253"/>
    </row>
    <row r="34" spans="4:76" ht="22.5" customHeight="1" thickTop="1" thickBot="1" x14ac:dyDescent="0.2">
      <c r="D34" s="240" t="s">
        <v>69</v>
      </c>
      <c r="E34" s="240"/>
      <c r="F34" s="240"/>
      <c r="G34" s="240"/>
      <c r="H34" s="240"/>
      <c r="I34" s="240"/>
      <c r="J34" s="240"/>
      <c r="K34" s="240"/>
      <c r="L34" s="241"/>
      <c r="M34" s="241"/>
      <c r="N34" s="241"/>
      <c r="O34" s="241"/>
      <c r="P34" s="241"/>
      <c r="Q34" s="241"/>
      <c r="R34" s="241"/>
      <c r="S34" s="241"/>
      <c r="T34" s="241"/>
      <c r="U34" s="241"/>
      <c r="V34" s="241"/>
      <c r="W34" s="241"/>
      <c r="X34" s="241"/>
      <c r="Y34" s="241"/>
      <c r="Z34" s="241"/>
      <c r="AA34" s="241"/>
      <c r="AB34" s="241"/>
      <c r="AC34" s="241"/>
      <c r="AD34" s="242">
        <f>L34+U34</f>
        <v>0</v>
      </c>
      <c r="AE34" s="242"/>
      <c r="AF34" s="242"/>
      <c r="AG34" s="242"/>
      <c r="AH34" s="242"/>
      <c r="AI34" s="242"/>
      <c r="AJ34" s="242"/>
      <c r="AK34" s="242"/>
      <c r="AL34" s="242"/>
      <c r="AU34" s="243" t="s">
        <v>106</v>
      </c>
      <c r="AV34" s="244"/>
      <c r="AW34" s="244"/>
      <c r="AX34" s="244"/>
      <c r="AY34" s="244"/>
      <c r="AZ34" s="244"/>
      <c r="BA34" s="244"/>
      <c r="BB34" s="244"/>
      <c r="BC34" s="244"/>
      <c r="BD34" s="244"/>
      <c r="BE34" s="244"/>
      <c r="BF34" s="244"/>
      <c r="BG34" s="244"/>
      <c r="BH34" s="244"/>
      <c r="BI34" s="244"/>
      <c r="BJ34" s="244"/>
      <c r="BK34" s="244"/>
      <c r="BL34" s="244"/>
      <c r="BM34" s="245" t="str">
        <f>IF(AD34=0,"",IF(AD34&gt;=AS26/10,"該当","配置基準以下"))</f>
        <v/>
      </c>
      <c r="BN34" s="245"/>
      <c r="BO34" s="245"/>
      <c r="BP34" s="245"/>
      <c r="BQ34" s="245"/>
      <c r="BR34" s="245"/>
      <c r="BS34" s="245"/>
      <c r="BT34" s="245"/>
      <c r="BU34" s="245"/>
      <c r="BV34" s="245"/>
      <c r="BW34" s="245"/>
      <c r="BX34" s="246"/>
    </row>
    <row r="35" spans="4:76" ht="19.5" customHeight="1" thickTop="1" x14ac:dyDescent="0.15"/>
  </sheetData>
  <mergeCells count="104">
    <mergeCell ref="D33:K33"/>
    <mergeCell ref="L33:T33"/>
    <mergeCell ref="D34:K34"/>
    <mergeCell ref="L34:T34"/>
    <mergeCell ref="U34:AC34"/>
    <mergeCell ref="AD34:AL34"/>
    <mergeCell ref="AU34:BL34"/>
    <mergeCell ref="BM34:BX34"/>
    <mergeCell ref="U33:AC33"/>
    <mergeCell ref="AD33:AL33"/>
    <mergeCell ref="AU33:BL33"/>
    <mergeCell ref="BM33:BX33"/>
    <mergeCell ref="AH26:AR27"/>
    <mergeCell ref="AS26:BB27"/>
    <mergeCell ref="AU32:BL32"/>
    <mergeCell ref="BM32:BX32"/>
    <mergeCell ref="C27:J27"/>
    <mergeCell ref="K27:P27"/>
    <mergeCell ref="Q27:R27"/>
    <mergeCell ref="S27:X27"/>
    <mergeCell ref="Y27:Z27"/>
    <mergeCell ref="C25:J25"/>
    <mergeCell ref="K25:P25"/>
    <mergeCell ref="Q25:R25"/>
    <mergeCell ref="S25:X25"/>
    <mergeCell ref="Y25:Z25"/>
    <mergeCell ref="C26:J26"/>
    <mergeCell ref="K26:P26"/>
    <mergeCell ref="Q26:R26"/>
    <mergeCell ref="S26:X26"/>
    <mergeCell ref="Y26:Z26"/>
    <mergeCell ref="C23:J23"/>
    <mergeCell ref="K23:P23"/>
    <mergeCell ref="Q23:R23"/>
    <mergeCell ref="S23:X23"/>
    <mergeCell ref="Y23:Z23"/>
    <mergeCell ref="C24:J24"/>
    <mergeCell ref="K24:P24"/>
    <mergeCell ref="Q24:R24"/>
    <mergeCell ref="S24:X24"/>
    <mergeCell ref="Y24:Z24"/>
    <mergeCell ref="C21:J21"/>
    <mergeCell ref="K21:P21"/>
    <mergeCell ref="Q21:R21"/>
    <mergeCell ref="S21:X21"/>
    <mergeCell ref="Y21:Z21"/>
    <mergeCell ref="C22:J22"/>
    <mergeCell ref="K22:P22"/>
    <mergeCell ref="Q22:R22"/>
    <mergeCell ref="S22:X22"/>
    <mergeCell ref="Y22:Z22"/>
    <mergeCell ref="C19:J19"/>
    <mergeCell ref="K19:P19"/>
    <mergeCell ref="Q19:R19"/>
    <mergeCell ref="S19:X19"/>
    <mergeCell ref="Y19:Z19"/>
    <mergeCell ref="C20:J20"/>
    <mergeCell ref="K20:P20"/>
    <mergeCell ref="Q20:R20"/>
    <mergeCell ref="S20:X20"/>
    <mergeCell ref="Y20:Z20"/>
    <mergeCell ref="C17:J17"/>
    <mergeCell ref="K17:P17"/>
    <mergeCell ref="Q17:R17"/>
    <mergeCell ref="S17:X17"/>
    <mergeCell ref="Y17:Z17"/>
    <mergeCell ref="C18:J18"/>
    <mergeCell ref="K18:P18"/>
    <mergeCell ref="Q18:R18"/>
    <mergeCell ref="S18:X18"/>
    <mergeCell ref="Y18:Z18"/>
    <mergeCell ref="C15:J15"/>
    <mergeCell ref="K15:P15"/>
    <mergeCell ref="Q15:R15"/>
    <mergeCell ref="S15:X15"/>
    <mergeCell ref="Y15:Z15"/>
    <mergeCell ref="C16:J16"/>
    <mergeCell ref="K16:P16"/>
    <mergeCell ref="Q16:R16"/>
    <mergeCell ref="S16:X16"/>
    <mergeCell ref="Y16:Z16"/>
    <mergeCell ref="C10:F10"/>
    <mergeCell ref="G10:AO10"/>
    <mergeCell ref="C11:F11"/>
    <mergeCell ref="G11:AO11"/>
    <mergeCell ref="C14:J14"/>
    <mergeCell ref="K14:R14"/>
    <mergeCell ref="S14:Z14"/>
    <mergeCell ref="A6:I6"/>
    <mergeCell ref="J6:AM6"/>
    <mergeCell ref="AS6:AV6"/>
    <mergeCell ref="AW6:BK6"/>
    <mergeCell ref="C9:F9"/>
    <mergeCell ref="G9:AO9"/>
    <mergeCell ref="AU9:BE9"/>
    <mergeCell ref="A2:BX2"/>
    <mergeCell ref="A3:BX3"/>
    <mergeCell ref="A5:I5"/>
    <mergeCell ref="J5:Z5"/>
    <mergeCell ref="AA5:AE5"/>
    <mergeCell ref="AF5:AJ5"/>
    <mergeCell ref="AK5:AM5"/>
    <mergeCell ref="AS5:AV5"/>
    <mergeCell ref="AW5:BK5"/>
  </mergeCells>
  <phoneticPr fontId="18"/>
  <dataValidations count="1">
    <dataValidation type="list" allowBlank="1" showInputMessage="1" showErrorMessage="1" sqref="C9:F11 AS5:AV6">
      <formula1>$BZ$2:$BZ$3</formula1>
    </dataValidation>
  </dataValidations>
  <pageMargins left="0.7" right="0.3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5"/>
  <sheetViews>
    <sheetView view="pageBreakPreview" topLeftCell="A22" zoomScale="80" zoomScaleNormal="100" zoomScaleSheetLayoutView="80" workbookViewId="0">
      <selection activeCell="AS26" sqref="AS26:BB27"/>
    </sheetView>
  </sheetViews>
  <sheetFormatPr defaultColWidth="1.25" defaultRowHeight="14.25" x14ac:dyDescent="0.15"/>
  <cols>
    <col min="1" max="72" width="1.25" style="11"/>
    <col min="73" max="73" width="1.25" style="11" customWidth="1"/>
    <col min="74" max="74" width="1.25" style="11"/>
    <col min="75" max="75" width="1.25" style="11" customWidth="1"/>
    <col min="76" max="76" width="1.25" style="11"/>
    <col min="77" max="77" width="2.125" style="11" customWidth="1"/>
    <col min="78" max="78" width="7.375" style="11" hidden="1" customWidth="1"/>
    <col min="79" max="79" width="2.875" style="11" customWidth="1"/>
    <col min="80" max="16384" width="1.25" style="11"/>
  </cols>
  <sheetData>
    <row r="1" spans="1:79" ht="18.75" customHeight="1" x14ac:dyDescent="0.15">
      <c r="B1" s="10" t="s">
        <v>116</v>
      </c>
    </row>
    <row r="2" spans="1:79" x14ac:dyDescent="0.15">
      <c r="A2" s="159" t="s">
        <v>253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Z2" s="11" t="s">
        <v>1</v>
      </c>
    </row>
    <row r="3" spans="1:79" s="12" customFormat="1" ht="39.75" customHeight="1" x14ac:dyDescent="0.2">
      <c r="A3" s="160" t="s">
        <v>108</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row>
    <row r="4" spans="1:79" ht="22.5" customHeight="1" x14ac:dyDescent="0.15"/>
    <row r="5" spans="1:79" ht="22.5" customHeight="1" x14ac:dyDescent="0.15">
      <c r="A5" s="161" t="s">
        <v>0</v>
      </c>
      <c r="B5" s="162"/>
      <c r="C5" s="162"/>
      <c r="D5" s="162"/>
      <c r="E5" s="162"/>
      <c r="F5" s="162"/>
      <c r="G5" s="162"/>
      <c r="H5" s="162"/>
      <c r="I5" s="163"/>
      <c r="J5" s="164"/>
      <c r="K5" s="164"/>
      <c r="L5" s="164"/>
      <c r="M5" s="164"/>
      <c r="N5" s="164"/>
      <c r="O5" s="164"/>
      <c r="P5" s="164"/>
      <c r="Q5" s="164"/>
      <c r="R5" s="164"/>
      <c r="S5" s="164"/>
      <c r="T5" s="164"/>
      <c r="U5" s="164"/>
      <c r="V5" s="164"/>
      <c r="W5" s="164"/>
      <c r="X5" s="164"/>
      <c r="Y5" s="164"/>
      <c r="Z5" s="164"/>
      <c r="AA5" s="240" t="s">
        <v>109</v>
      </c>
      <c r="AB5" s="240"/>
      <c r="AC5" s="240"/>
      <c r="AD5" s="240"/>
      <c r="AE5" s="240"/>
      <c r="AF5" s="240"/>
      <c r="AG5" s="240"/>
      <c r="AH5" s="240"/>
      <c r="AI5" s="165"/>
      <c r="AJ5" s="166"/>
      <c r="AK5" s="166"/>
      <c r="AL5" s="166"/>
      <c r="AM5" s="170"/>
      <c r="AN5" s="240" t="s">
        <v>3</v>
      </c>
      <c r="AO5" s="240"/>
      <c r="AP5" s="240"/>
      <c r="AV5" s="23"/>
      <c r="AW5" s="274"/>
      <c r="AX5" s="274"/>
      <c r="AY5" s="274"/>
      <c r="AZ5" s="274"/>
      <c r="BA5" s="274"/>
      <c r="BB5" s="274"/>
      <c r="BC5" s="274"/>
      <c r="BD5" s="274"/>
      <c r="BE5" s="274"/>
      <c r="BF5" s="274"/>
      <c r="BG5" s="274"/>
      <c r="BH5" s="274"/>
      <c r="BI5" s="274"/>
      <c r="BJ5" s="274"/>
      <c r="BK5" s="274"/>
      <c r="CA5" s="13" t="s">
        <v>9</v>
      </c>
    </row>
    <row r="6" spans="1:79" ht="22.5" customHeight="1" x14ac:dyDescent="0.15">
      <c r="A6" s="169" t="s">
        <v>4</v>
      </c>
      <c r="B6" s="169"/>
      <c r="C6" s="169"/>
      <c r="D6" s="169"/>
      <c r="E6" s="169"/>
      <c r="F6" s="169"/>
      <c r="G6" s="169"/>
      <c r="H6" s="169"/>
      <c r="I6" s="169"/>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S6" s="273"/>
      <c r="AT6" s="273"/>
      <c r="AU6" s="273"/>
      <c r="AV6" s="273"/>
      <c r="AW6" s="274"/>
      <c r="AX6" s="274"/>
      <c r="AY6" s="274"/>
      <c r="AZ6" s="274"/>
      <c r="BA6" s="274"/>
      <c r="BB6" s="274"/>
      <c r="BC6" s="274"/>
      <c r="BD6" s="274"/>
      <c r="BE6" s="274"/>
      <c r="BF6" s="274"/>
      <c r="BG6" s="274"/>
      <c r="BH6" s="274"/>
      <c r="BI6" s="274"/>
      <c r="BJ6" s="274"/>
      <c r="BK6" s="274"/>
    </row>
    <row r="7" spans="1:79" ht="22.5" customHeight="1" x14ac:dyDescent="0.15"/>
    <row r="8" spans="1:79" ht="22.5" customHeight="1" x14ac:dyDescent="0.15">
      <c r="A8" s="15" t="s">
        <v>59</v>
      </c>
    </row>
    <row r="9" spans="1:79" ht="22.5" customHeight="1" x14ac:dyDescent="0.15">
      <c r="C9" s="167"/>
      <c r="D9" s="167"/>
      <c r="E9" s="167"/>
      <c r="F9" s="167"/>
      <c r="G9" s="168" t="s">
        <v>110</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U9" s="194"/>
      <c r="AV9" s="194"/>
      <c r="AW9" s="194"/>
      <c r="AX9" s="194"/>
      <c r="AY9" s="194"/>
      <c r="AZ9" s="194"/>
      <c r="BA9" s="194"/>
      <c r="BB9" s="194"/>
      <c r="BC9" s="194"/>
      <c r="BD9" s="194"/>
      <c r="BE9" s="194"/>
    </row>
    <row r="10" spans="1:79" ht="22.5" customHeight="1" x14ac:dyDescent="0.15">
      <c r="C10" s="167"/>
      <c r="D10" s="167"/>
      <c r="E10" s="167"/>
      <c r="F10" s="167"/>
      <c r="G10" s="168" t="s">
        <v>111</v>
      </c>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row>
    <row r="11" spans="1:79" ht="22.5" customHeight="1" x14ac:dyDescent="0.15">
      <c r="C11" s="167"/>
      <c r="D11" s="167"/>
      <c r="E11" s="167"/>
      <c r="F11" s="167"/>
      <c r="G11" s="168" t="s">
        <v>112</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row>
    <row r="12" spans="1:79" ht="22.5" customHeight="1" x14ac:dyDescent="0.15"/>
    <row r="13" spans="1:79" s="16" customFormat="1" ht="22.5" customHeight="1" thickBot="1" x14ac:dyDescent="0.2">
      <c r="A13" s="15" t="s">
        <v>89</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row>
    <row r="14" spans="1:79" s="16" customFormat="1" ht="22.5" customHeight="1" thickBot="1" x14ac:dyDescent="0.2">
      <c r="A14" s="15"/>
      <c r="B14" s="11"/>
      <c r="C14" s="269"/>
      <c r="D14" s="270"/>
      <c r="E14" s="270"/>
      <c r="F14" s="270"/>
      <c r="G14" s="270"/>
      <c r="H14" s="270"/>
      <c r="I14" s="270"/>
      <c r="J14" s="270"/>
      <c r="K14" s="270"/>
      <c r="L14" s="270"/>
      <c r="M14" s="270"/>
      <c r="N14" s="270"/>
      <c r="O14" s="270"/>
      <c r="P14" s="270"/>
      <c r="Q14" s="270"/>
      <c r="R14" s="270"/>
      <c r="S14" s="271" t="s">
        <v>26</v>
      </c>
      <c r="T14" s="201"/>
      <c r="U14" s="201"/>
      <c r="V14" s="201"/>
      <c r="W14" s="201"/>
      <c r="X14" s="201"/>
      <c r="Y14" s="201"/>
      <c r="Z14" s="202"/>
    </row>
    <row r="15" spans="1:79" s="16" customFormat="1" ht="22.5" customHeight="1" x14ac:dyDescent="0.15">
      <c r="A15" s="11"/>
      <c r="B15" s="11"/>
      <c r="C15" s="267" t="s">
        <v>90</v>
      </c>
      <c r="D15" s="268"/>
      <c r="E15" s="268"/>
      <c r="F15" s="268"/>
      <c r="G15" s="268"/>
      <c r="H15" s="268"/>
      <c r="I15" s="268"/>
      <c r="J15" s="268"/>
      <c r="K15" s="268"/>
      <c r="L15" s="268"/>
      <c r="M15" s="268"/>
      <c r="N15" s="268"/>
      <c r="O15" s="268"/>
      <c r="P15" s="268"/>
      <c r="Q15" s="268"/>
      <c r="R15" s="268"/>
      <c r="S15" s="206"/>
      <c r="T15" s="207"/>
      <c r="U15" s="207"/>
      <c r="V15" s="207"/>
      <c r="W15" s="207"/>
      <c r="X15" s="207"/>
      <c r="Y15" s="208" t="s">
        <v>8</v>
      </c>
      <c r="Z15" s="210"/>
    </row>
    <row r="16" spans="1:79" s="16" customFormat="1" ht="22.5" customHeight="1" x14ac:dyDescent="0.15">
      <c r="A16" s="11"/>
      <c r="B16" s="11"/>
      <c r="C16" s="263" t="s">
        <v>91</v>
      </c>
      <c r="D16" s="264"/>
      <c r="E16" s="264"/>
      <c r="F16" s="264"/>
      <c r="G16" s="264"/>
      <c r="H16" s="264"/>
      <c r="I16" s="264"/>
      <c r="J16" s="264"/>
      <c r="K16" s="264"/>
      <c r="L16" s="264"/>
      <c r="M16" s="264"/>
      <c r="N16" s="264"/>
      <c r="O16" s="264"/>
      <c r="P16" s="264"/>
      <c r="Q16" s="264"/>
      <c r="R16" s="264"/>
      <c r="S16" s="214"/>
      <c r="T16" s="215"/>
      <c r="U16" s="215"/>
      <c r="V16" s="215"/>
      <c r="W16" s="215"/>
      <c r="X16" s="215"/>
      <c r="Y16" s="162" t="s">
        <v>8</v>
      </c>
      <c r="Z16" s="216"/>
    </row>
    <row r="17" spans="1:76" s="16" customFormat="1" ht="22.5" customHeight="1" x14ac:dyDescent="0.15">
      <c r="A17" s="11"/>
      <c r="B17" s="11"/>
      <c r="C17" s="263" t="s">
        <v>92</v>
      </c>
      <c r="D17" s="264"/>
      <c r="E17" s="264"/>
      <c r="F17" s="264"/>
      <c r="G17" s="264"/>
      <c r="H17" s="264"/>
      <c r="I17" s="264"/>
      <c r="J17" s="264"/>
      <c r="K17" s="264"/>
      <c r="L17" s="264"/>
      <c r="M17" s="264"/>
      <c r="N17" s="264"/>
      <c r="O17" s="264"/>
      <c r="P17" s="264"/>
      <c r="Q17" s="264"/>
      <c r="R17" s="264"/>
      <c r="S17" s="214"/>
      <c r="T17" s="215"/>
      <c r="U17" s="215"/>
      <c r="V17" s="215"/>
      <c r="W17" s="215"/>
      <c r="X17" s="215"/>
      <c r="Y17" s="162" t="s">
        <v>8</v>
      </c>
      <c r="Z17" s="216"/>
    </row>
    <row r="18" spans="1:76" s="16" customFormat="1" ht="22.5" customHeight="1" x14ac:dyDescent="0.15">
      <c r="A18" s="11"/>
      <c r="B18" s="11"/>
      <c r="C18" s="263" t="s">
        <v>93</v>
      </c>
      <c r="D18" s="264"/>
      <c r="E18" s="264"/>
      <c r="F18" s="264"/>
      <c r="G18" s="264"/>
      <c r="H18" s="264"/>
      <c r="I18" s="264"/>
      <c r="J18" s="264"/>
      <c r="K18" s="264"/>
      <c r="L18" s="264"/>
      <c r="M18" s="264"/>
      <c r="N18" s="264"/>
      <c r="O18" s="264"/>
      <c r="P18" s="264"/>
      <c r="Q18" s="264"/>
      <c r="R18" s="264"/>
      <c r="S18" s="214"/>
      <c r="T18" s="215"/>
      <c r="U18" s="215"/>
      <c r="V18" s="215"/>
      <c r="W18" s="215"/>
      <c r="X18" s="215"/>
      <c r="Y18" s="162" t="s">
        <v>8</v>
      </c>
      <c r="Z18" s="216"/>
    </row>
    <row r="19" spans="1:76" s="16" customFormat="1" ht="22.5" customHeight="1" x14ac:dyDescent="0.15">
      <c r="A19" s="11"/>
      <c r="B19" s="11"/>
      <c r="C19" s="263" t="s">
        <v>94</v>
      </c>
      <c r="D19" s="264"/>
      <c r="E19" s="264"/>
      <c r="F19" s="264"/>
      <c r="G19" s="264"/>
      <c r="H19" s="264"/>
      <c r="I19" s="264"/>
      <c r="J19" s="264"/>
      <c r="K19" s="264"/>
      <c r="L19" s="264"/>
      <c r="M19" s="264"/>
      <c r="N19" s="264"/>
      <c r="O19" s="264"/>
      <c r="P19" s="264"/>
      <c r="Q19" s="264"/>
      <c r="R19" s="264"/>
      <c r="S19" s="214"/>
      <c r="T19" s="215"/>
      <c r="U19" s="215"/>
      <c r="V19" s="215"/>
      <c r="W19" s="215"/>
      <c r="X19" s="215"/>
      <c r="Y19" s="162" t="s">
        <v>8</v>
      </c>
      <c r="Z19" s="216"/>
    </row>
    <row r="20" spans="1:76" s="16" customFormat="1" ht="22.5" customHeight="1" x14ac:dyDescent="0.15">
      <c r="A20" s="11"/>
      <c r="B20" s="11"/>
      <c r="C20" s="263" t="s">
        <v>95</v>
      </c>
      <c r="D20" s="264"/>
      <c r="E20" s="264"/>
      <c r="F20" s="264"/>
      <c r="G20" s="264"/>
      <c r="H20" s="264"/>
      <c r="I20" s="264"/>
      <c r="J20" s="264"/>
      <c r="K20" s="264"/>
      <c r="L20" s="264"/>
      <c r="M20" s="264"/>
      <c r="N20" s="264"/>
      <c r="O20" s="264"/>
      <c r="P20" s="264"/>
      <c r="Q20" s="264"/>
      <c r="R20" s="264"/>
      <c r="S20" s="214"/>
      <c r="T20" s="215"/>
      <c r="U20" s="215"/>
      <c r="V20" s="215"/>
      <c r="W20" s="215"/>
      <c r="X20" s="215"/>
      <c r="Y20" s="162" t="s">
        <v>8</v>
      </c>
      <c r="Z20" s="216"/>
    </row>
    <row r="21" spans="1:76" s="16" customFormat="1" ht="22.5" customHeight="1" x14ac:dyDescent="0.15">
      <c r="A21" s="11"/>
      <c r="B21" s="11"/>
      <c r="C21" s="263" t="s">
        <v>96</v>
      </c>
      <c r="D21" s="264"/>
      <c r="E21" s="264"/>
      <c r="F21" s="264"/>
      <c r="G21" s="264"/>
      <c r="H21" s="264"/>
      <c r="I21" s="264"/>
      <c r="J21" s="264"/>
      <c r="K21" s="264"/>
      <c r="L21" s="264"/>
      <c r="M21" s="264"/>
      <c r="N21" s="264"/>
      <c r="O21" s="264"/>
      <c r="P21" s="264"/>
      <c r="Q21" s="264"/>
      <c r="R21" s="264"/>
      <c r="S21" s="214"/>
      <c r="T21" s="215"/>
      <c r="U21" s="215"/>
      <c r="V21" s="215"/>
      <c r="W21" s="215"/>
      <c r="X21" s="215"/>
      <c r="Y21" s="162" t="s">
        <v>8</v>
      </c>
      <c r="Z21" s="216"/>
    </row>
    <row r="22" spans="1:76" s="16" customFormat="1" ht="22.5" customHeight="1" x14ac:dyDescent="0.15">
      <c r="A22" s="11"/>
      <c r="B22" s="11"/>
      <c r="C22" s="263" t="s">
        <v>97</v>
      </c>
      <c r="D22" s="264"/>
      <c r="E22" s="264"/>
      <c r="F22" s="264"/>
      <c r="G22" s="264"/>
      <c r="H22" s="264"/>
      <c r="I22" s="264"/>
      <c r="J22" s="264"/>
      <c r="K22" s="264"/>
      <c r="L22" s="264"/>
      <c r="M22" s="264"/>
      <c r="N22" s="264"/>
      <c r="O22" s="264"/>
      <c r="P22" s="264"/>
      <c r="Q22" s="264"/>
      <c r="R22" s="264"/>
      <c r="S22" s="214"/>
      <c r="T22" s="215"/>
      <c r="U22" s="215"/>
      <c r="V22" s="215"/>
      <c r="W22" s="215"/>
      <c r="X22" s="215"/>
      <c r="Y22" s="162" t="s">
        <v>8</v>
      </c>
      <c r="Z22" s="216"/>
    </row>
    <row r="23" spans="1:76" s="16" customFormat="1" ht="22.5" customHeight="1" x14ac:dyDescent="0.15">
      <c r="A23" s="11"/>
      <c r="B23" s="11"/>
      <c r="C23" s="263" t="s">
        <v>98</v>
      </c>
      <c r="D23" s="264"/>
      <c r="E23" s="264"/>
      <c r="F23" s="264"/>
      <c r="G23" s="264"/>
      <c r="H23" s="264"/>
      <c r="I23" s="264"/>
      <c r="J23" s="264"/>
      <c r="K23" s="264"/>
      <c r="L23" s="264"/>
      <c r="M23" s="264"/>
      <c r="N23" s="264"/>
      <c r="O23" s="264"/>
      <c r="P23" s="264"/>
      <c r="Q23" s="264"/>
      <c r="R23" s="264"/>
      <c r="S23" s="214"/>
      <c r="T23" s="215"/>
      <c r="U23" s="215"/>
      <c r="V23" s="215"/>
      <c r="W23" s="215"/>
      <c r="X23" s="215"/>
      <c r="Y23" s="162" t="s">
        <v>8</v>
      </c>
      <c r="Z23" s="216"/>
    </row>
    <row r="24" spans="1:76" s="16" customFormat="1" ht="22.5" customHeight="1" x14ac:dyDescent="0.15">
      <c r="A24" s="11"/>
      <c r="B24" s="11"/>
      <c r="C24" s="263" t="s">
        <v>99</v>
      </c>
      <c r="D24" s="264"/>
      <c r="E24" s="264"/>
      <c r="F24" s="264"/>
      <c r="G24" s="264"/>
      <c r="H24" s="264"/>
      <c r="I24" s="264"/>
      <c r="J24" s="264"/>
      <c r="K24" s="264"/>
      <c r="L24" s="264"/>
      <c r="M24" s="264"/>
      <c r="N24" s="264"/>
      <c r="O24" s="264"/>
      <c r="P24" s="264"/>
      <c r="Q24" s="264"/>
      <c r="R24" s="264"/>
      <c r="S24" s="214"/>
      <c r="T24" s="215"/>
      <c r="U24" s="215"/>
      <c r="V24" s="215"/>
      <c r="W24" s="215"/>
      <c r="X24" s="215"/>
      <c r="Y24" s="162" t="s">
        <v>8</v>
      </c>
      <c r="Z24" s="216"/>
    </row>
    <row r="25" spans="1:76" s="16" customFormat="1" ht="22.5" customHeight="1" x14ac:dyDescent="0.15">
      <c r="A25" s="11"/>
      <c r="B25" s="11"/>
      <c r="C25" s="263" t="s">
        <v>100</v>
      </c>
      <c r="D25" s="264"/>
      <c r="E25" s="264"/>
      <c r="F25" s="264"/>
      <c r="G25" s="264"/>
      <c r="H25" s="264"/>
      <c r="I25" s="264"/>
      <c r="J25" s="264"/>
      <c r="K25" s="264"/>
      <c r="L25" s="264"/>
      <c r="M25" s="264"/>
      <c r="N25" s="264"/>
      <c r="O25" s="264"/>
      <c r="P25" s="264"/>
      <c r="Q25" s="264"/>
      <c r="R25" s="264"/>
      <c r="S25" s="214"/>
      <c r="T25" s="215"/>
      <c r="U25" s="215"/>
      <c r="V25" s="215"/>
      <c r="W25" s="215"/>
      <c r="X25" s="215"/>
      <c r="Y25" s="162" t="s">
        <v>8</v>
      </c>
      <c r="Z25" s="216"/>
    </row>
    <row r="26" spans="1:76" s="16" customFormat="1" ht="22.5" customHeight="1" thickBot="1" x14ac:dyDescent="0.2">
      <c r="A26" s="11"/>
      <c r="B26" s="11"/>
      <c r="C26" s="265" t="s">
        <v>101</v>
      </c>
      <c r="D26" s="266"/>
      <c r="E26" s="266"/>
      <c r="F26" s="266"/>
      <c r="G26" s="266"/>
      <c r="H26" s="266"/>
      <c r="I26" s="266"/>
      <c r="J26" s="266"/>
      <c r="K26" s="266"/>
      <c r="L26" s="266"/>
      <c r="M26" s="266"/>
      <c r="N26" s="266"/>
      <c r="O26" s="266"/>
      <c r="P26" s="266"/>
      <c r="Q26" s="266"/>
      <c r="R26" s="266"/>
      <c r="S26" s="220"/>
      <c r="T26" s="221"/>
      <c r="U26" s="221"/>
      <c r="V26" s="221"/>
      <c r="W26" s="221"/>
      <c r="X26" s="221"/>
      <c r="Y26" s="222" t="s">
        <v>8</v>
      </c>
      <c r="Z26" s="224"/>
      <c r="AH26" s="225" t="s">
        <v>27</v>
      </c>
      <c r="AI26" s="225"/>
      <c r="AJ26" s="225"/>
      <c r="AK26" s="225"/>
      <c r="AL26" s="225"/>
      <c r="AM26" s="225"/>
      <c r="AN26" s="225"/>
      <c r="AO26" s="225"/>
      <c r="AP26" s="225"/>
      <c r="AQ26" s="225"/>
      <c r="AR26" s="225"/>
      <c r="AS26" s="226">
        <f>IFERROR(IF(C9=BZ2,AI5*90%,ROUNDUP(IF(C10=BZ2,S27/6,S27/12),1)),"")</f>
        <v>0</v>
      </c>
      <c r="AT26" s="226"/>
      <c r="AU26" s="226"/>
      <c r="AV26" s="226"/>
      <c r="AW26" s="226"/>
      <c r="AX26" s="226"/>
      <c r="AY26" s="226"/>
      <c r="AZ26" s="226"/>
      <c r="BA26" s="226"/>
      <c r="BB26" s="226"/>
    </row>
    <row r="27" spans="1:76" s="16" customFormat="1" ht="22.5" customHeight="1" thickTop="1" thickBot="1" x14ac:dyDescent="0.2">
      <c r="A27" s="11"/>
      <c r="B27" s="11"/>
      <c r="C27" s="262" t="s">
        <v>6</v>
      </c>
      <c r="D27" s="237"/>
      <c r="E27" s="237"/>
      <c r="F27" s="237"/>
      <c r="G27" s="237"/>
      <c r="H27" s="237"/>
      <c r="I27" s="237"/>
      <c r="J27" s="237"/>
      <c r="K27" s="237"/>
      <c r="L27" s="237"/>
      <c r="M27" s="237"/>
      <c r="N27" s="237"/>
      <c r="O27" s="237"/>
      <c r="P27" s="237"/>
      <c r="Q27" s="237"/>
      <c r="R27" s="237"/>
      <c r="S27" s="235">
        <f>SUM(S15:X26)</f>
        <v>0</v>
      </c>
      <c r="T27" s="236"/>
      <c r="U27" s="236"/>
      <c r="V27" s="236"/>
      <c r="W27" s="236"/>
      <c r="X27" s="236"/>
      <c r="Y27" s="237" t="s">
        <v>8</v>
      </c>
      <c r="Z27" s="239"/>
      <c r="AH27" s="225"/>
      <c r="AI27" s="225"/>
      <c r="AJ27" s="225"/>
      <c r="AK27" s="225"/>
      <c r="AL27" s="225"/>
      <c r="AM27" s="225"/>
      <c r="AN27" s="225"/>
      <c r="AO27" s="225"/>
      <c r="AP27" s="225"/>
      <c r="AQ27" s="225"/>
      <c r="AR27" s="225"/>
      <c r="AS27" s="226"/>
      <c r="AT27" s="226"/>
      <c r="AU27" s="226"/>
      <c r="AV27" s="226"/>
      <c r="AW27" s="226"/>
      <c r="AX27" s="226"/>
      <c r="AY27" s="226"/>
      <c r="AZ27" s="226"/>
      <c r="BA27" s="226"/>
      <c r="BB27" s="226"/>
    </row>
    <row r="28" spans="1:76" s="16" customFormat="1" ht="22.5" customHeight="1" x14ac:dyDescent="0.15">
      <c r="A28" s="11"/>
      <c r="B28" s="11"/>
      <c r="C28" s="11" t="s">
        <v>261</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R28" s="21"/>
      <c r="BS28" s="21"/>
      <c r="BT28" s="21"/>
      <c r="BU28" s="21"/>
      <c r="BV28" s="22"/>
      <c r="BW28" s="22"/>
      <c r="BX28" s="22"/>
    </row>
    <row r="29" spans="1:76" s="16" customFormat="1" ht="22.5" customHeight="1" x14ac:dyDescent="0.15">
      <c r="A29" s="11"/>
      <c r="B29" s="11"/>
      <c r="C29" s="11" t="s">
        <v>260</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row>
    <row r="30" spans="1:76" s="16" customFormat="1" ht="22.5" customHeight="1" x14ac:dyDescent="0.15">
      <c r="A30" s="11"/>
      <c r="B30" s="11"/>
      <c r="C30" s="11" t="s">
        <v>259</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row>
    <row r="31" spans="1:76" ht="22.5" customHeight="1" x14ac:dyDescent="0.15"/>
    <row r="32" spans="1:76" ht="22.5" customHeight="1" thickBot="1" x14ac:dyDescent="0.2">
      <c r="A32" s="15" t="s">
        <v>102</v>
      </c>
    </row>
    <row r="33" spans="4:76" ht="22.5" customHeight="1" thickTop="1" thickBot="1" x14ac:dyDescent="0.2">
      <c r="D33" s="240"/>
      <c r="E33" s="240"/>
      <c r="F33" s="240"/>
      <c r="G33" s="240"/>
      <c r="H33" s="240"/>
      <c r="I33" s="240"/>
      <c r="J33" s="240"/>
      <c r="K33" s="240"/>
      <c r="L33" s="161" t="s">
        <v>113</v>
      </c>
      <c r="M33" s="162"/>
      <c r="N33" s="162"/>
      <c r="O33" s="162"/>
      <c r="P33" s="162"/>
      <c r="Q33" s="162"/>
      <c r="R33" s="162"/>
      <c r="S33" s="162"/>
      <c r="T33" s="162"/>
      <c r="U33" s="162"/>
      <c r="V33" s="162"/>
      <c r="W33" s="162"/>
      <c r="X33" s="162"/>
      <c r="Y33" s="162"/>
      <c r="Z33" s="162"/>
      <c r="AA33" s="162"/>
      <c r="AB33" s="162"/>
      <c r="AC33" s="163"/>
      <c r="AD33" s="260"/>
      <c r="AE33" s="261"/>
      <c r="AF33" s="261"/>
      <c r="AG33" s="261"/>
      <c r="AH33" s="261"/>
      <c r="AI33" s="261"/>
      <c r="AJ33" s="261"/>
      <c r="AK33" s="261"/>
      <c r="AL33" s="261"/>
      <c r="AU33" s="256" t="s">
        <v>114</v>
      </c>
      <c r="AV33" s="257"/>
      <c r="AW33" s="257"/>
      <c r="AX33" s="257"/>
      <c r="AY33" s="257"/>
      <c r="AZ33" s="257"/>
      <c r="BA33" s="257"/>
      <c r="BB33" s="257"/>
      <c r="BC33" s="257"/>
      <c r="BD33" s="257"/>
      <c r="BE33" s="257"/>
      <c r="BF33" s="257"/>
      <c r="BG33" s="257"/>
      <c r="BH33" s="257"/>
      <c r="BI33" s="257"/>
      <c r="BJ33" s="257"/>
      <c r="BK33" s="257"/>
      <c r="BL33" s="257"/>
      <c r="BM33" s="258" t="str">
        <f>IF(L34=0,"",IF(L34&gt;=AS26/30,"該当",""))</f>
        <v/>
      </c>
      <c r="BN33" s="258"/>
      <c r="BO33" s="258"/>
      <c r="BP33" s="258"/>
      <c r="BQ33" s="258"/>
      <c r="BR33" s="258"/>
      <c r="BS33" s="258"/>
      <c r="BT33" s="258"/>
      <c r="BU33" s="258"/>
      <c r="BV33" s="258"/>
      <c r="BW33" s="258"/>
      <c r="BX33" s="259"/>
    </row>
    <row r="34" spans="4:76" ht="22.5" customHeight="1" thickTop="1" thickBot="1" x14ac:dyDescent="0.2">
      <c r="D34" s="240" t="s">
        <v>69</v>
      </c>
      <c r="E34" s="240"/>
      <c r="F34" s="240"/>
      <c r="G34" s="240"/>
      <c r="H34" s="240"/>
      <c r="I34" s="240"/>
      <c r="J34" s="240"/>
      <c r="K34" s="240"/>
      <c r="L34" s="171"/>
      <c r="M34" s="172"/>
      <c r="N34" s="172"/>
      <c r="O34" s="172"/>
      <c r="P34" s="172"/>
      <c r="Q34" s="172"/>
      <c r="R34" s="172"/>
      <c r="S34" s="172"/>
      <c r="T34" s="172"/>
      <c r="U34" s="172"/>
      <c r="V34" s="172"/>
      <c r="W34" s="172"/>
      <c r="X34" s="172"/>
      <c r="Y34" s="172"/>
      <c r="Z34" s="172"/>
      <c r="AA34" s="172"/>
      <c r="AB34" s="172"/>
      <c r="AC34" s="173"/>
      <c r="AD34" s="254"/>
      <c r="AE34" s="255"/>
      <c r="AF34" s="255"/>
      <c r="AG34" s="255"/>
      <c r="AH34" s="255"/>
      <c r="AI34" s="255"/>
      <c r="AJ34" s="255"/>
      <c r="AK34" s="255"/>
      <c r="AL34" s="255"/>
      <c r="AU34" s="256" t="s">
        <v>115</v>
      </c>
      <c r="AV34" s="257"/>
      <c r="AW34" s="257"/>
      <c r="AX34" s="257"/>
      <c r="AY34" s="257"/>
      <c r="AZ34" s="257"/>
      <c r="BA34" s="257"/>
      <c r="BB34" s="257"/>
      <c r="BC34" s="257"/>
      <c r="BD34" s="257"/>
      <c r="BE34" s="257"/>
      <c r="BF34" s="257"/>
      <c r="BG34" s="257"/>
      <c r="BH34" s="257"/>
      <c r="BI34" s="257"/>
      <c r="BJ34" s="257"/>
      <c r="BK34" s="257"/>
      <c r="BL34" s="257"/>
      <c r="BM34" s="258" t="str">
        <f>IF(L34=0,"",IF(L34&lt;AS26/30,"該当",""))</f>
        <v/>
      </c>
      <c r="BN34" s="258"/>
      <c r="BO34" s="258"/>
      <c r="BP34" s="258"/>
      <c r="BQ34" s="258"/>
      <c r="BR34" s="258"/>
      <c r="BS34" s="258"/>
      <c r="BT34" s="258"/>
      <c r="BU34" s="258"/>
      <c r="BV34" s="258"/>
      <c r="BW34" s="258"/>
      <c r="BX34" s="259"/>
    </row>
    <row r="35" spans="4:76" ht="19.5" customHeight="1" thickTop="1" x14ac:dyDescent="0.15"/>
  </sheetData>
  <mergeCells count="72">
    <mergeCell ref="A2:BX2"/>
    <mergeCell ref="A3:BX3"/>
    <mergeCell ref="A5:I5"/>
    <mergeCell ref="J5:Z5"/>
    <mergeCell ref="AA5:AH5"/>
    <mergeCell ref="AI5:AM5"/>
    <mergeCell ref="AN5:AP5"/>
    <mergeCell ref="AW5:BK5"/>
    <mergeCell ref="A6:I6"/>
    <mergeCell ref="J6:AP6"/>
    <mergeCell ref="AS6:AV6"/>
    <mergeCell ref="AW6:BK6"/>
    <mergeCell ref="C9:F9"/>
    <mergeCell ref="G9:AO9"/>
    <mergeCell ref="AU9:BE9"/>
    <mergeCell ref="C10:F10"/>
    <mergeCell ref="G10:AO10"/>
    <mergeCell ref="C11:F11"/>
    <mergeCell ref="G11:AO11"/>
    <mergeCell ref="C14:R14"/>
    <mergeCell ref="S14:Z14"/>
    <mergeCell ref="C15:R15"/>
    <mergeCell ref="S15:X15"/>
    <mergeCell ref="Y15:Z15"/>
    <mergeCell ref="C16:R16"/>
    <mergeCell ref="S16:X16"/>
    <mergeCell ref="Y16:Z16"/>
    <mergeCell ref="C17:R17"/>
    <mergeCell ref="S17:X17"/>
    <mergeCell ref="Y17:Z17"/>
    <mergeCell ref="C18:R18"/>
    <mergeCell ref="S18:X18"/>
    <mergeCell ref="Y18:Z18"/>
    <mergeCell ref="C19:R19"/>
    <mergeCell ref="S19:X19"/>
    <mergeCell ref="Y19:Z19"/>
    <mergeCell ref="C20:R20"/>
    <mergeCell ref="S20:X20"/>
    <mergeCell ref="Y20:Z20"/>
    <mergeCell ref="C21:R21"/>
    <mergeCell ref="S21:X21"/>
    <mergeCell ref="Y21:Z21"/>
    <mergeCell ref="C22:R22"/>
    <mergeCell ref="S22:X22"/>
    <mergeCell ref="Y22:Z22"/>
    <mergeCell ref="C23:R23"/>
    <mergeCell ref="S23:X23"/>
    <mergeCell ref="Y23:Z23"/>
    <mergeCell ref="C24:R24"/>
    <mergeCell ref="S24:X24"/>
    <mergeCell ref="Y24:Z24"/>
    <mergeCell ref="C25:R25"/>
    <mergeCell ref="S25:X25"/>
    <mergeCell ref="Y25:Z25"/>
    <mergeCell ref="C26:R26"/>
    <mergeCell ref="S26:X26"/>
    <mergeCell ref="Y26:Z26"/>
    <mergeCell ref="AH26:AR27"/>
    <mergeCell ref="AS26:BB27"/>
    <mergeCell ref="C27:R27"/>
    <mergeCell ref="S27:X27"/>
    <mergeCell ref="Y27:Z27"/>
    <mergeCell ref="D33:K33"/>
    <mergeCell ref="L33:AC33"/>
    <mergeCell ref="AD33:AL33"/>
    <mergeCell ref="AU33:BL33"/>
    <mergeCell ref="BM33:BX33"/>
    <mergeCell ref="D34:K34"/>
    <mergeCell ref="L34:AC34"/>
    <mergeCell ref="AD34:AL34"/>
    <mergeCell ref="AU34:BL34"/>
    <mergeCell ref="BM34:BX34"/>
  </mergeCells>
  <phoneticPr fontId="18"/>
  <dataValidations count="1">
    <dataValidation type="list" allowBlank="1" showInputMessage="1" showErrorMessage="1" sqref="C9:F11">
      <formula1>$BZ$2:$BZ$3</formula1>
    </dataValidation>
  </dataValidations>
  <pageMargins left="0.7" right="0.5" top="0.75" bottom="0.75" header="0.3" footer="0.3"/>
  <pageSetup paperSize="9" scale="92" orientation="portrait" r:id="rId1"/>
  <colBreaks count="1" manualBreakCount="1">
    <brk id="7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
  <sheetViews>
    <sheetView view="pageBreakPreview" topLeftCell="A7" zoomScaleNormal="100" zoomScaleSheetLayoutView="100" workbookViewId="0">
      <selection activeCell="DE8" sqref="DE8"/>
    </sheetView>
  </sheetViews>
  <sheetFormatPr defaultColWidth="1.25" defaultRowHeight="14.25" x14ac:dyDescent="0.15"/>
  <cols>
    <col min="1" max="79" width="1.25" style="11"/>
    <col min="80" max="80" width="7.375" style="11" hidden="1" customWidth="1"/>
    <col min="81" max="81" width="14.5" style="11" hidden="1" customWidth="1"/>
    <col min="82" max="16384" width="1.25" style="11"/>
  </cols>
  <sheetData>
    <row r="1" spans="1:81" s="10" customFormat="1" ht="15" customHeight="1" x14ac:dyDescent="0.15">
      <c r="B1" s="10" t="s">
        <v>146</v>
      </c>
    </row>
    <row r="2" spans="1:81" s="25" customFormat="1" ht="19.5" customHeight="1" x14ac:dyDescent="0.15">
      <c r="A2" s="344" t="s">
        <v>253</v>
      </c>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B2" s="25" t="s">
        <v>117</v>
      </c>
    </row>
    <row r="3" spans="1:81" ht="19.5" customHeight="1" x14ac:dyDescent="0.15">
      <c r="A3" s="345" t="s">
        <v>118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row>
    <row r="4" spans="1:81" ht="19.5" customHeight="1" x14ac:dyDescent="0.15"/>
    <row r="5" spans="1:81" ht="19.5" customHeight="1" x14ac:dyDescent="0.15">
      <c r="A5" s="161" t="s">
        <v>0</v>
      </c>
      <c r="B5" s="162"/>
      <c r="C5" s="162"/>
      <c r="D5" s="162"/>
      <c r="E5" s="162"/>
      <c r="F5" s="162"/>
      <c r="G5" s="162"/>
      <c r="H5" s="162"/>
      <c r="I5" s="163"/>
      <c r="J5" s="164"/>
      <c r="K5" s="164"/>
      <c r="L5" s="164"/>
      <c r="M5" s="164"/>
      <c r="N5" s="164"/>
      <c r="O5" s="164"/>
      <c r="P5" s="164"/>
      <c r="Q5" s="164"/>
      <c r="R5" s="164"/>
      <c r="S5" s="164"/>
      <c r="T5" s="164"/>
      <c r="U5" s="164"/>
      <c r="V5" s="164"/>
      <c r="W5" s="164"/>
      <c r="X5" s="164"/>
      <c r="Y5" s="164"/>
      <c r="Z5" s="164"/>
      <c r="AA5" s="161" t="s">
        <v>2</v>
      </c>
      <c r="AB5" s="162"/>
      <c r="AC5" s="162"/>
      <c r="AD5" s="162"/>
      <c r="AE5" s="163"/>
      <c r="AF5" s="165"/>
      <c r="AG5" s="166"/>
      <c r="AH5" s="166"/>
      <c r="AI5" s="166"/>
      <c r="AJ5" s="166"/>
      <c r="AK5" s="162" t="s">
        <v>3</v>
      </c>
      <c r="AL5" s="162"/>
      <c r="AM5" s="163"/>
      <c r="AS5" s="167"/>
      <c r="AT5" s="167"/>
      <c r="AU5" s="167"/>
      <c r="AV5" s="167"/>
      <c r="AW5" s="240" t="s">
        <v>119</v>
      </c>
      <c r="AX5" s="240"/>
      <c r="AY5" s="240"/>
      <c r="AZ5" s="240"/>
      <c r="BA5" s="240"/>
      <c r="BB5" s="240"/>
      <c r="BC5" s="240"/>
      <c r="BD5" s="240"/>
      <c r="BE5" s="240"/>
      <c r="BF5" s="240"/>
      <c r="BG5" s="240"/>
      <c r="BH5" s="240"/>
      <c r="BI5" s="240"/>
      <c r="BJ5" s="240"/>
      <c r="BK5" s="240"/>
      <c r="BL5" s="240"/>
      <c r="BM5" s="240"/>
      <c r="BN5" s="240"/>
      <c r="CA5" s="13" t="s">
        <v>9</v>
      </c>
    </row>
    <row r="6" spans="1:81" ht="19.5" customHeight="1" x14ac:dyDescent="0.15">
      <c r="A6" s="169" t="s">
        <v>4</v>
      </c>
      <c r="B6" s="169"/>
      <c r="C6" s="169"/>
      <c r="D6" s="169"/>
      <c r="E6" s="169"/>
      <c r="F6" s="169"/>
      <c r="G6" s="169"/>
      <c r="H6" s="169"/>
      <c r="I6" s="169"/>
      <c r="J6" s="165"/>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70"/>
      <c r="AS6" s="167"/>
      <c r="AT6" s="167"/>
      <c r="AU6" s="167"/>
      <c r="AV6" s="167"/>
      <c r="AW6" s="240" t="s">
        <v>120</v>
      </c>
      <c r="AX6" s="240"/>
      <c r="AY6" s="240"/>
      <c r="AZ6" s="240"/>
      <c r="BA6" s="240"/>
      <c r="BB6" s="240"/>
      <c r="BC6" s="240"/>
      <c r="BD6" s="240"/>
      <c r="BE6" s="240"/>
      <c r="BF6" s="240"/>
      <c r="BG6" s="240"/>
      <c r="BH6" s="240"/>
      <c r="BI6" s="240"/>
      <c r="BJ6" s="240"/>
      <c r="BK6" s="240"/>
      <c r="BL6" s="240"/>
      <c r="BM6" s="240"/>
      <c r="BN6" s="240"/>
    </row>
    <row r="7" spans="1:81" ht="19.5" customHeight="1" x14ac:dyDescent="0.15">
      <c r="A7" s="342" t="s">
        <v>121</v>
      </c>
      <c r="B7" s="264"/>
      <c r="C7" s="264"/>
      <c r="D7" s="264"/>
      <c r="E7" s="264"/>
      <c r="F7" s="264"/>
      <c r="G7" s="264"/>
      <c r="H7" s="264"/>
      <c r="I7" s="343"/>
      <c r="J7" s="165"/>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70"/>
      <c r="AS7" s="167"/>
      <c r="AT7" s="167"/>
      <c r="AU7" s="167"/>
      <c r="AV7" s="167"/>
      <c r="AW7" s="240" t="s">
        <v>122</v>
      </c>
      <c r="AX7" s="240"/>
      <c r="AY7" s="240"/>
      <c r="AZ7" s="240"/>
      <c r="BA7" s="240"/>
      <c r="BB7" s="240"/>
      <c r="BC7" s="240"/>
      <c r="BD7" s="240"/>
      <c r="BE7" s="240"/>
      <c r="BF7" s="240"/>
      <c r="BG7" s="240"/>
      <c r="BH7" s="240"/>
      <c r="BI7" s="240"/>
      <c r="BJ7" s="240"/>
      <c r="BK7" s="240"/>
      <c r="BL7" s="240"/>
      <c r="BM7" s="240"/>
      <c r="BN7" s="240"/>
    </row>
    <row r="8" spans="1:81" ht="19.5" customHeight="1" x14ac:dyDescent="0.15"/>
    <row r="9" spans="1:81" ht="19.5" customHeight="1" x14ac:dyDescent="0.15">
      <c r="A9" s="15" t="s">
        <v>59</v>
      </c>
      <c r="AS9" s="11" t="s">
        <v>123</v>
      </c>
    </row>
    <row r="10" spans="1:81" ht="19.5" customHeight="1" x14ac:dyDescent="0.15">
      <c r="C10" s="167"/>
      <c r="D10" s="167"/>
      <c r="E10" s="167"/>
      <c r="F10" s="167"/>
      <c r="G10" s="168" t="s">
        <v>60</v>
      </c>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20"/>
      <c r="AQ10" s="20" t="s">
        <v>124</v>
      </c>
      <c r="AR10" s="20"/>
      <c r="AS10" s="240" t="s">
        <v>125</v>
      </c>
      <c r="AT10" s="240"/>
      <c r="AU10" s="240"/>
      <c r="AV10" s="240"/>
      <c r="AW10" s="240"/>
      <c r="AX10" s="240"/>
      <c r="AY10" s="215"/>
      <c r="AZ10" s="215"/>
      <c r="BA10" s="215"/>
      <c r="BB10" s="215"/>
      <c r="BC10" s="215"/>
      <c r="BD10" s="215"/>
      <c r="BE10" s="323" t="s">
        <v>8</v>
      </c>
      <c r="BF10" s="324"/>
      <c r="BG10" s="240" t="s">
        <v>126</v>
      </c>
      <c r="BH10" s="240"/>
      <c r="BI10" s="240"/>
      <c r="BJ10" s="240"/>
      <c r="BK10" s="240"/>
      <c r="BL10" s="240"/>
      <c r="BM10" s="215"/>
      <c r="BN10" s="215"/>
      <c r="BO10" s="215"/>
      <c r="BP10" s="215"/>
      <c r="BQ10" s="215"/>
      <c r="BR10" s="215"/>
      <c r="BS10" s="323" t="s">
        <v>8</v>
      </c>
      <c r="BT10" s="324"/>
    </row>
    <row r="11" spans="1:81" ht="19.5" customHeight="1" x14ac:dyDescent="0.15">
      <c r="C11" s="167"/>
      <c r="D11" s="167"/>
      <c r="E11" s="167"/>
      <c r="F11" s="167"/>
      <c r="G11" s="341" t="s">
        <v>61</v>
      </c>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S11" s="240" t="s">
        <v>127</v>
      </c>
      <c r="AT11" s="240"/>
      <c r="AU11" s="240"/>
      <c r="AV11" s="240"/>
      <c r="AW11" s="240"/>
      <c r="AX11" s="240"/>
      <c r="AY11" s="215"/>
      <c r="AZ11" s="215"/>
      <c r="BA11" s="215"/>
      <c r="BB11" s="215"/>
      <c r="BC11" s="215"/>
      <c r="BD11" s="215"/>
      <c r="BE11" s="323" t="s">
        <v>8</v>
      </c>
      <c r="BF11" s="324"/>
      <c r="BG11" s="240" t="s">
        <v>128</v>
      </c>
      <c r="BH11" s="240"/>
      <c r="BI11" s="240"/>
      <c r="BJ11" s="240"/>
      <c r="BK11" s="240"/>
      <c r="BL11" s="240"/>
      <c r="BM11" s="215"/>
      <c r="BN11" s="215"/>
      <c r="BO11" s="215"/>
      <c r="BP11" s="215"/>
      <c r="BQ11" s="215"/>
      <c r="BR11" s="215"/>
      <c r="BS11" s="323" t="s">
        <v>8</v>
      </c>
      <c r="BT11" s="324"/>
    </row>
    <row r="12" spans="1:81" ht="19.5" customHeight="1" x14ac:dyDescent="0.15">
      <c r="C12" s="167"/>
      <c r="D12" s="167"/>
      <c r="E12" s="167"/>
      <c r="F12" s="167"/>
      <c r="G12" s="168" t="s">
        <v>62</v>
      </c>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S12" s="240" t="s">
        <v>129</v>
      </c>
      <c r="AT12" s="240"/>
      <c r="AU12" s="240"/>
      <c r="AV12" s="240"/>
      <c r="AW12" s="240"/>
      <c r="AX12" s="240"/>
      <c r="AY12" s="215"/>
      <c r="AZ12" s="215"/>
      <c r="BA12" s="215"/>
      <c r="BB12" s="215"/>
      <c r="BC12" s="215"/>
      <c r="BD12" s="215"/>
      <c r="BE12" s="323" t="s">
        <v>8</v>
      </c>
      <c r="BF12" s="324"/>
      <c r="BG12" s="240" t="s">
        <v>6</v>
      </c>
      <c r="BH12" s="240"/>
      <c r="BI12" s="240"/>
      <c r="BJ12" s="240"/>
      <c r="BK12" s="240"/>
      <c r="BL12" s="240"/>
      <c r="BM12" s="325">
        <f>AY10+AY11+AY12+BM10+BM11</f>
        <v>0</v>
      </c>
      <c r="BN12" s="325"/>
      <c r="BO12" s="325"/>
      <c r="BP12" s="325"/>
      <c r="BQ12" s="325"/>
      <c r="BR12" s="325"/>
      <c r="BS12" s="323" t="s">
        <v>8</v>
      </c>
      <c r="BT12" s="324"/>
    </row>
    <row r="13" spans="1:81" ht="19.5" customHeight="1" x14ac:dyDescent="0.15"/>
    <row r="14" spans="1:81" s="16" customFormat="1" ht="19.5" customHeight="1" thickBot="1" x14ac:dyDescent="0.2">
      <c r="A14" s="15" t="s">
        <v>89</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CB14" s="16" t="s">
        <v>130</v>
      </c>
    </row>
    <row r="15" spans="1:81" s="16" customFormat="1" ht="19.5" customHeight="1" x14ac:dyDescent="0.15">
      <c r="A15" s="15"/>
      <c r="B15" s="11"/>
      <c r="C15" s="195"/>
      <c r="D15" s="196"/>
      <c r="E15" s="196"/>
      <c r="F15" s="196"/>
      <c r="G15" s="196"/>
      <c r="H15" s="196"/>
      <c r="I15" s="196"/>
      <c r="J15" s="197"/>
      <c r="K15" s="198" t="s">
        <v>5</v>
      </c>
      <c r="L15" s="199"/>
      <c r="M15" s="199"/>
      <c r="N15" s="199"/>
      <c r="O15" s="199"/>
      <c r="P15" s="199"/>
      <c r="Q15" s="329"/>
      <c r="R15" s="333" t="s">
        <v>131</v>
      </c>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10"/>
      <c r="CB15" s="26" t="s">
        <v>127</v>
      </c>
      <c r="CC15" s="27">
        <f>IF($C$10=$CB$2,AY11/9,AF30/9)</f>
        <v>0</v>
      </c>
    </row>
    <row r="16" spans="1:81" s="16" customFormat="1" ht="19.5" customHeight="1" thickBot="1" x14ac:dyDescent="0.2">
      <c r="A16" s="11"/>
      <c r="B16" s="11"/>
      <c r="C16" s="326"/>
      <c r="D16" s="327"/>
      <c r="E16" s="327"/>
      <c r="F16" s="327"/>
      <c r="G16" s="327"/>
      <c r="H16" s="327"/>
      <c r="I16" s="327"/>
      <c r="J16" s="328"/>
      <c r="K16" s="330"/>
      <c r="L16" s="331"/>
      <c r="M16" s="331"/>
      <c r="N16" s="331"/>
      <c r="O16" s="331"/>
      <c r="P16" s="331"/>
      <c r="Q16" s="332"/>
      <c r="R16" s="334" t="s">
        <v>132</v>
      </c>
      <c r="S16" s="335"/>
      <c r="T16" s="335"/>
      <c r="U16" s="335"/>
      <c r="V16" s="335"/>
      <c r="W16" s="335"/>
      <c r="X16" s="336"/>
      <c r="Y16" s="337" t="s">
        <v>125</v>
      </c>
      <c r="Z16" s="335"/>
      <c r="AA16" s="335"/>
      <c r="AB16" s="335"/>
      <c r="AC16" s="335"/>
      <c r="AD16" s="335"/>
      <c r="AE16" s="336"/>
      <c r="AF16" s="337" t="s">
        <v>127</v>
      </c>
      <c r="AG16" s="335"/>
      <c r="AH16" s="335"/>
      <c r="AI16" s="335"/>
      <c r="AJ16" s="335"/>
      <c r="AK16" s="335"/>
      <c r="AL16" s="336"/>
      <c r="AM16" s="337" t="s">
        <v>129</v>
      </c>
      <c r="AN16" s="335"/>
      <c r="AO16" s="335"/>
      <c r="AP16" s="335"/>
      <c r="AQ16" s="335"/>
      <c r="AR16" s="335"/>
      <c r="AS16" s="336"/>
      <c r="AT16" s="337" t="s">
        <v>126</v>
      </c>
      <c r="AU16" s="335"/>
      <c r="AV16" s="335"/>
      <c r="AW16" s="335"/>
      <c r="AX16" s="335"/>
      <c r="AY16" s="335"/>
      <c r="AZ16" s="336"/>
      <c r="BA16" s="337" t="s">
        <v>128</v>
      </c>
      <c r="BB16" s="335"/>
      <c r="BC16" s="335"/>
      <c r="BD16" s="335"/>
      <c r="BE16" s="335"/>
      <c r="BF16" s="335"/>
      <c r="BG16" s="338"/>
      <c r="BH16" s="339" t="s">
        <v>6</v>
      </c>
      <c r="BI16" s="335"/>
      <c r="BJ16" s="335"/>
      <c r="BK16" s="335"/>
      <c r="BL16" s="335"/>
      <c r="BM16" s="335"/>
      <c r="BN16" s="340"/>
      <c r="CB16" s="28" t="s">
        <v>129</v>
      </c>
      <c r="CC16" s="29">
        <f>IF(C10=CB2,AY12/6,AM30/6)</f>
        <v>0</v>
      </c>
    </row>
    <row r="17" spans="1:81" s="16" customFormat="1" ht="19.5" customHeight="1" x14ac:dyDescent="0.15">
      <c r="A17" s="11"/>
      <c r="B17" s="11"/>
      <c r="C17" s="203" t="s">
        <v>90</v>
      </c>
      <c r="D17" s="204"/>
      <c r="E17" s="204"/>
      <c r="F17" s="204"/>
      <c r="G17" s="204"/>
      <c r="H17" s="204"/>
      <c r="I17" s="204"/>
      <c r="J17" s="205"/>
      <c r="K17" s="322"/>
      <c r="L17" s="319"/>
      <c r="M17" s="319"/>
      <c r="N17" s="319"/>
      <c r="O17" s="319"/>
      <c r="P17" s="208" t="s">
        <v>7</v>
      </c>
      <c r="Q17" s="210"/>
      <c r="R17" s="322"/>
      <c r="S17" s="319"/>
      <c r="T17" s="319"/>
      <c r="U17" s="319"/>
      <c r="V17" s="319"/>
      <c r="W17" s="208" t="s">
        <v>8</v>
      </c>
      <c r="X17" s="209"/>
      <c r="Y17" s="318"/>
      <c r="Z17" s="319"/>
      <c r="AA17" s="319"/>
      <c r="AB17" s="319"/>
      <c r="AC17" s="319"/>
      <c r="AD17" s="208" t="s">
        <v>8</v>
      </c>
      <c r="AE17" s="209"/>
      <c r="AF17" s="318"/>
      <c r="AG17" s="319"/>
      <c r="AH17" s="319"/>
      <c r="AI17" s="319"/>
      <c r="AJ17" s="319"/>
      <c r="AK17" s="208" t="s">
        <v>8</v>
      </c>
      <c r="AL17" s="209"/>
      <c r="AM17" s="318"/>
      <c r="AN17" s="319"/>
      <c r="AO17" s="319"/>
      <c r="AP17" s="319"/>
      <c r="AQ17" s="319"/>
      <c r="AR17" s="208" t="s">
        <v>8</v>
      </c>
      <c r="AS17" s="209"/>
      <c r="AT17" s="318"/>
      <c r="AU17" s="319"/>
      <c r="AV17" s="319"/>
      <c r="AW17" s="319"/>
      <c r="AX17" s="319"/>
      <c r="AY17" s="208" t="s">
        <v>8</v>
      </c>
      <c r="AZ17" s="209"/>
      <c r="BA17" s="318"/>
      <c r="BB17" s="319"/>
      <c r="BC17" s="319"/>
      <c r="BD17" s="319"/>
      <c r="BE17" s="319"/>
      <c r="BF17" s="208" t="s">
        <v>8</v>
      </c>
      <c r="BG17" s="320"/>
      <c r="BH17" s="321">
        <f>R17+AF17+AM17+AT17+BA17+Y17</f>
        <v>0</v>
      </c>
      <c r="BI17" s="208"/>
      <c r="BJ17" s="208"/>
      <c r="BK17" s="208"/>
      <c r="BL17" s="208"/>
      <c r="BM17" s="208" t="s">
        <v>8</v>
      </c>
      <c r="BN17" s="210"/>
      <c r="CB17" s="28" t="s">
        <v>126</v>
      </c>
      <c r="CC17" s="29">
        <f>IF(C10=CB2,BM10/4,AT30/4)</f>
        <v>0</v>
      </c>
    </row>
    <row r="18" spans="1:81" s="16" customFormat="1" ht="19.5" customHeight="1" x14ac:dyDescent="0.15">
      <c r="A18" s="11"/>
      <c r="B18" s="11"/>
      <c r="C18" s="211" t="s">
        <v>91</v>
      </c>
      <c r="D18" s="212"/>
      <c r="E18" s="212"/>
      <c r="F18" s="212"/>
      <c r="G18" s="212"/>
      <c r="H18" s="212"/>
      <c r="I18" s="212"/>
      <c r="J18" s="213"/>
      <c r="K18" s="313"/>
      <c r="L18" s="314"/>
      <c r="M18" s="314"/>
      <c r="N18" s="314"/>
      <c r="O18" s="314"/>
      <c r="P18" s="281" t="s">
        <v>7</v>
      </c>
      <c r="Q18" s="312"/>
      <c r="R18" s="313"/>
      <c r="S18" s="314"/>
      <c r="T18" s="314"/>
      <c r="U18" s="314"/>
      <c r="V18" s="314"/>
      <c r="W18" s="281" t="s">
        <v>8</v>
      </c>
      <c r="X18" s="282"/>
      <c r="Y18" s="315"/>
      <c r="Z18" s="314"/>
      <c r="AA18" s="314"/>
      <c r="AB18" s="314"/>
      <c r="AC18" s="314"/>
      <c r="AD18" s="281" t="s">
        <v>8</v>
      </c>
      <c r="AE18" s="282"/>
      <c r="AF18" s="315"/>
      <c r="AG18" s="314"/>
      <c r="AH18" s="314"/>
      <c r="AI18" s="314"/>
      <c r="AJ18" s="314"/>
      <c r="AK18" s="281" t="s">
        <v>8</v>
      </c>
      <c r="AL18" s="282"/>
      <c r="AM18" s="315"/>
      <c r="AN18" s="314"/>
      <c r="AO18" s="314"/>
      <c r="AP18" s="314"/>
      <c r="AQ18" s="314"/>
      <c r="AR18" s="281" t="s">
        <v>8</v>
      </c>
      <c r="AS18" s="282"/>
      <c r="AT18" s="315"/>
      <c r="AU18" s="314"/>
      <c r="AV18" s="314"/>
      <c r="AW18" s="314"/>
      <c r="AX18" s="314"/>
      <c r="AY18" s="281" t="s">
        <v>8</v>
      </c>
      <c r="AZ18" s="282"/>
      <c r="BA18" s="315"/>
      <c r="BB18" s="314"/>
      <c r="BC18" s="314"/>
      <c r="BD18" s="314"/>
      <c r="BE18" s="314"/>
      <c r="BF18" s="281" t="s">
        <v>8</v>
      </c>
      <c r="BG18" s="316"/>
      <c r="BH18" s="317">
        <f t="shared" ref="BH18:BH28" si="0">R18+AF18+AM18+AT18+BA18+Y18</f>
        <v>0</v>
      </c>
      <c r="BI18" s="281"/>
      <c r="BJ18" s="281"/>
      <c r="BK18" s="281"/>
      <c r="BL18" s="281"/>
      <c r="BM18" s="281" t="s">
        <v>8</v>
      </c>
      <c r="BN18" s="312"/>
      <c r="CB18" s="30" t="s">
        <v>128</v>
      </c>
      <c r="CC18" s="31">
        <f>IF(C10=CB2,BM11/2.5,BA30/2.5)</f>
        <v>0</v>
      </c>
    </row>
    <row r="19" spans="1:81" s="16" customFormat="1" ht="19.5" customHeight="1" x14ac:dyDescent="0.15">
      <c r="A19" s="11"/>
      <c r="B19" s="11"/>
      <c r="C19" s="211" t="s">
        <v>92</v>
      </c>
      <c r="D19" s="212"/>
      <c r="E19" s="212"/>
      <c r="F19" s="212"/>
      <c r="G19" s="212"/>
      <c r="H19" s="212"/>
      <c r="I19" s="212"/>
      <c r="J19" s="213"/>
      <c r="K19" s="313"/>
      <c r="L19" s="314"/>
      <c r="M19" s="314"/>
      <c r="N19" s="314"/>
      <c r="O19" s="314"/>
      <c r="P19" s="281" t="s">
        <v>7</v>
      </c>
      <c r="Q19" s="312"/>
      <c r="R19" s="313"/>
      <c r="S19" s="314"/>
      <c r="T19" s="314"/>
      <c r="U19" s="314"/>
      <c r="V19" s="314"/>
      <c r="W19" s="281" t="s">
        <v>8</v>
      </c>
      <c r="X19" s="282"/>
      <c r="Y19" s="315"/>
      <c r="Z19" s="314"/>
      <c r="AA19" s="314"/>
      <c r="AB19" s="314"/>
      <c r="AC19" s="314"/>
      <c r="AD19" s="281" t="s">
        <v>8</v>
      </c>
      <c r="AE19" s="282"/>
      <c r="AF19" s="315"/>
      <c r="AG19" s="314"/>
      <c r="AH19" s="314"/>
      <c r="AI19" s="314"/>
      <c r="AJ19" s="314"/>
      <c r="AK19" s="281" t="s">
        <v>8</v>
      </c>
      <c r="AL19" s="282"/>
      <c r="AM19" s="315"/>
      <c r="AN19" s="314"/>
      <c r="AO19" s="314"/>
      <c r="AP19" s="314"/>
      <c r="AQ19" s="314"/>
      <c r="AR19" s="281" t="s">
        <v>8</v>
      </c>
      <c r="AS19" s="282"/>
      <c r="AT19" s="315"/>
      <c r="AU19" s="314"/>
      <c r="AV19" s="314"/>
      <c r="AW19" s="314"/>
      <c r="AX19" s="314"/>
      <c r="AY19" s="281" t="s">
        <v>8</v>
      </c>
      <c r="AZ19" s="282"/>
      <c r="BA19" s="315"/>
      <c r="BB19" s="314"/>
      <c r="BC19" s="314"/>
      <c r="BD19" s="314"/>
      <c r="BE19" s="314"/>
      <c r="BF19" s="281" t="s">
        <v>8</v>
      </c>
      <c r="BG19" s="316"/>
      <c r="BH19" s="317">
        <f t="shared" si="0"/>
        <v>0</v>
      </c>
      <c r="BI19" s="281"/>
      <c r="BJ19" s="281"/>
      <c r="BK19" s="281"/>
      <c r="BL19" s="281"/>
      <c r="BM19" s="281" t="s">
        <v>8</v>
      </c>
      <c r="BN19" s="312"/>
      <c r="CB19" s="32" t="s">
        <v>6</v>
      </c>
      <c r="CC19" s="33">
        <f>SUM(CC15:CC18)</f>
        <v>0</v>
      </c>
    </row>
    <row r="20" spans="1:81" s="16" customFormat="1" ht="19.5" customHeight="1" x14ac:dyDescent="0.15">
      <c r="A20" s="11"/>
      <c r="B20" s="11"/>
      <c r="C20" s="211" t="s">
        <v>93</v>
      </c>
      <c r="D20" s="212"/>
      <c r="E20" s="212"/>
      <c r="F20" s="212"/>
      <c r="G20" s="212"/>
      <c r="H20" s="212"/>
      <c r="I20" s="212"/>
      <c r="J20" s="213"/>
      <c r="K20" s="313"/>
      <c r="L20" s="314"/>
      <c r="M20" s="314"/>
      <c r="N20" s="314"/>
      <c r="O20" s="314"/>
      <c r="P20" s="281" t="s">
        <v>133</v>
      </c>
      <c r="Q20" s="312"/>
      <c r="R20" s="313"/>
      <c r="S20" s="314"/>
      <c r="T20" s="314"/>
      <c r="U20" s="314"/>
      <c r="V20" s="314"/>
      <c r="W20" s="281" t="s">
        <v>8</v>
      </c>
      <c r="X20" s="282"/>
      <c r="Y20" s="315"/>
      <c r="Z20" s="314"/>
      <c r="AA20" s="314"/>
      <c r="AB20" s="314"/>
      <c r="AC20" s="314"/>
      <c r="AD20" s="281" t="s">
        <v>8</v>
      </c>
      <c r="AE20" s="282"/>
      <c r="AF20" s="315"/>
      <c r="AG20" s="314"/>
      <c r="AH20" s="314"/>
      <c r="AI20" s="314"/>
      <c r="AJ20" s="314"/>
      <c r="AK20" s="281" t="s">
        <v>8</v>
      </c>
      <c r="AL20" s="282"/>
      <c r="AM20" s="315"/>
      <c r="AN20" s="314"/>
      <c r="AO20" s="314"/>
      <c r="AP20" s="314"/>
      <c r="AQ20" s="314"/>
      <c r="AR20" s="281" t="s">
        <v>8</v>
      </c>
      <c r="AS20" s="282"/>
      <c r="AT20" s="315"/>
      <c r="AU20" s="314"/>
      <c r="AV20" s="314"/>
      <c r="AW20" s="314"/>
      <c r="AX20" s="314"/>
      <c r="AY20" s="281" t="s">
        <v>8</v>
      </c>
      <c r="AZ20" s="282"/>
      <c r="BA20" s="315"/>
      <c r="BB20" s="314"/>
      <c r="BC20" s="314"/>
      <c r="BD20" s="314"/>
      <c r="BE20" s="314"/>
      <c r="BF20" s="281" t="s">
        <v>8</v>
      </c>
      <c r="BG20" s="316"/>
      <c r="BH20" s="317">
        <f t="shared" si="0"/>
        <v>0</v>
      </c>
      <c r="BI20" s="281"/>
      <c r="BJ20" s="281"/>
      <c r="BK20" s="281"/>
      <c r="BL20" s="281"/>
      <c r="BM20" s="281" t="s">
        <v>8</v>
      </c>
      <c r="BN20" s="312"/>
    </row>
    <row r="21" spans="1:81" s="16" customFormat="1" ht="19.5" customHeight="1" x14ac:dyDescent="0.15">
      <c r="A21" s="11"/>
      <c r="B21" s="11"/>
      <c r="C21" s="211" t="s">
        <v>94</v>
      </c>
      <c r="D21" s="212"/>
      <c r="E21" s="212"/>
      <c r="F21" s="212"/>
      <c r="G21" s="212"/>
      <c r="H21" s="212"/>
      <c r="I21" s="212"/>
      <c r="J21" s="213"/>
      <c r="K21" s="313"/>
      <c r="L21" s="314"/>
      <c r="M21" s="314"/>
      <c r="N21" s="314"/>
      <c r="O21" s="314"/>
      <c r="P21" s="281" t="s">
        <v>133</v>
      </c>
      <c r="Q21" s="312"/>
      <c r="R21" s="313"/>
      <c r="S21" s="314"/>
      <c r="T21" s="314"/>
      <c r="U21" s="314"/>
      <c r="V21" s="314"/>
      <c r="W21" s="281" t="s">
        <v>8</v>
      </c>
      <c r="X21" s="282"/>
      <c r="Y21" s="315"/>
      <c r="Z21" s="314"/>
      <c r="AA21" s="314"/>
      <c r="AB21" s="314"/>
      <c r="AC21" s="314"/>
      <c r="AD21" s="281" t="s">
        <v>8</v>
      </c>
      <c r="AE21" s="282"/>
      <c r="AF21" s="315"/>
      <c r="AG21" s="314"/>
      <c r="AH21" s="314"/>
      <c r="AI21" s="314"/>
      <c r="AJ21" s="314"/>
      <c r="AK21" s="281" t="s">
        <v>8</v>
      </c>
      <c r="AL21" s="282"/>
      <c r="AM21" s="315"/>
      <c r="AN21" s="314"/>
      <c r="AO21" s="314"/>
      <c r="AP21" s="314"/>
      <c r="AQ21" s="314"/>
      <c r="AR21" s="281" t="s">
        <v>8</v>
      </c>
      <c r="AS21" s="282"/>
      <c r="AT21" s="315"/>
      <c r="AU21" s="314"/>
      <c r="AV21" s="314"/>
      <c r="AW21" s="314"/>
      <c r="AX21" s="314"/>
      <c r="AY21" s="281" t="s">
        <v>8</v>
      </c>
      <c r="AZ21" s="282"/>
      <c r="BA21" s="315"/>
      <c r="BB21" s="314"/>
      <c r="BC21" s="314"/>
      <c r="BD21" s="314"/>
      <c r="BE21" s="314"/>
      <c r="BF21" s="281" t="s">
        <v>8</v>
      </c>
      <c r="BG21" s="316"/>
      <c r="BH21" s="317">
        <f t="shared" si="0"/>
        <v>0</v>
      </c>
      <c r="BI21" s="281"/>
      <c r="BJ21" s="281"/>
      <c r="BK21" s="281"/>
      <c r="BL21" s="281"/>
      <c r="BM21" s="281" t="s">
        <v>8</v>
      </c>
      <c r="BN21" s="312"/>
    </row>
    <row r="22" spans="1:81" s="16" customFormat="1" ht="19.5" customHeight="1" x14ac:dyDescent="0.15">
      <c r="A22" s="11"/>
      <c r="B22" s="11"/>
      <c r="C22" s="211" t="s">
        <v>95</v>
      </c>
      <c r="D22" s="212"/>
      <c r="E22" s="212"/>
      <c r="F22" s="212"/>
      <c r="G22" s="212"/>
      <c r="H22" s="212"/>
      <c r="I22" s="212"/>
      <c r="J22" s="213"/>
      <c r="K22" s="313"/>
      <c r="L22" s="314"/>
      <c r="M22" s="314"/>
      <c r="N22" s="314"/>
      <c r="O22" s="314"/>
      <c r="P22" s="281" t="s">
        <v>133</v>
      </c>
      <c r="Q22" s="312"/>
      <c r="R22" s="313"/>
      <c r="S22" s="314"/>
      <c r="T22" s="314"/>
      <c r="U22" s="314"/>
      <c r="V22" s="314"/>
      <c r="W22" s="281" t="s">
        <v>8</v>
      </c>
      <c r="X22" s="282"/>
      <c r="Y22" s="315"/>
      <c r="Z22" s="314"/>
      <c r="AA22" s="314"/>
      <c r="AB22" s="314"/>
      <c r="AC22" s="314"/>
      <c r="AD22" s="281" t="s">
        <v>8</v>
      </c>
      <c r="AE22" s="282"/>
      <c r="AF22" s="315"/>
      <c r="AG22" s="314"/>
      <c r="AH22" s="314"/>
      <c r="AI22" s="314"/>
      <c r="AJ22" s="314"/>
      <c r="AK22" s="281" t="s">
        <v>8</v>
      </c>
      <c r="AL22" s="282"/>
      <c r="AM22" s="315"/>
      <c r="AN22" s="314"/>
      <c r="AO22" s="314"/>
      <c r="AP22" s="314"/>
      <c r="AQ22" s="314"/>
      <c r="AR22" s="281" t="s">
        <v>8</v>
      </c>
      <c r="AS22" s="282"/>
      <c r="AT22" s="315"/>
      <c r="AU22" s="314"/>
      <c r="AV22" s="314"/>
      <c r="AW22" s="314"/>
      <c r="AX22" s="314"/>
      <c r="AY22" s="281" t="s">
        <v>8</v>
      </c>
      <c r="AZ22" s="282"/>
      <c r="BA22" s="315"/>
      <c r="BB22" s="314"/>
      <c r="BC22" s="314"/>
      <c r="BD22" s="314"/>
      <c r="BE22" s="314"/>
      <c r="BF22" s="281" t="s">
        <v>8</v>
      </c>
      <c r="BG22" s="316"/>
      <c r="BH22" s="317">
        <f t="shared" si="0"/>
        <v>0</v>
      </c>
      <c r="BI22" s="281"/>
      <c r="BJ22" s="281"/>
      <c r="BK22" s="281"/>
      <c r="BL22" s="281"/>
      <c r="BM22" s="281" t="s">
        <v>8</v>
      </c>
      <c r="BN22" s="312"/>
    </row>
    <row r="23" spans="1:81" s="16" customFormat="1" ht="19.5" customHeight="1" x14ac:dyDescent="0.15">
      <c r="A23" s="11"/>
      <c r="B23" s="11"/>
      <c r="C23" s="211" t="s">
        <v>96</v>
      </c>
      <c r="D23" s="212"/>
      <c r="E23" s="212"/>
      <c r="F23" s="212"/>
      <c r="G23" s="212"/>
      <c r="H23" s="212"/>
      <c r="I23" s="212"/>
      <c r="J23" s="213"/>
      <c r="K23" s="313"/>
      <c r="L23" s="314"/>
      <c r="M23" s="314"/>
      <c r="N23" s="314"/>
      <c r="O23" s="314"/>
      <c r="P23" s="281" t="s">
        <v>133</v>
      </c>
      <c r="Q23" s="312"/>
      <c r="R23" s="313"/>
      <c r="S23" s="314"/>
      <c r="T23" s="314"/>
      <c r="U23" s="314"/>
      <c r="V23" s="314"/>
      <c r="W23" s="281" t="s">
        <v>8</v>
      </c>
      <c r="X23" s="282"/>
      <c r="Y23" s="315"/>
      <c r="Z23" s="314"/>
      <c r="AA23" s="314"/>
      <c r="AB23" s="314"/>
      <c r="AC23" s="314"/>
      <c r="AD23" s="281" t="s">
        <v>8</v>
      </c>
      <c r="AE23" s="282"/>
      <c r="AF23" s="315"/>
      <c r="AG23" s="314"/>
      <c r="AH23" s="314"/>
      <c r="AI23" s="314"/>
      <c r="AJ23" s="314"/>
      <c r="AK23" s="281" t="s">
        <v>8</v>
      </c>
      <c r="AL23" s="282"/>
      <c r="AM23" s="315"/>
      <c r="AN23" s="314"/>
      <c r="AO23" s="314"/>
      <c r="AP23" s="314"/>
      <c r="AQ23" s="314"/>
      <c r="AR23" s="281" t="s">
        <v>8</v>
      </c>
      <c r="AS23" s="282"/>
      <c r="AT23" s="315"/>
      <c r="AU23" s="314"/>
      <c r="AV23" s="314"/>
      <c r="AW23" s="314"/>
      <c r="AX23" s="314"/>
      <c r="AY23" s="281" t="s">
        <v>8</v>
      </c>
      <c r="AZ23" s="282"/>
      <c r="BA23" s="315"/>
      <c r="BB23" s="314"/>
      <c r="BC23" s="314"/>
      <c r="BD23" s="314"/>
      <c r="BE23" s="314"/>
      <c r="BF23" s="281" t="s">
        <v>8</v>
      </c>
      <c r="BG23" s="316"/>
      <c r="BH23" s="317">
        <f t="shared" si="0"/>
        <v>0</v>
      </c>
      <c r="BI23" s="281"/>
      <c r="BJ23" s="281"/>
      <c r="BK23" s="281"/>
      <c r="BL23" s="281"/>
      <c r="BM23" s="281" t="s">
        <v>8</v>
      </c>
      <c r="BN23" s="312"/>
    </row>
    <row r="24" spans="1:81" s="16" customFormat="1" ht="19.5" customHeight="1" x14ac:dyDescent="0.15">
      <c r="A24" s="11"/>
      <c r="B24" s="11"/>
      <c r="C24" s="211" t="s">
        <v>97</v>
      </c>
      <c r="D24" s="212"/>
      <c r="E24" s="212"/>
      <c r="F24" s="212"/>
      <c r="G24" s="212"/>
      <c r="H24" s="212"/>
      <c r="I24" s="212"/>
      <c r="J24" s="213"/>
      <c r="K24" s="313"/>
      <c r="L24" s="314"/>
      <c r="M24" s="314"/>
      <c r="N24" s="314"/>
      <c r="O24" s="314"/>
      <c r="P24" s="281" t="s">
        <v>133</v>
      </c>
      <c r="Q24" s="312"/>
      <c r="R24" s="313"/>
      <c r="S24" s="314"/>
      <c r="T24" s="314"/>
      <c r="U24" s="314"/>
      <c r="V24" s="314"/>
      <c r="W24" s="281" t="s">
        <v>8</v>
      </c>
      <c r="X24" s="282"/>
      <c r="Y24" s="315"/>
      <c r="Z24" s="314"/>
      <c r="AA24" s="314"/>
      <c r="AB24" s="314"/>
      <c r="AC24" s="314"/>
      <c r="AD24" s="281" t="s">
        <v>8</v>
      </c>
      <c r="AE24" s="282"/>
      <c r="AF24" s="315"/>
      <c r="AG24" s="314"/>
      <c r="AH24" s="314"/>
      <c r="AI24" s="314"/>
      <c r="AJ24" s="314"/>
      <c r="AK24" s="281" t="s">
        <v>8</v>
      </c>
      <c r="AL24" s="282"/>
      <c r="AM24" s="315"/>
      <c r="AN24" s="314"/>
      <c r="AO24" s="314"/>
      <c r="AP24" s="314"/>
      <c r="AQ24" s="314"/>
      <c r="AR24" s="281" t="s">
        <v>8</v>
      </c>
      <c r="AS24" s="282"/>
      <c r="AT24" s="315"/>
      <c r="AU24" s="314"/>
      <c r="AV24" s="314"/>
      <c r="AW24" s="314"/>
      <c r="AX24" s="314"/>
      <c r="AY24" s="281" t="s">
        <v>8</v>
      </c>
      <c r="AZ24" s="282"/>
      <c r="BA24" s="315"/>
      <c r="BB24" s="314"/>
      <c r="BC24" s="314"/>
      <c r="BD24" s="314"/>
      <c r="BE24" s="314"/>
      <c r="BF24" s="281" t="s">
        <v>8</v>
      </c>
      <c r="BG24" s="316"/>
      <c r="BH24" s="317">
        <f t="shared" si="0"/>
        <v>0</v>
      </c>
      <c r="BI24" s="281"/>
      <c r="BJ24" s="281"/>
      <c r="BK24" s="281"/>
      <c r="BL24" s="281"/>
      <c r="BM24" s="281" t="s">
        <v>8</v>
      </c>
      <c r="BN24" s="312"/>
    </row>
    <row r="25" spans="1:81" s="16" customFormat="1" ht="19.5" customHeight="1" x14ac:dyDescent="0.15">
      <c r="A25" s="11"/>
      <c r="B25" s="11"/>
      <c r="C25" s="211" t="s">
        <v>98</v>
      </c>
      <c r="D25" s="212"/>
      <c r="E25" s="212"/>
      <c r="F25" s="212"/>
      <c r="G25" s="212"/>
      <c r="H25" s="212"/>
      <c r="I25" s="212"/>
      <c r="J25" s="213"/>
      <c r="K25" s="313"/>
      <c r="L25" s="314"/>
      <c r="M25" s="314"/>
      <c r="N25" s="314"/>
      <c r="O25" s="314"/>
      <c r="P25" s="281" t="s">
        <v>133</v>
      </c>
      <c r="Q25" s="312"/>
      <c r="R25" s="313"/>
      <c r="S25" s="314"/>
      <c r="T25" s="314"/>
      <c r="U25" s="314"/>
      <c r="V25" s="314"/>
      <c r="W25" s="281" t="s">
        <v>8</v>
      </c>
      <c r="X25" s="282"/>
      <c r="Y25" s="315"/>
      <c r="Z25" s="314"/>
      <c r="AA25" s="314"/>
      <c r="AB25" s="314"/>
      <c r="AC25" s="314"/>
      <c r="AD25" s="281" t="s">
        <v>8</v>
      </c>
      <c r="AE25" s="282"/>
      <c r="AF25" s="315"/>
      <c r="AG25" s="314"/>
      <c r="AH25" s="314"/>
      <c r="AI25" s="314"/>
      <c r="AJ25" s="314"/>
      <c r="AK25" s="281" t="s">
        <v>8</v>
      </c>
      <c r="AL25" s="282"/>
      <c r="AM25" s="315"/>
      <c r="AN25" s="314"/>
      <c r="AO25" s="314"/>
      <c r="AP25" s="314"/>
      <c r="AQ25" s="314"/>
      <c r="AR25" s="281" t="s">
        <v>8</v>
      </c>
      <c r="AS25" s="282"/>
      <c r="AT25" s="315"/>
      <c r="AU25" s="314"/>
      <c r="AV25" s="314"/>
      <c r="AW25" s="314"/>
      <c r="AX25" s="314"/>
      <c r="AY25" s="281" t="s">
        <v>8</v>
      </c>
      <c r="AZ25" s="282"/>
      <c r="BA25" s="315"/>
      <c r="BB25" s="314"/>
      <c r="BC25" s="314"/>
      <c r="BD25" s="314"/>
      <c r="BE25" s="314"/>
      <c r="BF25" s="281" t="s">
        <v>8</v>
      </c>
      <c r="BG25" s="316"/>
      <c r="BH25" s="317">
        <f t="shared" si="0"/>
        <v>0</v>
      </c>
      <c r="BI25" s="281"/>
      <c r="BJ25" s="281"/>
      <c r="BK25" s="281"/>
      <c r="BL25" s="281"/>
      <c r="BM25" s="281" t="s">
        <v>8</v>
      </c>
      <c r="BN25" s="312"/>
    </row>
    <row r="26" spans="1:81" s="16" customFormat="1" ht="19.5" customHeight="1" x14ac:dyDescent="0.15">
      <c r="A26" s="11"/>
      <c r="B26" s="11"/>
      <c r="C26" s="211" t="s">
        <v>99</v>
      </c>
      <c r="D26" s="212"/>
      <c r="E26" s="212"/>
      <c r="F26" s="212"/>
      <c r="G26" s="212"/>
      <c r="H26" s="212"/>
      <c r="I26" s="212"/>
      <c r="J26" s="213"/>
      <c r="K26" s="313"/>
      <c r="L26" s="314"/>
      <c r="M26" s="314"/>
      <c r="N26" s="314"/>
      <c r="O26" s="314"/>
      <c r="P26" s="281" t="s">
        <v>133</v>
      </c>
      <c r="Q26" s="312"/>
      <c r="R26" s="313"/>
      <c r="S26" s="314"/>
      <c r="T26" s="314"/>
      <c r="U26" s="314"/>
      <c r="V26" s="314"/>
      <c r="W26" s="281" t="s">
        <v>8</v>
      </c>
      <c r="X26" s="282"/>
      <c r="Y26" s="315"/>
      <c r="Z26" s="314"/>
      <c r="AA26" s="314"/>
      <c r="AB26" s="314"/>
      <c r="AC26" s="314"/>
      <c r="AD26" s="281" t="s">
        <v>8</v>
      </c>
      <c r="AE26" s="282"/>
      <c r="AF26" s="315"/>
      <c r="AG26" s="314"/>
      <c r="AH26" s="314"/>
      <c r="AI26" s="314"/>
      <c r="AJ26" s="314"/>
      <c r="AK26" s="281" t="s">
        <v>8</v>
      </c>
      <c r="AL26" s="282"/>
      <c r="AM26" s="315"/>
      <c r="AN26" s="314"/>
      <c r="AO26" s="314"/>
      <c r="AP26" s="314"/>
      <c r="AQ26" s="314"/>
      <c r="AR26" s="281" t="s">
        <v>8</v>
      </c>
      <c r="AS26" s="282"/>
      <c r="AT26" s="315"/>
      <c r="AU26" s="314"/>
      <c r="AV26" s="314"/>
      <c r="AW26" s="314"/>
      <c r="AX26" s="314"/>
      <c r="AY26" s="281" t="s">
        <v>8</v>
      </c>
      <c r="AZ26" s="282"/>
      <c r="BA26" s="315"/>
      <c r="BB26" s="314"/>
      <c r="BC26" s="314"/>
      <c r="BD26" s="314"/>
      <c r="BE26" s="314"/>
      <c r="BF26" s="281" t="s">
        <v>8</v>
      </c>
      <c r="BG26" s="316"/>
      <c r="BH26" s="317">
        <f t="shared" si="0"/>
        <v>0</v>
      </c>
      <c r="BI26" s="281"/>
      <c r="BJ26" s="281"/>
      <c r="BK26" s="281"/>
      <c r="BL26" s="281"/>
      <c r="BM26" s="281" t="s">
        <v>8</v>
      </c>
      <c r="BN26" s="312"/>
    </row>
    <row r="27" spans="1:81" s="16" customFormat="1" ht="19.5" customHeight="1" x14ac:dyDescent="0.15">
      <c r="A27" s="11"/>
      <c r="B27" s="11"/>
      <c r="C27" s="211" t="s">
        <v>100</v>
      </c>
      <c r="D27" s="212"/>
      <c r="E27" s="212"/>
      <c r="F27" s="212"/>
      <c r="G27" s="212"/>
      <c r="H27" s="212"/>
      <c r="I27" s="212"/>
      <c r="J27" s="213"/>
      <c r="K27" s="313"/>
      <c r="L27" s="314"/>
      <c r="M27" s="314"/>
      <c r="N27" s="314"/>
      <c r="O27" s="314"/>
      <c r="P27" s="281" t="s">
        <v>133</v>
      </c>
      <c r="Q27" s="312"/>
      <c r="R27" s="313"/>
      <c r="S27" s="314"/>
      <c r="T27" s="314"/>
      <c r="U27" s="314"/>
      <c r="V27" s="314"/>
      <c r="W27" s="281" t="s">
        <v>8</v>
      </c>
      <c r="X27" s="282"/>
      <c r="Y27" s="315"/>
      <c r="Z27" s="314"/>
      <c r="AA27" s="314"/>
      <c r="AB27" s="314"/>
      <c r="AC27" s="314"/>
      <c r="AD27" s="281" t="s">
        <v>8</v>
      </c>
      <c r="AE27" s="282"/>
      <c r="AF27" s="315"/>
      <c r="AG27" s="314"/>
      <c r="AH27" s="314"/>
      <c r="AI27" s="314"/>
      <c r="AJ27" s="314"/>
      <c r="AK27" s="281" t="s">
        <v>8</v>
      </c>
      <c r="AL27" s="282"/>
      <c r="AM27" s="315"/>
      <c r="AN27" s="314"/>
      <c r="AO27" s="314"/>
      <c r="AP27" s="314"/>
      <c r="AQ27" s="314"/>
      <c r="AR27" s="281" t="s">
        <v>8</v>
      </c>
      <c r="AS27" s="282"/>
      <c r="AT27" s="315"/>
      <c r="AU27" s="314"/>
      <c r="AV27" s="314"/>
      <c r="AW27" s="314"/>
      <c r="AX27" s="314"/>
      <c r="AY27" s="281" t="s">
        <v>8</v>
      </c>
      <c r="AZ27" s="282"/>
      <c r="BA27" s="315"/>
      <c r="BB27" s="314"/>
      <c r="BC27" s="314"/>
      <c r="BD27" s="314"/>
      <c r="BE27" s="314"/>
      <c r="BF27" s="281" t="s">
        <v>8</v>
      </c>
      <c r="BG27" s="316"/>
      <c r="BH27" s="317">
        <f t="shared" si="0"/>
        <v>0</v>
      </c>
      <c r="BI27" s="281"/>
      <c r="BJ27" s="281"/>
      <c r="BK27" s="281"/>
      <c r="BL27" s="281"/>
      <c r="BM27" s="281" t="s">
        <v>8</v>
      </c>
      <c r="BN27" s="312"/>
    </row>
    <row r="28" spans="1:81" s="16" customFormat="1" ht="19.5" customHeight="1" thickBot="1" x14ac:dyDescent="0.2">
      <c r="A28" s="11"/>
      <c r="B28" s="11"/>
      <c r="C28" s="217" t="s">
        <v>101</v>
      </c>
      <c r="D28" s="218"/>
      <c r="E28" s="218"/>
      <c r="F28" s="218"/>
      <c r="G28" s="218"/>
      <c r="H28" s="218"/>
      <c r="I28" s="218"/>
      <c r="J28" s="219"/>
      <c r="K28" s="313"/>
      <c r="L28" s="314"/>
      <c r="M28" s="314"/>
      <c r="N28" s="314"/>
      <c r="O28" s="314"/>
      <c r="P28" s="281" t="s">
        <v>133</v>
      </c>
      <c r="Q28" s="312"/>
      <c r="R28" s="313"/>
      <c r="S28" s="314"/>
      <c r="T28" s="314"/>
      <c r="U28" s="314"/>
      <c r="V28" s="314"/>
      <c r="W28" s="281" t="s">
        <v>8</v>
      </c>
      <c r="X28" s="282"/>
      <c r="Y28" s="315"/>
      <c r="Z28" s="314"/>
      <c r="AA28" s="314"/>
      <c r="AB28" s="314"/>
      <c r="AC28" s="314"/>
      <c r="AD28" s="281" t="s">
        <v>8</v>
      </c>
      <c r="AE28" s="282"/>
      <c r="AF28" s="315"/>
      <c r="AG28" s="314"/>
      <c r="AH28" s="314"/>
      <c r="AI28" s="314"/>
      <c r="AJ28" s="314"/>
      <c r="AK28" s="281" t="s">
        <v>8</v>
      </c>
      <c r="AL28" s="282"/>
      <c r="AM28" s="315"/>
      <c r="AN28" s="314"/>
      <c r="AO28" s="314"/>
      <c r="AP28" s="314"/>
      <c r="AQ28" s="314"/>
      <c r="AR28" s="281" t="s">
        <v>8</v>
      </c>
      <c r="AS28" s="282"/>
      <c r="AT28" s="315"/>
      <c r="AU28" s="314"/>
      <c r="AV28" s="314"/>
      <c r="AW28" s="314"/>
      <c r="AX28" s="314"/>
      <c r="AY28" s="281" t="s">
        <v>8</v>
      </c>
      <c r="AZ28" s="282"/>
      <c r="BA28" s="315"/>
      <c r="BB28" s="314"/>
      <c r="BC28" s="314"/>
      <c r="BD28" s="314"/>
      <c r="BE28" s="314"/>
      <c r="BF28" s="281" t="s">
        <v>8</v>
      </c>
      <c r="BG28" s="316"/>
      <c r="BH28" s="317">
        <f t="shared" si="0"/>
        <v>0</v>
      </c>
      <c r="BI28" s="281"/>
      <c r="BJ28" s="281"/>
      <c r="BK28" s="281"/>
      <c r="BL28" s="281"/>
      <c r="BM28" s="281" t="s">
        <v>8</v>
      </c>
      <c r="BN28" s="312"/>
      <c r="BR28" s="302" t="s">
        <v>27</v>
      </c>
      <c r="BS28" s="303"/>
      <c r="BT28" s="303"/>
      <c r="BU28" s="303"/>
      <c r="BV28" s="303"/>
      <c r="BW28" s="303"/>
      <c r="BX28" s="303"/>
      <c r="BY28" s="303"/>
      <c r="BZ28" s="304"/>
    </row>
    <row r="29" spans="1:81" s="16" customFormat="1" ht="19.5" customHeight="1" thickTop="1" thickBot="1" x14ac:dyDescent="0.2">
      <c r="A29" s="11"/>
      <c r="B29" s="11"/>
      <c r="C29" s="305" t="s">
        <v>6</v>
      </c>
      <c r="D29" s="244"/>
      <c r="E29" s="244"/>
      <c r="F29" s="244"/>
      <c r="G29" s="244"/>
      <c r="H29" s="244"/>
      <c r="I29" s="244"/>
      <c r="J29" s="306"/>
      <c r="K29" s="307">
        <f>SUM(K17:O28)</f>
        <v>0</v>
      </c>
      <c r="L29" s="296"/>
      <c r="M29" s="296"/>
      <c r="N29" s="296"/>
      <c r="O29" s="296"/>
      <c r="P29" s="296" t="s">
        <v>7</v>
      </c>
      <c r="Q29" s="308"/>
      <c r="R29" s="307">
        <f>SUM(R17:V28)</f>
        <v>0</v>
      </c>
      <c r="S29" s="296"/>
      <c r="T29" s="296"/>
      <c r="U29" s="296"/>
      <c r="V29" s="296"/>
      <c r="W29" s="296" t="s">
        <v>8</v>
      </c>
      <c r="X29" s="297"/>
      <c r="Y29" s="295">
        <f>SUM(Y17:AC28)</f>
        <v>0</v>
      </c>
      <c r="Z29" s="296"/>
      <c r="AA29" s="296"/>
      <c r="AB29" s="296"/>
      <c r="AC29" s="296"/>
      <c r="AD29" s="296" t="s">
        <v>8</v>
      </c>
      <c r="AE29" s="297"/>
      <c r="AF29" s="295">
        <f>SUM(AF17:AJ28)</f>
        <v>0</v>
      </c>
      <c r="AG29" s="296"/>
      <c r="AH29" s="296"/>
      <c r="AI29" s="296"/>
      <c r="AJ29" s="296"/>
      <c r="AK29" s="296" t="s">
        <v>8</v>
      </c>
      <c r="AL29" s="297"/>
      <c r="AM29" s="295">
        <f>SUM(AM17:AQ28)</f>
        <v>0</v>
      </c>
      <c r="AN29" s="296"/>
      <c r="AO29" s="296"/>
      <c r="AP29" s="296"/>
      <c r="AQ29" s="296"/>
      <c r="AR29" s="296" t="s">
        <v>8</v>
      </c>
      <c r="AS29" s="297"/>
      <c r="AT29" s="295">
        <f>SUM(AT17:AX28)</f>
        <v>0</v>
      </c>
      <c r="AU29" s="296"/>
      <c r="AV29" s="296"/>
      <c r="AW29" s="296"/>
      <c r="AX29" s="296"/>
      <c r="AY29" s="296" t="s">
        <v>8</v>
      </c>
      <c r="AZ29" s="297"/>
      <c r="BA29" s="295">
        <f>SUM(BA17:BE28)</f>
        <v>0</v>
      </c>
      <c r="BB29" s="296"/>
      <c r="BC29" s="296"/>
      <c r="BD29" s="296"/>
      <c r="BE29" s="296"/>
      <c r="BF29" s="296" t="s">
        <v>8</v>
      </c>
      <c r="BG29" s="301"/>
      <c r="BH29" s="298">
        <f>SUM(BH17:BL28)</f>
        <v>0</v>
      </c>
      <c r="BI29" s="296"/>
      <c r="BJ29" s="296"/>
      <c r="BK29" s="296"/>
      <c r="BL29" s="296"/>
      <c r="BM29" s="296" t="s">
        <v>8</v>
      </c>
      <c r="BN29" s="308"/>
      <c r="BR29" s="226" t="str">
        <f>IF(K17="","",ROUNDUP(BH29/K29,1))</f>
        <v/>
      </c>
      <c r="BS29" s="226"/>
      <c r="BT29" s="226"/>
      <c r="BU29" s="226"/>
      <c r="BV29" s="226"/>
      <c r="BW29" s="226"/>
      <c r="BX29" s="226"/>
      <c r="BY29" s="226"/>
      <c r="BZ29" s="226"/>
    </row>
    <row r="30" spans="1:81" s="16" customFormat="1" ht="19.5" customHeight="1" thickTop="1" thickBot="1" x14ac:dyDescent="0.2">
      <c r="A30" s="11"/>
      <c r="B30" s="11"/>
      <c r="C30" s="309" t="s">
        <v>27</v>
      </c>
      <c r="D30" s="310"/>
      <c r="E30" s="310"/>
      <c r="F30" s="310"/>
      <c r="G30" s="310"/>
      <c r="H30" s="310"/>
      <c r="I30" s="310"/>
      <c r="J30" s="311"/>
      <c r="K30" s="262" t="s">
        <v>134</v>
      </c>
      <c r="L30" s="237"/>
      <c r="M30" s="237"/>
      <c r="N30" s="237"/>
      <c r="O30" s="237"/>
      <c r="P30" s="237"/>
      <c r="Q30" s="239"/>
      <c r="R30" s="262">
        <f>IF(R17="",0,ROUNDUP(R29/K29,1))</f>
        <v>0</v>
      </c>
      <c r="S30" s="237"/>
      <c r="T30" s="237"/>
      <c r="U30" s="237"/>
      <c r="V30" s="237"/>
      <c r="W30" s="237" t="s">
        <v>8</v>
      </c>
      <c r="X30" s="238"/>
      <c r="Y30" s="294">
        <f>IF(Y17="",0,ROUNDUP(Y29/K29,1))</f>
        <v>0</v>
      </c>
      <c r="Z30" s="237"/>
      <c r="AA30" s="237"/>
      <c r="AB30" s="237"/>
      <c r="AC30" s="237"/>
      <c r="AD30" s="237" t="s">
        <v>8</v>
      </c>
      <c r="AE30" s="238"/>
      <c r="AF30" s="294">
        <f>IF(AF17="",0,ROUNDUP(AF29/K29,1))</f>
        <v>0</v>
      </c>
      <c r="AG30" s="237"/>
      <c r="AH30" s="237"/>
      <c r="AI30" s="237"/>
      <c r="AJ30" s="237"/>
      <c r="AK30" s="237" t="s">
        <v>8</v>
      </c>
      <c r="AL30" s="238"/>
      <c r="AM30" s="294">
        <f>IF(AM17="",0,ROUNDUP(AM29/K29,1))</f>
        <v>0</v>
      </c>
      <c r="AN30" s="237"/>
      <c r="AO30" s="237"/>
      <c r="AP30" s="237"/>
      <c r="AQ30" s="237"/>
      <c r="AR30" s="237" t="s">
        <v>8</v>
      </c>
      <c r="AS30" s="238"/>
      <c r="AT30" s="294">
        <f>IF(AT17="",0,ROUNDUP(AT29/K29,1))</f>
        <v>0</v>
      </c>
      <c r="AU30" s="237"/>
      <c r="AV30" s="237"/>
      <c r="AW30" s="237"/>
      <c r="AX30" s="237"/>
      <c r="AY30" s="237" t="s">
        <v>8</v>
      </c>
      <c r="AZ30" s="238"/>
      <c r="BA30" s="294">
        <f>IF(BA17="",0,ROUNDUP(BA29/K29,1))</f>
        <v>0</v>
      </c>
      <c r="BB30" s="237"/>
      <c r="BC30" s="237"/>
      <c r="BD30" s="237"/>
      <c r="BE30" s="237"/>
      <c r="BF30" s="237" t="s">
        <v>8</v>
      </c>
      <c r="BG30" s="299"/>
      <c r="BH30" s="300">
        <f>R30+Y30+AF30+AM30+AT30+BA30</f>
        <v>0</v>
      </c>
      <c r="BI30" s="237"/>
      <c r="BJ30" s="237"/>
      <c r="BK30" s="237"/>
      <c r="BL30" s="237"/>
      <c r="BM30" s="237" t="s">
        <v>8</v>
      </c>
      <c r="BN30" s="239"/>
      <c r="BR30" s="226"/>
      <c r="BS30" s="226"/>
      <c r="BT30" s="226"/>
      <c r="BU30" s="226"/>
      <c r="BV30" s="226"/>
      <c r="BW30" s="226"/>
      <c r="BX30" s="226"/>
      <c r="BY30" s="226"/>
      <c r="BZ30" s="226"/>
    </row>
    <row r="31" spans="1:81" s="16" customFormat="1" ht="22.5" customHeight="1" x14ac:dyDescent="0.15">
      <c r="A31" s="11"/>
      <c r="B31" s="11"/>
      <c r="C31" s="11" t="s">
        <v>261</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R31" s="21"/>
      <c r="BS31" s="21"/>
      <c r="BT31" s="21"/>
      <c r="BU31" s="21"/>
      <c r="BV31" s="22"/>
      <c r="BW31" s="22"/>
      <c r="BX31" s="22"/>
    </row>
    <row r="32" spans="1:81" s="16" customFormat="1" ht="22.5" customHeight="1" x14ac:dyDescent="0.15">
      <c r="A32" s="11"/>
      <c r="B32" s="11"/>
      <c r="C32" s="11" t="s">
        <v>260</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row>
    <row r="33" spans="1:66" s="16" customFormat="1" ht="22.5" customHeight="1" x14ac:dyDescent="0.15">
      <c r="A33" s="11"/>
      <c r="B33" s="11"/>
      <c r="C33" s="11" t="s">
        <v>259</v>
      </c>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row>
    <row r="34" spans="1:66" ht="19.5" customHeight="1" x14ac:dyDescent="0.15"/>
    <row r="35" spans="1:66" ht="19.5" customHeight="1" x14ac:dyDescent="0.15">
      <c r="A35" s="15" t="s">
        <v>102</v>
      </c>
    </row>
    <row r="36" spans="1:66" ht="19.5" customHeight="1" x14ac:dyDescent="0.15">
      <c r="D36" s="240"/>
      <c r="E36" s="240"/>
      <c r="F36" s="240"/>
      <c r="G36" s="240"/>
      <c r="H36" s="240"/>
      <c r="I36" s="240"/>
      <c r="J36" s="240"/>
      <c r="K36" s="240"/>
      <c r="L36" s="240" t="s">
        <v>135</v>
      </c>
      <c r="M36" s="240"/>
      <c r="N36" s="240"/>
      <c r="O36" s="240"/>
      <c r="P36" s="240"/>
      <c r="Q36" s="240"/>
      <c r="R36" s="240"/>
      <c r="S36" s="240"/>
      <c r="T36" s="240"/>
      <c r="U36" s="247" t="s">
        <v>136</v>
      </c>
      <c r="V36" s="248"/>
      <c r="W36" s="248"/>
      <c r="X36" s="248"/>
      <c r="Y36" s="248"/>
      <c r="Z36" s="248"/>
      <c r="AA36" s="248"/>
      <c r="AB36" s="248"/>
      <c r="AC36" s="249"/>
    </row>
    <row r="37" spans="1:66" ht="19.5" customHeight="1" x14ac:dyDescent="0.15">
      <c r="D37" s="240" t="s">
        <v>69</v>
      </c>
      <c r="E37" s="240"/>
      <c r="F37" s="240"/>
      <c r="G37" s="240"/>
      <c r="H37" s="240"/>
      <c r="I37" s="240"/>
      <c r="J37" s="240"/>
      <c r="K37" s="240"/>
      <c r="L37" s="241"/>
      <c r="M37" s="241"/>
      <c r="N37" s="241"/>
      <c r="O37" s="241"/>
      <c r="P37" s="241"/>
      <c r="Q37" s="241"/>
      <c r="R37" s="241"/>
      <c r="S37" s="241"/>
      <c r="T37" s="241"/>
      <c r="U37" s="241"/>
      <c r="V37" s="241"/>
      <c r="W37" s="241"/>
      <c r="X37" s="241"/>
      <c r="Y37" s="241"/>
      <c r="Z37" s="241"/>
      <c r="AA37" s="241"/>
      <c r="AB37" s="241"/>
      <c r="AC37" s="241"/>
    </row>
    <row r="38" spans="1:66" ht="19.5" customHeight="1" x14ac:dyDescent="0.15">
      <c r="D38" s="11" t="s">
        <v>137</v>
      </c>
    </row>
    <row r="39" spans="1:66" ht="19.5" customHeight="1" x14ac:dyDescent="0.15"/>
    <row r="40" spans="1:66" ht="19.5" customHeight="1" x14ac:dyDescent="0.15">
      <c r="A40" s="11" t="s">
        <v>138</v>
      </c>
    </row>
    <row r="41" spans="1:66" ht="19.5" customHeight="1" x14ac:dyDescent="0.15">
      <c r="A41" s="275" t="s">
        <v>139</v>
      </c>
      <c r="B41" s="276"/>
      <c r="C41" s="276"/>
      <c r="D41" s="276"/>
      <c r="E41" s="276"/>
      <c r="F41" s="276"/>
      <c r="G41" s="276"/>
      <c r="H41" s="276"/>
      <c r="I41" s="277"/>
      <c r="J41" s="161" t="s">
        <v>140</v>
      </c>
      <c r="K41" s="162"/>
      <c r="L41" s="162"/>
      <c r="M41" s="162"/>
      <c r="N41" s="162"/>
      <c r="O41" s="162"/>
      <c r="P41" s="162"/>
      <c r="Q41" s="162"/>
      <c r="R41" s="162"/>
      <c r="S41" s="162"/>
      <c r="T41" s="163"/>
      <c r="U41" s="283" t="str">
        <f>IF($L$37="","",IF($C$10=$CB$2,IF($L$37&gt;=$AF$5*0.9/3,"該当",""),IF($L$37&gt;=$BR$29/3,"該当","")))</f>
        <v/>
      </c>
      <c r="V41" s="284"/>
      <c r="W41" s="284"/>
      <c r="X41" s="284"/>
      <c r="Y41" s="284"/>
      <c r="Z41" s="284"/>
      <c r="AA41" s="284"/>
      <c r="AB41" s="284"/>
      <c r="AC41" s="284"/>
      <c r="AD41" s="284"/>
      <c r="AE41" s="285"/>
      <c r="AJ41" s="286" t="s">
        <v>141</v>
      </c>
      <c r="AK41" s="287"/>
      <c r="AL41" s="287"/>
      <c r="AM41" s="287"/>
      <c r="AN41" s="287"/>
      <c r="AO41" s="287"/>
      <c r="AP41" s="287"/>
      <c r="AQ41" s="287"/>
      <c r="AR41" s="287"/>
      <c r="AS41" s="287"/>
      <c r="AT41" s="287"/>
      <c r="AU41" s="287"/>
      <c r="AV41" s="288"/>
      <c r="AW41" s="293" t="str">
        <f>IF(OR(AS5=CB2,AS6=CB2),IF(U37&gt;=CC19,"配置基準以上","配置基準以下"),"")</f>
        <v/>
      </c>
      <c r="AX41" s="293"/>
      <c r="AY41" s="293"/>
      <c r="AZ41" s="293"/>
      <c r="BA41" s="293"/>
      <c r="BB41" s="293"/>
      <c r="BC41" s="293"/>
      <c r="BD41" s="293"/>
      <c r="BE41" s="293"/>
      <c r="BF41" s="293"/>
      <c r="BG41" s="293"/>
      <c r="BH41" s="293"/>
      <c r="BI41" s="293"/>
      <c r="BJ41" s="293"/>
      <c r="BK41" s="293"/>
    </row>
    <row r="42" spans="1:66" ht="19.5" customHeight="1" x14ac:dyDescent="0.15">
      <c r="A42" s="278"/>
      <c r="B42" s="273"/>
      <c r="C42" s="273"/>
      <c r="D42" s="273"/>
      <c r="E42" s="273"/>
      <c r="F42" s="273"/>
      <c r="G42" s="273"/>
      <c r="H42" s="273"/>
      <c r="I42" s="279"/>
      <c r="J42" s="161" t="s">
        <v>142</v>
      </c>
      <c r="K42" s="162"/>
      <c r="L42" s="162"/>
      <c r="M42" s="162"/>
      <c r="N42" s="162"/>
      <c r="O42" s="162"/>
      <c r="P42" s="162"/>
      <c r="Q42" s="162"/>
      <c r="R42" s="162"/>
      <c r="S42" s="162"/>
      <c r="T42" s="163"/>
      <c r="U42" s="283" t="str">
        <f>IF($L$37="","",IF($C$10=$CB$2,IF($L$37&gt;=$AF$5*0.9/4,"該当",""),IF($L$37&gt;=$BR$29/4,"該当","")))</f>
        <v/>
      </c>
      <c r="V42" s="284"/>
      <c r="W42" s="284"/>
      <c r="X42" s="284"/>
      <c r="Y42" s="284"/>
      <c r="Z42" s="284"/>
      <c r="AA42" s="284"/>
      <c r="AB42" s="284"/>
      <c r="AC42" s="284"/>
      <c r="AD42" s="284"/>
      <c r="AE42" s="285"/>
      <c r="AJ42" s="260"/>
      <c r="AK42" s="261"/>
      <c r="AL42" s="261"/>
      <c r="AM42" s="261"/>
      <c r="AN42" s="261"/>
      <c r="AO42" s="261"/>
      <c r="AP42" s="261"/>
      <c r="AQ42" s="261"/>
      <c r="AR42" s="261"/>
      <c r="AS42" s="261"/>
      <c r="AT42" s="261"/>
      <c r="AU42" s="261"/>
      <c r="AV42" s="289"/>
      <c r="AW42" s="293"/>
      <c r="AX42" s="293"/>
      <c r="AY42" s="293"/>
      <c r="AZ42" s="293"/>
      <c r="BA42" s="293"/>
      <c r="BB42" s="293"/>
      <c r="BC42" s="293"/>
      <c r="BD42" s="293"/>
      <c r="BE42" s="293"/>
      <c r="BF42" s="293"/>
      <c r="BG42" s="293"/>
      <c r="BH42" s="293"/>
      <c r="BI42" s="293"/>
      <c r="BJ42" s="293"/>
      <c r="BK42" s="293"/>
    </row>
    <row r="43" spans="1:66" ht="19.5" customHeight="1" x14ac:dyDescent="0.15">
      <c r="A43" s="278"/>
      <c r="B43" s="273"/>
      <c r="C43" s="273"/>
      <c r="D43" s="273"/>
      <c r="E43" s="273"/>
      <c r="F43" s="273"/>
      <c r="G43" s="273"/>
      <c r="H43" s="273"/>
      <c r="I43" s="279"/>
      <c r="J43" s="161" t="s">
        <v>143</v>
      </c>
      <c r="K43" s="162"/>
      <c r="L43" s="162"/>
      <c r="M43" s="162"/>
      <c r="N43" s="162"/>
      <c r="O43" s="162"/>
      <c r="P43" s="162"/>
      <c r="Q43" s="162"/>
      <c r="R43" s="162"/>
      <c r="S43" s="162"/>
      <c r="T43" s="163"/>
      <c r="U43" s="283" t="str">
        <f>IF($L$37="","",IF($C$10=$CB$2,IF($L$37&gt;=$AF$5*0.9/5,"該当",""),IF($L$37&gt;=$BR$29/5,"該当","")))</f>
        <v/>
      </c>
      <c r="V43" s="284"/>
      <c r="W43" s="284"/>
      <c r="X43" s="284"/>
      <c r="Y43" s="284"/>
      <c r="Z43" s="284"/>
      <c r="AA43" s="284"/>
      <c r="AB43" s="284"/>
      <c r="AC43" s="284"/>
      <c r="AD43" s="284"/>
      <c r="AE43" s="285"/>
      <c r="AJ43" s="290"/>
      <c r="AK43" s="291"/>
      <c r="AL43" s="291"/>
      <c r="AM43" s="291"/>
      <c r="AN43" s="291"/>
      <c r="AO43" s="291"/>
      <c r="AP43" s="291"/>
      <c r="AQ43" s="291"/>
      <c r="AR43" s="291"/>
      <c r="AS43" s="291"/>
      <c r="AT43" s="291"/>
      <c r="AU43" s="291"/>
      <c r="AV43" s="292"/>
      <c r="AW43" s="293"/>
      <c r="AX43" s="293"/>
      <c r="AY43" s="293"/>
      <c r="AZ43" s="293"/>
      <c r="BA43" s="293"/>
      <c r="BB43" s="293"/>
      <c r="BC43" s="293"/>
      <c r="BD43" s="293"/>
      <c r="BE43" s="293"/>
      <c r="BF43" s="293"/>
      <c r="BG43" s="293"/>
      <c r="BH43" s="293"/>
      <c r="BI43" s="293"/>
      <c r="BJ43" s="293"/>
      <c r="BK43" s="293"/>
    </row>
    <row r="44" spans="1:66" ht="19.5" customHeight="1" x14ac:dyDescent="0.15">
      <c r="A44" s="278"/>
      <c r="B44" s="273"/>
      <c r="C44" s="273"/>
      <c r="D44" s="273"/>
      <c r="E44" s="273"/>
      <c r="F44" s="273"/>
      <c r="G44" s="273"/>
      <c r="H44" s="273"/>
      <c r="I44" s="279"/>
      <c r="J44" s="161" t="s">
        <v>144</v>
      </c>
      <c r="K44" s="162"/>
      <c r="L44" s="162"/>
      <c r="M44" s="162"/>
      <c r="N44" s="162"/>
      <c r="O44" s="162"/>
      <c r="P44" s="162"/>
      <c r="Q44" s="162"/>
      <c r="R44" s="162"/>
      <c r="S44" s="162"/>
      <c r="T44" s="163"/>
      <c r="U44" s="283" t="str">
        <f>IF($L$37="","",IF($C$10=$CB$2,IF($L$37&gt;=$AF$5*0.9/6,"該当",""),IF($L$37&gt;=$BR$29/6,"該当","")))</f>
        <v/>
      </c>
      <c r="V44" s="284"/>
      <c r="W44" s="284"/>
      <c r="X44" s="284"/>
      <c r="Y44" s="284"/>
      <c r="Z44" s="284"/>
      <c r="AA44" s="284"/>
      <c r="AB44" s="284"/>
      <c r="AC44" s="284"/>
      <c r="AD44" s="284"/>
      <c r="AE44" s="285"/>
    </row>
    <row r="45" spans="1:66" ht="19.5" customHeight="1" x14ac:dyDescent="0.15">
      <c r="A45" s="280"/>
      <c r="B45" s="281"/>
      <c r="C45" s="281"/>
      <c r="D45" s="281"/>
      <c r="E45" s="281"/>
      <c r="F45" s="281"/>
      <c r="G45" s="281"/>
      <c r="H45" s="281"/>
      <c r="I45" s="282"/>
      <c r="J45" s="247" t="s">
        <v>145</v>
      </c>
      <c r="K45" s="248"/>
      <c r="L45" s="248"/>
      <c r="M45" s="248"/>
      <c r="N45" s="248"/>
      <c r="O45" s="248"/>
      <c r="P45" s="248"/>
      <c r="Q45" s="248"/>
      <c r="R45" s="248"/>
      <c r="S45" s="248"/>
      <c r="T45" s="249"/>
      <c r="U45" s="283" t="str">
        <f>IF($L$37="","",IF($C$10=$CB$2,IF($L$37&gt;=$AF$5*0.9/10,"該当",""),IF($L$37&gt;=$BR$29/10,"該当","")))</f>
        <v/>
      </c>
      <c r="V45" s="284"/>
      <c r="W45" s="284"/>
      <c r="X45" s="284"/>
      <c r="Y45" s="284"/>
      <c r="Z45" s="284"/>
      <c r="AA45" s="284"/>
      <c r="AB45" s="284"/>
      <c r="AC45" s="284"/>
      <c r="AD45" s="284"/>
      <c r="AE45" s="285"/>
    </row>
    <row r="46" spans="1:66" ht="19.5" customHeight="1" x14ac:dyDescent="0.15">
      <c r="A46" s="23"/>
      <c r="B46" s="23"/>
      <c r="C46" s="23"/>
      <c r="D46" s="23"/>
      <c r="E46" s="23"/>
      <c r="F46" s="23"/>
      <c r="G46" s="23"/>
      <c r="H46" s="23"/>
      <c r="I46" s="23"/>
      <c r="J46" s="24"/>
      <c r="K46" s="24"/>
      <c r="L46" s="24"/>
      <c r="M46" s="24"/>
      <c r="N46" s="24"/>
      <c r="O46" s="24"/>
      <c r="P46" s="24"/>
      <c r="Q46" s="24"/>
      <c r="R46" s="24"/>
      <c r="S46" s="24"/>
      <c r="T46" s="24"/>
      <c r="U46" s="34"/>
      <c r="V46" s="34"/>
      <c r="W46" s="34"/>
      <c r="X46" s="34"/>
      <c r="Y46" s="34"/>
      <c r="Z46" s="34"/>
      <c r="AA46" s="34"/>
      <c r="AB46" s="34"/>
      <c r="AC46" s="34"/>
      <c r="AD46" s="34"/>
      <c r="AE46" s="34"/>
    </row>
  </sheetData>
  <mergeCells count="309">
    <mergeCell ref="A2:BZ2"/>
    <mergeCell ref="A3:BZ3"/>
    <mergeCell ref="A5:I5"/>
    <mergeCell ref="J5:Z5"/>
    <mergeCell ref="AA5:AE5"/>
    <mergeCell ref="AF5:AJ5"/>
    <mergeCell ref="AK5:AM5"/>
    <mergeCell ref="AS5:AV5"/>
    <mergeCell ref="AW5:BN5"/>
    <mergeCell ref="A6:I6"/>
    <mergeCell ref="J6:AM6"/>
    <mergeCell ref="AS6:AV6"/>
    <mergeCell ref="AW6:BN6"/>
    <mergeCell ref="A7:I7"/>
    <mergeCell ref="J7:AM7"/>
    <mergeCell ref="AS7:AV7"/>
    <mergeCell ref="AW7:BN7"/>
    <mergeCell ref="C10:F10"/>
    <mergeCell ref="G10:AO10"/>
    <mergeCell ref="AS10:AX10"/>
    <mergeCell ref="AY10:BD10"/>
    <mergeCell ref="BE10:BF10"/>
    <mergeCell ref="BG10:BL10"/>
    <mergeCell ref="BM10:BR10"/>
    <mergeCell ref="BS10:BT10"/>
    <mergeCell ref="C11:F11"/>
    <mergeCell ref="G11:AO11"/>
    <mergeCell ref="AS11:AX11"/>
    <mergeCell ref="AY11:BD11"/>
    <mergeCell ref="BE11:BF11"/>
    <mergeCell ref="BG11:BL11"/>
    <mergeCell ref="BM11:BR11"/>
    <mergeCell ref="BS11:BT11"/>
    <mergeCell ref="C12:F12"/>
    <mergeCell ref="G12:AO12"/>
    <mergeCell ref="AS12:AX12"/>
    <mergeCell ref="AY12:BD12"/>
    <mergeCell ref="BE12:BF12"/>
    <mergeCell ref="BG12:BL12"/>
    <mergeCell ref="BM12:BR12"/>
    <mergeCell ref="BS12:BT12"/>
    <mergeCell ref="C15:J16"/>
    <mergeCell ref="K15:Q16"/>
    <mergeCell ref="R15:BN15"/>
    <mergeCell ref="R16:X16"/>
    <mergeCell ref="Y16:AE16"/>
    <mergeCell ref="AF16:AL16"/>
    <mergeCell ref="AM16:AS16"/>
    <mergeCell ref="AT16:AZ16"/>
    <mergeCell ref="BA16:BG16"/>
    <mergeCell ref="BH16:BN16"/>
    <mergeCell ref="C17:J17"/>
    <mergeCell ref="K17:O17"/>
    <mergeCell ref="P17:Q17"/>
    <mergeCell ref="R17:V17"/>
    <mergeCell ref="W17:X17"/>
    <mergeCell ref="Y17:AC17"/>
    <mergeCell ref="AD17:AE17"/>
    <mergeCell ref="AF17:AJ17"/>
    <mergeCell ref="AK17:AL17"/>
    <mergeCell ref="AM17:AQ17"/>
    <mergeCell ref="AR17:AS17"/>
    <mergeCell ref="AT17:AX17"/>
    <mergeCell ref="AY17:AZ17"/>
    <mergeCell ref="BA17:BE17"/>
    <mergeCell ref="BF17:BG17"/>
    <mergeCell ref="BH17:BL17"/>
    <mergeCell ref="BM17:BN17"/>
    <mergeCell ref="C18:J18"/>
    <mergeCell ref="K18:O18"/>
    <mergeCell ref="P18:Q18"/>
    <mergeCell ref="R18:V18"/>
    <mergeCell ref="W18:X18"/>
    <mergeCell ref="Y18:AC18"/>
    <mergeCell ref="AD18:AE18"/>
    <mergeCell ref="AF18:AJ18"/>
    <mergeCell ref="AK18:AL18"/>
    <mergeCell ref="AM18:AQ18"/>
    <mergeCell ref="AR18:AS18"/>
    <mergeCell ref="AT18:AX18"/>
    <mergeCell ref="AY18:AZ18"/>
    <mergeCell ref="BA18:BE18"/>
    <mergeCell ref="BF18:BG18"/>
    <mergeCell ref="BH18:BL18"/>
    <mergeCell ref="BM18:BN18"/>
    <mergeCell ref="C19:J19"/>
    <mergeCell ref="K19:O19"/>
    <mergeCell ref="P19:Q19"/>
    <mergeCell ref="R19:V19"/>
    <mergeCell ref="W19:X19"/>
    <mergeCell ref="Y19:AC19"/>
    <mergeCell ref="AD19:AE19"/>
    <mergeCell ref="AF19:AJ19"/>
    <mergeCell ref="AK19:AL19"/>
    <mergeCell ref="AM19:AQ19"/>
    <mergeCell ref="AR19:AS19"/>
    <mergeCell ref="AT19:AX19"/>
    <mergeCell ref="AY19:AZ19"/>
    <mergeCell ref="BA19:BE19"/>
    <mergeCell ref="BF19:BG19"/>
    <mergeCell ref="BH19:BL19"/>
    <mergeCell ref="BM19:BN19"/>
    <mergeCell ref="C20:J20"/>
    <mergeCell ref="K20:O20"/>
    <mergeCell ref="P20:Q20"/>
    <mergeCell ref="R20:V20"/>
    <mergeCell ref="W20:X20"/>
    <mergeCell ref="Y20:AC20"/>
    <mergeCell ref="AD20:AE20"/>
    <mergeCell ref="AF20:AJ20"/>
    <mergeCell ref="AK20:AL20"/>
    <mergeCell ref="AM20:AQ20"/>
    <mergeCell ref="AR20:AS20"/>
    <mergeCell ref="AT20:AX20"/>
    <mergeCell ref="AY20:AZ20"/>
    <mergeCell ref="BA20:BE20"/>
    <mergeCell ref="BF20:BG20"/>
    <mergeCell ref="BH20:BL20"/>
    <mergeCell ref="BM20:BN20"/>
    <mergeCell ref="C21:J21"/>
    <mergeCell ref="K21:O21"/>
    <mergeCell ref="P21:Q21"/>
    <mergeCell ref="R21:V21"/>
    <mergeCell ref="W21:X21"/>
    <mergeCell ref="Y21:AC21"/>
    <mergeCell ref="AD21:AE21"/>
    <mergeCell ref="AF21:AJ21"/>
    <mergeCell ref="AK21:AL21"/>
    <mergeCell ref="AM21:AQ21"/>
    <mergeCell ref="AR21:AS21"/>
    <mergeCell ref="AT21:AX21"/>
    <mergeCell ref="AY21:AZ21"/>
    <mergeCell ref="BA21:BE21"/>
    <mergeCell ref="BF21:BG21"/>
    <mergeCell ref="BH21:BL21"/>
    <mergeCell ref="BM21:BN21"/>
    <mergeCell ref="C22:J22"/>
    <mergeCell ref="K22:O22"/>
    <mergeCell ref="P22:Q22"/>
    <mergeCell ref="R22:V22"/>
    <mergeCell ref="W22:X22"/>
    <mergeCell ref="Y22:AC22"/>
    <mergeCell ref="AD22:AE22"/>
    <mergeCell ref="AF22:AJ22"/>
    <mergeCell ref="AK22:AL22"/>
    <mergeCell ref="AM22:AQ22"/>
    <mergeCell ref="AR22:AS22"/>
    <mergeCell ref="AT22:AX22"/>
    <mergeCell ref="AY22:AZ22"/>
    <mergeCell ref="BA22:BE22"/>
    <mergeCell ref="BF22:BG22"/>
    <mergeCell ref="BH22:BL22"/>
    <mergeCell ref="BM22:BN22"/>
    <mergeCell ref="C23:J23"/>
    <mergeCell ref="K23:O23"/>
    <mergeCell ref="P23:Q23"/>
    <mergeCell ref="R23:V23"/>
    <mergeCell ref="W23:X23"/>
    <mergeCell ref="Y23:AC23"/>
    <mergeCell ref="AD23:AE23"/>
    <mergeCell ref="AF23:AJ23"/>
    <mergeCell ref="AK23:AL23"/>
    <mergeCell ref="AM23:AQ23"/>
    <mergeCell ref="AR23:AS23"/>
    <mergeCell ref="AT23:AX23"/>
    <mergeCell ref="AY23:AZ23"/>
    <mergeCell ref="BA23:BE23"/>
    <mergeCell ref="BF23:BG23"/>
    <mergeCell ref="BH23:BL23"/>
    <mergeCell ref="BM23:BN23"/>
    <mergeCell ref="C24:J24"/>
    <mergeCell ref="K24:O24"/>
    <mergeCell ref="P24:Q24"/>
    <mergeCell ref="R24:V24"/>
    <mergeCell ref="W24:X24"/>
    <mergeCell ref="Y24:AC24"/>
    <mergeCell ref="AD24:AE24"/>
    <mergeCell ref="AF24:AJ24"/>
    <mergeCell ref="AK24:AL24"/>
    <mergeCell ref="AM24:AQ24"/>
    <mergeCell ref="AR24:AS24"/>
    <mergeCell ref="AT24:AX24"/>
    <mergeCell ref="AY24:AZ24"/>
    <mergeCell ref="BA24:BE24"/>
    <mergeCell ref="BF24:BG24"/>
    <mergeCell ref="BH24:BL24"/>
    <mergeCell ref="BM24:BN24"/>
    <mergeCell ref="C25:J25"/>
    <mergeCell ref="K25:O25"/>
    <mergeCell ref="P25:Q25"/>
    <mergeCell ref="R25:V25"/>
    <mergeCell ref="W25:X25"/>
    <mergeCell ref="Y25:AC25"/>
    <mergeCell ref="AD25:AE25"/>
    <mergeCell ref="AF25:AJ25"/>
    <mergeCell ref="AK25:AL25"/>
    <mergeCell ref="AM25:AQ25"/>
    <mergeCell ref="AR25:AS25"/>
    <mergeCell ref="AT25:AX25"/>
    <mergeCell ref="AY25:AZ25"/>
    <mergeCell ref="BA25:BE25"/>
    <mergeCell ref="BF25:BG25"/>
    <mergeCell ref="BH25:BL25"/>
    <mergeCell ref="BM25:BN25"/>
    <mergeCell ref="C26:J26"/>
    <mergeCell ref="K26:O26"/>
    <mergeCell ref="P26:Q26"/>
    <mergeCell ref="R26:V26"/>
    <mergeCell ref="W26:X26"/>
    <mergeCell ref="Y26:AC26"/>
    <mergeCell ref="AD26:AE26"/>
    <mergeCell ref="AF26:AJ26"/>
    <mergeCell ref="AK26:AL26"/>
    <mergeCell ref="AM26:AQ26"/>
    <mergeCell ref="AR26:AS26"/>
    <mergeCell ref="AT26:AX26"/>
    <mergeCell ref="AY26:AZ26"/>
    <mergeCell ref="BA26:BE26"/>
    <mergeCell ref="BF26:BG26"/>
    <mergeCell ref="BH26:BL26"/>
    <mergeCell ref="BM26:BN26"/>
    <mergeCell ref="C27:J27"/>
    <mergeCell ref="K27:O27"/>
    <mergeCell ref="P27:Q27"/>
    <mergeCell ref="R27:V27"/>
    <mergeCell ref="W27:X27"/>
    <mergeCell ref="Y27:AC27"/>
    <mergeCell ref="AD27:AE27"/>
    <mergeCell ref="AF27:AJ27"/>
    <mergeCell ref="AK27:AL27"/>
    <mergeCell ref="AM27:AQ27"/>
    <mergeCell ref="AR27:AS27"/>
    <mergeCell ref="AT27:AX27"/>
    <mergeCell ref="AY27:AZ27"/>
    <mergeCell ref="BA27:BE27"/>
    <mergeCell ref="BF27:BG27"/>
    <mergeCell ref="BH27:BL27"/>
    <mergeCell ref="BM27:BN27"/>
    <mergeCell ref="C28:J28"/>
    <mergeCell ref="K28:O28"/>
    <mergeCell ref="P28:Q28"/>
    <mergeCell ref="R28:V28"/>
    <mergeCell ref="W28:X28"/>
    <mergeCell ref="Y28:AC28"/>
    <mergeCell ref="AD28:AE28"/>
    <mergeCell ref="AF28:AJ28"/>
    <mergeCell ref="AK28:AL28"/>
    <mergeCell ref="AM28:AQ28"/>
    <mergeCell ref="AR28:AS28"/>
    <mergeCell ref="AT28:AX28"/>
    <mergeCell ref="AY28:AZ28"/>
    <mergeCell ref="BA28:BE28"/>
    <mergeCell ref="BF28:BG28"/>
    <mergeCell ref="BH28:BL28"/>
    <mergeCell ref="BM28:BN28"/>
    <mergeCell ref="BR28:BZ28"/>
    <mergeCell ref="C29:J29"/>
    <mergeCell ref="K29:O29"/>
    <mergeCell ref="P29:Q29"/>
    <mergeCell ref="R29:V29"/>
    <mergeCell ref="W29:X29"/>
    <mergeCell ref="Y29:AC29"/>
    <mergeCell ref="AD29:AE29"/>
    <mergeCell ref="BM29:BN29"/>
    <mergeCell ref="BR29:BZ30"/>
    <mergeCell ref="C30:J30"/>
    <mergeCell ref="K30:Q30"/>
    <mergeCell ref="R30:V30"/>
    <mergeCell ref="W30:X30"/>
    <mergeCell ref="Y30:AC30"/>
    <mergeCell ref="AD30:AE30"/>
    <mergeCell ref="BM30:BN30"/>
    <mergeCell ref="AM29:AQ29"/>
    <mergeCell ref="AR29:AS29"/>
    <mergeCell ref="AT29:AX29"/>
    <mergeCell ref="AY29:AZ29"/>
    <mergeCell ref="AF29:AJ29"/>
    <mergeCell ref="AK29:AL29"/>
    <mergeCell ref="AY30:AZ30"/>
    <mergeCell ref="BH29:BL29"/>
    <mergeCell ref="BF30:BG30"/>
    <mergeCell ref="BH30:BL30"/>
    <mergeCell ref="BA29:BE29"/>
    <mergeCell ref="BF29:BG29"/>
    <mergeCell ref="D36:K36"/>
    <mergeCell ref="L36:T36"/>
    <mergeCell ref="U36:AC36"/>
    <mergeCell ref="AK30:AL30"/>
    <mergeCell ref="AM30:AQ30"/>
    <mergeCell ref="AR30:AS30"/>
    <mergeCell ref="AT30:AX30"/>
    <mergeCell ref="BA30:BE30"/>
    <mergeCell ref="D37:K37"/>
    <mergeCell ref="L37:T37"/>
    <mergeCell ref="U37:AC37"/>
    <mergeCell ref="AF30:AJ30"/>
    <mergeCell ref="A41:I45"/>
    <mergeCell ref="J41:T41"/>
    <mergeCell ref="U41:AE41"/>
    <mergeCell ref="J44:T44"/>
    <mergeCell ref="U44:AE44"/>
    <mergeCell ref="J45:T45"/>
    <mergeCell ref="U45:AE45"/>
    <mergeCell ref="AJ41:AV43"/>
    <mergeCell ref="AW41:BK43"/>
    <mergeCell ref="J42:T42"/>
    <mergeCell ref="U42:AE42"/>
    <mergeCell ref="J43:T43"/>
    <mergeCell ref="U43:AE43"/>
  </mergeCells>
  <phoneticPr fontId="18"/>
  <dataValidations count="1">
    <dataValidation type="list" allowBlank="1" showInputMessage="1" showErrorMessage="1" sqref="C10:F12 AS5:AV7">
      <formula1>$CB$2:$CB$3</formula1>
    </dataValidation>
  </dataValidations>
  <pageMargins left="0.7" right="0.39" top="0.75" bottom="0.75" header="0.3" footer="0.3"/>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view="pageBreakPreview" zoomScaleNormal="100" zoomScaleSheetLayoutView="100" workbookViewId="0">
      <selection activeCell="AA63" sqref="AA63"/>
    </sheetView>
  </sheetViews>
  <sheetFormatPr defaultColWidth="8.875" defaultRowHeight="14.25" x14ac:dyDescent="0.15"/>
  <cols>
    <col min="1" max="24" width="3.875" style="35" customWidth="1"/>
    <col min="25" max="29" width="8.875" style="35"/>
    <col min="30" max="30" width="8.875" style="35" customWidth="1"/>
    <col min="31" max="33" width="8.875" style="35"/>
    <col min="34" max="34" width="8.875" style="35" customWidth="1"/>
    <col min="35" max="36" width="8.875" style="35"/>
    <col min="37" max="37" width="8.875" style="35" customWidth="1"/>
    <col min="38" max="16384" width="8.875" style="35"/>
  </cols>
  <sheetData>
    <row r="1" spans="1:24" ht="17.25" x14ac:dyDescent="0.15">
      <c r="W1" s="67" t="s">
        <v>229</v>
      </c>
      <c r="X1" s="68"/>
    </row>
    <row r="2" spans="1:24" x14ac:dyDescent="0.15">
      <c r="R2" s="389"/>
      <c r="S2" s="389"/>
      <c r="T2" s="36" t="s">
        <v>147</v>
      </c>
      <c r="U2" s="37"/>
      <c r="V2" s="36" t="s">
        <v>148</v>
      </c>
      <c r="W2" s="37"/>
      <c r="X2" s="36" t="s">
        <v>149</v>
      </c>
    </row>
    <row r="3" spans="1:24" x14ac:dyDescent="0.15">
      <c r="X3" s="38"/>
    </row>
    <row r="4" spans="1:24" ht="17.25" x14ac:dyDescent="0.15">
      <c r="A4" s="371" t="s">
        <v>150</v>
      </c>
      <c r="B4" s="371"/>
      <c r="C4" s="371"/>
      <c r="D4" s="371"/>
      <c r="E4" s="371"/>
      <c r="F4" s="371"/>
      <c r="G4" s="371"/>
      <c r="H4" s="371"/>
      <c r="I4" s="371"/>
      <c r="J4" s="371"/>
      <c r="K4" s="371"/>
      <c r="L4" s="371"/>
      <c r="M4" s="371"/>
      <c r="N4" s="371"/>
      <c r="O4" s="371"/>
      <c r="P4" s="371"/>
      <c r="Q4" s="371"/>
      <c r="R4" s="371"/>
      <c r="S4" s="371"/>
      <c r="T4" s="371"/>
      <c r="U4" s="371"/>
      <c r="V4" s="371"/>
      <c r="W4" s="371"/>
      <c r="X4" s="371"/>
    </row>
    <row r="5" spans="1:24" ht="17.25" customHeight="1" x14ac:dyDescent="0.15">
      <c r="A5" s="388" t="s">
        <v>265</v>
      </c>
      <c r="B5" s="388"/>
      <c r="C5" s="388"/>
      <c r="D5" s="388"/>
      <c r="E5" s="388"/>
      <c r="F5" s="388"/>
      <c r="G5" s="388"/>
      <c r="H5" s="388"/>
      <c r="I5" s="388"/>
      <c r="J5" s="388"/>
      <c r="K5" s="388"/>
      <c r="L5" s="388"/>
      <c r="M5" s="388"/>
      <c r="N5" s="388"/>
      <c r="O5" s="388"/>
      <c r="P5" s="388"/>
      <c r="Q5" s="388"/>
      <c r="R5" s="388"/>
      <c r="S5" s="388"/>
      <c r="T5" s="388"/>
      <c r="U5" s="388"/>
      <c r="V5" s="388"/>
      <c r="W5" s="388"/>
      <c r="X5" s="388"/>
    </row>
    <row r="6" spans="1:24" x14ac:dyDescent="0.15">
      <c r="A6" s="35" t="s">
        <v>151</v>
      </c>
    </row>
    <row r="7" spans="1:24" x14ac:dyDescent="0.15">
      <c r="A7" s="379" t="s">
        <v>152</v>
      </c>
      <c r="B7" s="390"/>
      <c r="C7" s="380"/>
      <c r="D7" s="372"/>
      <c r="E7" s="372"/>
      <c r="F7" s="372"/>
      <c r="G7" s="372"/>
      <c r="H7" s="372"/>
      <c r="I7" s="372"/>
      <c r="J7" s="372"/>
      <c r="K7" s="372"/>
      <c r="L7" s="372"/>
      <c r="M7" s="372"/>
      <c r="N7" s="372"/>
      <c r="O7" s="372"/>
      <c r="P7" s="372"/>
      <c r="Q7" s="372"/>
      <c r="R7" s="372"/>
      <c r="S7" s="372"/>
      <c r="T7" s="372"/>
      <c r="U7" s="372"/>
      <c r="V7" s="372"/>
      <c r="W7" s="372"/>
      <c r="X7" s="372"/>
    </row>
    <row r="8" spans="1:24" x14ac:dyDescent="0.15">
      <c r="A8" s="359" t="s">
        <v>153</v>
      </c>
      <c r="B8" s="360"/>
      <c r="C8" s="361"/>
      <c r="D8" s="348"/>
      <c r="E8" s="349"/>
      <c r="F8" s="349"/>
      <c r="G8" s="349"/>
      <c r="H8" s="349"/>
      <c r="I8" s="349"/>
      <c r="J8" s="350"/>
      <c r="K8" s="351" t="s">
        <v>263</v>
      </c>
      <c r="L8" s="352"/>
      <c r="M8" s="352"/>
      <c r="N8" s="352"/>
      <c r="O8" s="352"/>
      <c r="P8" s="352"/>
      <c r="Q8" s="353"/>
      <c r="R8" s="385"/>
      <c r="S8" s="385"/>
      <c r="T8" s="40" t="s">
        <v>154</v>
      </c>
      <c r="U8" s="66"/>
      <c r="V8" s="40" t="s">
        <v>155</v>
      </c>
      <c r="W8" s="66"/>
      <c r="X8" s="40" t="s">
        <v>156</v>
      </c>
    </row>
    <row r="9" spans="1:24" x14ac:dyDescent="0.15">
      <c r="A9" s="359" t="s">
        <v>157</v>
      </c>
      <c r="B9" s="360"/>
      <c r="C9" s="361"/>
      <c r="D9" s="372"/>
      <c r="E9" s="372"/>
      <c r="F9" s="372"/>
      <c r="G9" s="372"/>
      <c r="H9" s="372"/>
      <c r="I9" s="372"/>
      <c r="J9" s="372"/>
      <c r="K9" s="372"/>
      <c r="L9" s="372"/>
      <c r="M9" s="372"/>
      <c r="N9" s="372"/>
      <c r="O9" s="372"/>
      <c r="P9" s="372"/>
      <c r="Q9" s="372"/>
      <c r="R9" s="372"/>
      <c r="S9" s="372"/>
      <c r="T9" s="372"/>
      <c r="U9" s="372"/>
      <c r="V9" s="372"/>
      <c r="W9" s="372"/>
      <c r="X9" s="372"/>
    </row>
    <row r="10" spans="1:24" x14ac:dyDescent="0.15">
      <c r="A10" s="391" t="s">
        <v>158</v>
      </c>
      <c r="B10" s="383" t="s">
        <v>159</v>
      </c>
      <c r="C10" s="383"/>
      <c r="D10" s="372"/>
      <c r="E10" s="372"/>
      <c r="F10" s="372"/>
      <c r="G10" s="372"/>
      <c r="H10" s="372"/>
      <c r="I10" s="372"/>
      <c r="J10" s="372"/>
      <c r="K10" s="372"/>
      <c r="L10" s="372"/>
      <c r="M10" s="372"/>
      <c r="N10" s="372"/>
      <c r="O10" s="384" t="s">
        <v>160</v>
      </c>
      <c r="P10" s="384"/>
      <c r="Q10" s="384"/>
      <c r="R10" s="385"/>
      <c r="S10" s="385"/>
      <c r="T10" s="40" t="s">
        <v>154</v>
      </c>
      <c r="U10" s="41"/>
      <c r="V10" s="40" t="s">
        <v>155</v>
      </c>
      <c r="W10" s="41"/>
      <c r="X10" s="40" t="s">
        <v>156</v>
      </c>
    </row>
    <row r="11" spans="1:24" x14ac:dyDescent="0.15">
      <c r="A11" s="391"/>
      <c r="B11" s="362" t="s">
        <v>161</v>
      </c>
      <c r="C11" s="362"/>
      <c r="D11" s="346"/>
      <c r="E11" s="392"/>
      <c r="F11" s="392"/>
      <c r="G11" s="392"/>
      <c r="H11" s="392"/>
      <c r="I11" s="392"/>
      <c r="J11" s="392"/>
      <c r="K11" s="392"/>
      <c r="L11" s="392"/>
      <c r="M11" s="392"/>
      <c r="N11" s="392"/>
      <c r="O11" s="392"/>
      <c r="P11" s="392"/>
      <c r="Q11" s="392"/>
      <c r="R11" s="392"/>
      <c r="S11" s="392"/>
      <c r="T11" s="392"/>
      <c r="U11" s="392"/>
      <c r="V11" s="392"/>
      <c r="W11" s="392"/>
      <c r="X11" s="393"/>
    </row>
    <row r="12" spans="1:24" x14ac:dyDescent="0.15">
      <c r="A12" s="391"/>
      <c r="B12" s="383" t="s">
        <v>162</v>
      </c>
      <c r="C12" s="383"/>
      <c r="D12" s="385"/>
      <c r="E12" s="385"/>
      <c r="F12" s="385"/>
      <c r="G12" s="42" t="s">
        <v>163</v>
      </c>
      <c r="H12" s="384" t="s">
        <v>164</v>
      </c>
      <c r="I12" s="384"/>
      <c r="J12" s="384"/>
      <c r="K12" s="384"/>
      <c r="L12" s="384"/>
      <c r="M12" s="385"/>
      <c r="N12" s="385"/>
      <c r="O12" s="385"/>
      <c r="P12" s="386" t="s">
        <v>165</v>
      </c>
      <c r="Q12" s="386"/>
      <c r="R12" s="386"/>
      <c r="S12" s="386"/>
      <c r="T12" s="387"/>
      <c r="U12" s="385"/>
      <c r="V12" s="385"/>
      <c r="W12" s="385"/>
      <c r="X12" s="42" t="s">
        <v>163</v>
      </c>
    </row>
    <row r="13" spans="1:24" x14ac:dyDescent="0.15">
      <c r="A13" s="391" t="s">
        <v>166</v>
      </c>
      <c r="B13" s="383" t="s">
        <v>159</v>
      </c>
      <c r="C13" s="383"/>
      <c r="D13" s="346"/>
      <c r="E13" s="356"/>
      <c r="F13" s="356"/>
      <c r="G13" s="356"/>
      <c r="H13" s="356"/>
      <c r="I13" s="356"/>
      <c r="J13" s="356"/>
      <c r="K13" s="356"/>
      <c r="L13" s="356"/>
      <c r="M13" s="356"/>
      <c r="N13" s="356"/>
      <c r="O13" s="384" t="s">
        <v>160</v>
      </c>
      <c r="P13" s="384"/>
      <c r="Q13" s="384"/>
      <c r="R13" s="385"/>
      <c r="S13" s="385"/>
      <c r="T13" s="40" t="s">
        <v>154</v>
      </c>
      <c r="U13" s="41"/>
      <c r="V13" s="40" t="s">
        <v>155</v>
      </c>
      <c r="W13" s="41"/>
      <c r="X13" s="40" t="s">
        <v>156</v>
      </c>
    </row>
    <row r="14" spans="1:24" x14ac:dyDescent="0.15">
      <c r="A14" s="391"/>
      <c r="B14" s="362" t="s">
        <v>161</v>
      </c>
      <c r="C14" s="362"/>
      <c r="D14" s="346"/>
      <c r="E14" s="356"/>
      <c r="F14" s="356"/>
      <c r="G14" s="356"/>
      <c r="H14" s="356"/>
      <c r="I14" s="356"/>
      <c r="J14" s="356"/>
      <c r="K14" s="356"/>
      <c r="L14" s="356"/>
      <c r="M14" s="356"/>
      <c r="N14" s="356"/>
      <c r="O14" s="356"/>
      <c r="P14" s="356"/>
      <c r="Q14" s="356"/>
      <c r="R14" s="356"/>
      <c r="S14" s="356"/>
      <c r="T14" s="356"/>
      <c r="U14" s="356"/>
      <c r="V14" s="356"/>
      <c r="W14" s="356"/>
      <c r="X14" s="347"/>
    </row>
    <row r="15" spans="1:24" x14ac:dyDescent="0.15">
      <c r="A15" s="391"/>
      <c r="B15" s="383" t="s">
        <v>162</v>
      </c>
      <c r="C15" s="383"/>
      <c r="D15" s="385"/>
      <c r="E15" s="385"/>
      <c r="F15" s="385"/>
      <c r="G15" s="42" t="s">
        <v>163</v>
      </c>
      <c r="H15" s="384" t="s">
        <v>164</v>
      </c>
      <c r="I15" s="384"/>
      <c r="J15" s="384"/>
      <c r="K15" s="384"/>
      <c r="L15" s="384"/>
      <c r="M15" s="385"/>
      <c r="N15" s="385"/>
      <c r="O15" s="385"/>
      <c r="P15" s="386" t="s">
        <v>165</v>
      </c>
      <c r="Q15" s="386"/>
      <c r="R15" s="386"/>
      <c r="S15" s="386"/>
      <c r="T15" s="387"/>
      <c r="U15" s="385"/>
      <c r="V15" s="385"/>
      <c r="W15" s="385"/>
      <c r="X15" s="42" t="s">
        <v>163</v>
      </c>
    </row>
    <row r="17" spans="1:24" x14ac:dyDescent="0.15">
      <c r="A17" s="35" t="s">
        <v>167</v>
      </c>
      <c r="T17" s="38" t="s">
        <v>168</v>
      </c>
    </row>
    <row r="18" spans="1:24" ht="14.45" customHeight="1" x14ac:dyDescent="0.15">
      <c r="A18" s="374"/>
      <c r="B18" s="375"/>
      <c r="C18" s="362" t="s">
        <v>169</v>
      </c>
      <c r="D18" s="362"/>
      <c r="E18" s="362"/>
      <c r="F18" s="363" t="s">
        <v>170</v>
      </c>
      <c r="G18" s="363"/>
      <c r="H18" s="363"/>
      <c r="I18" s="362" t="s">
        <v>171</v>
      </c>
      <c r="J18" s="362"/>
      <c r="K18" s="362"/>
      <c r="L18" s="362" t="s">
        <v>172</v>
      </c>
      <c r="M18" s="362"/>
      <c r="N18" s="362"/>
      <c r="O18" s="363" t="s">
        <v>173</v>
      </c>
      <c r="P18" s="362"/>
      <c r="Q18" s="362"/>
      <c r="R18" s="362" t="s">
        <v>174</v>
      </c>
      <c r="S18" s="362"/>
      <c r="T18" s="362"/>
      <c r="U18" s="378" t="s">
        <v>175</v>
      </c>
      <c r="V18" s="378"/>
      <c r="W18" s="378"/>
      <c r="X18" s="378"/>
    </row>
    <row r="19" spans="1:24" x14ac:dyDescent="0.15">
      <c r="A19" s="376"/>
      <c r="B19" s="377"/>
      <c r="C19" s="362"/>
      <c r="D19" s="362"/>
      <c r="E19" s="362"/>
      <c r="F19" s="363"/>
      <c r="G19" s="363"/>
      <c r="H19" s="363"/>
      <c r="I19" s="362"/>
      <c r="J19" s="362"/>
      <c r="K19" s="362"/>
      <c r="L19" s="362"/>
      <c r="M19" s="362"/>
      <c r="N19" s="362"/>
      <c r="O19" s="362"/>
      <c r="P19" s="362"/>
      <c r="Q19" s="362"/>
      <c r="R19" s="362"/>
      <c r="S19" s="362"/>
      <c r="T19" s="362"/>
      <c r="U19" s="378"/>
      <c r="V19" s="378"/>
      <c r="W19" s="378"/>
      <c r="X19" s="378"/>
    </row>
    <row r="20" spans="1:24" x14ac:dyDescent="0.15">
      <c r="A20" s="379" t="s">
        <v>176</v>
      </c>
      <c r="B20" s="380"/>
      <c r="C20" s="372"/>
      <c r="D20" s="372"/>
      <c r="E20" s="372"/>
      <c r="F20" s="372"/>
      <c r="G20" s="372"/>
      <c r="H20" s="372"/>
      <c r="I20" s="372"/>
      <c r="J20" s="372"/>
      <c r="K20" s="372"/>
      <c r="L20" s="372"/>
      <c r="M20" s="372"/>
      <c r="N20" s="372"/>
      <c r="O20" s="372"/>
      <c r="P20" s="372"/>
      <c r="Q20" s="372"/>
      <c r="R20" s="372"/>
      <c r="S20" s="372"/>
      <c r="T20" s="372"/>
      <c r="U20" s="381"/>
      <c r="V20" s="381"/>
      <c r="W20" s="381"/>
      <c r="X20" s="381"/>
    </row>
    <row r="21" spans="1:24" x14ac:dyDescent="0.15">
      <c r="A21" s="379" t="s">
        <v>177</v>
      </c>
      <c r="B21" s="380"/>
      <c r="C21" s="382"/>
      <c r="D21" s="382"/>
      <c r="E21" s="382"/>
      <c r="F21" s="372"/>
      <c r="G21" s="372"/>
      <c r="H21" s="372"/>
      <c r="I21" s="372"/>
      <c r="J21" s="372"/>
      <c r="K21" s="372"/>
      <c r="L21" s="372"/>
      <c r="M21" s="372"/>
      <c r="N21" s="372"/>
      <c r="O21" s="372"/>
      <c r="P21" s="372"/>
      <c r="Q21" s="372"/>
      <c r="R21" s="372"/>
      <c r="S21" s="372"/>
      <c r="T21" s="372"/>
      <c r="U21" s="381"/>
      <c r="V21" s="381"/>
      <c r="W21" s="381"/>
      <c r="X21" s="381"/>
    </row>
    <row r="23" spans="1:24" x14ac:dyDescent="0.15">
      <c r="A23" s="35" t="s">
        <v>178</v>
      </c>
    </row>
    <row r="24" spans="1:24" x14ac:dyDescent="0.15">
      <c r="A24" s="35" t="s">
        <v>179</v>
      </c>
    </row>
    <row r="25" spans="1:24" x14ac:dyDescent="0.15">
      <c r="A25" s="35" t="s">
        <v>257</v>
      </c>
      <c r="X25" s="38" t="s">
        <v>168</v>
      </c>
    </row>
    <row r="26" spans="1:24" x14ac:dyDescent="0.15">
      <c r="A26" s="357" t="s">
        <v>155</v>
      </c>
      <c r="B26" s="362" t="s">
        <v>180</v>
      </c>
      <c r="C26" s="362"/>
      <c r="D26" s="362"/>
      <c r="E26" s="362"/>
      <c r="F26" s="362"/>
      <c r="G26" s="362"/>
      <c r="H26" s="362"/>
      <c r="I26" s="362"/>
      <c r="J26" s="362"/>
      <c r="K26" s="362"/>
      <c r="L26" s="362"/>
      <c r="M26" s="362"/>
      <c r="N26" s="362"/>
      <c r="O26" s="362"/>
      <c r="P26" s="362"/>
      <c r="Q26" s="362" t="s">
        <v>262</v>
      </c>
      <c r="R26" s="362"/>
      <c r="S26" s="362"/>
      <c r="T26" s="362"/>
      <c r="U26" s="362"/>
      <c r="V26" s="362"/>
      <c r="W26" s="362"/>
      <c r="X26" s="362"/>
    </row>
    <row r="27" spans="1:24" x14ac:dyDescent="0.15">
      <c r="A27" s="358"/>
      <c r="B27" s="362" t="s">
        <v>182</v>
      </c>
      <c r="C27" s="362"/>
      <c r="D27" s="362"/>
      <c r="E27" s="362" t="s">
        <v>183</v>
      </c>
      <c r="F27" s="362"/>
      <c r="G27" s="362" t="s">
        <v>184</v>
      </c>
      <c r="H27" s="362"/>
      <c r="I27" s="362" t="s">
        <v>185</v>
      </c>
      <c r="J27" s="362"/>
      <c r="K27" s="362" t="s">
        <v>186</v>
      </c>
      <c r="L27" s="362"/>
      <c r="M27" s="362" t="s">
        <v>187</v>
      </c>
      <c r="N27" s="362"/>
      <c r="O27" s="362" t="s">
        <v>188</v>
      </c>
      <c r="P27" s="362"/>
      <c r="Q27" s="362" t="s">
        <v>189</v>
      </c>
      <c r="R27" s="362"/>
      <c r="S27" s="362" t="s">
        <v>190</v>
      </c>
      <c r="T27" s="362"/>
      <c r="U27" s="362" t="s">
        <v>191</v>
      </c>
      <c r="V27" s="362"/>
      <c r="W27" s="362" t="s">
        <v>192</v>
      </c>
      <c r="X27" s="362"/>
    </row>
    <row r="28" spans="1:24" x14ac:dyDescent="0.15">
      <c r="A28" s="43">
        <v>4</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row>
    <row r="29" spans="1:24" x14ac:dyDescent="0.15">
      <c r="A29" s="43">
        <v>5</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row>
    <row r="30" spans="1:24" x14ac:dyDescent="0.15">
      <c r="A30" s="43">
        <v>6</v>
      </c>
      <c r="B30" s="372"/>
      <c r="C30" s="372"/>
      <c r="D30" s="372"/>
      <c r="E30" s="372"/>
      <c r="F30" s="372"/>
      <c r="G30" s="372"/>
      <c r="H30" s="372"/>
      <c r="I30" s="372"/>
      <c r="J30" s="372"/>
      <c r="K30" s="372"/>
      <c r="L30" s="372"/>
      <c r="M30" s="372"/>
      <c r="N30" s="372"/>
      <c r="O30" s="372"/>
      <c r="P30" s="372"/>
      <c r="Q30" s="372"/>
      <c r="R30" s="372"/>
      <c r="S30" s="372"/>
      <c r="T30" s="372"/>
      <c r="U30" s="372"/>
      <c r="V30" s="372"/>
      <c r="W30" s="372"/>
      <c r="X30" s="372"/>
    </row>
    <row r="31" spans="1:24" x14ac:dyDescent="0.15">
      <c r="A31" s="43">
        <v>7</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row>
    <row r="32" spans="1:24" x14ac:dyDescent="0.15">
      <c r="A32" s="43">
        <v>8</v>
      </c>
      <c r="B32" s="372"/>
      <c r="C32" s="372"/>
      <c r="D32" s="372"/>
      <c r="E32" s="372"/>
      <c r="F32" s="372"/>
      <c r="G32" s="372"/>
      <c r="H32" s="372"/>
      <c r="I32" s="372"/>
      <c r="J32" s="372"/>
      <c r="K32" s="372"/>
      <c r="L32" s="372"/>
      <c r="M32" s="372"/>
      <c r="N32" s="372"/>
      <c r="O32" s="372"/>
      <c r="P32" s="372"/>
      <c r="Q32" s="372"/>
      <c r="R32" s="372"/>
      <c r="S32" s="372"/>
      <c r="T32" s="372"/>
      <c r="U32" s="372"/>
      <c r="V32" s="372"/>
      <c r="W32" s="372"/>
      <c r="X32" s="372"/>
    </row>
    <row r="33" spans="1:24" x14ac:dyDescent="0.15">
      <c r="A33" s="43">
        <v>9</v>
      </c>
      <c r="B33" s="372"/>
      <c r="C33" s="372"/>
      <c r="D33" s="372"/>
      <c r="E33" s="372"/>
      <c r="F33" s="372"/>
      <c r="G33" s="372"/>
      <c r="H33" s="372"/>
      <c r="I33" s="372"/>
      <c r="J33" s="372"/>
      <c r="K33" s="372"/>
      <c r="L33" s="372"/>
      <c r="M33" s="372"/>
      <c r="N33" s="372"/>
      <c r="O33" s="372"/>
      <c r="P33" s="372"/>
      <c r="Q33" s="372"/>
      <c r="R33" s="372"/>
      <c r="S33" s="372"/>
      <c r="T33" s="372"/>
      <c r="U33" s="372"/>
      <c r="V33" s="372"/>
      <c r="W33" s="372"/>
      <c r="X33" s="372"/>
    </row>
    <row r="34" spans="1:24" x14ac:dyDescent="0.15">
      <c r="A34" s="43">
        <v>10</v>
      </c>
      <c r="B34" s="372"/>
      <c r="C34" s="372"/>
      <c r="D34" s="372"/>
      <c r="E34" s="372"/>
      <c r="F34" s="372"/>
      <c r="G34" s="372"/>
      <c r="H34" s="372"/>
      <c r="I34" s="372"/>
      <c r="J34" s="372"/>
      <c r="K34" s="372"/>
      <c r="L34" s="372"/>
      <c r="M34" s="372"/>
      <c r="N34" s="372"/>
      <c r="O34" s="372"/>
      <c r="P34" s="372"/>
      <c r="Q34" s="372"/>
      <c r="R34" s="372"/>
      <c r="S34" s="372"/>
      <c r="T34" s="372"/>
      <c r="U34" s="372"/>
      <c r="V34" s="372"/>
      <c r="W34" s="372"/>
      <c r="X34" s="372"/>
    </row>
    <row r="35" spans="1:24" x14ac:dyDescent="0.15">
      <c r="A35" s="43">
        <v>11</v>
      </c>
      <c r="B35" s="372"/>
      <c r="C35" s="372"/>
      <c r="D35" s="372"/>
      <c r="E35" s="372"/>
      <c r="F35" s="372"/>
      <c r="G35" s="372"/>
      <c r="H35" s="372"/>
      <c r="I35" s="372"/>
      <c r="J35" s="372"/>
      <c r="K35" s="372"/>
      <c r="L35" s="372"/>
      <c r="M35" s="372"/>
      <c r="N35" s="372"/>
      <c r="O35" s="372"/>
      <c r="P35" s="372"/>
      <c r="Q35" s="372"/>
      <c r="R35" s="372"/>
      <c r="S35" s="372"/>
      <c r="T35" s="372"/>
      <c r="U35" s="372"/>
      <c r="V35" s="372"/>
      <c r="W35" s="372"/>
      <c r="X35" s="372"/>
    </row>
    <row r="36" spans="1:24" x14ac:dyDescent="0.15">
      <c r="A36" s="43">
        <v>12</v>
      </c>
      <c r="B36" s="372"/>
      <c r="C36" s="372"/>
      <c r="D36" s="372"/>
      <c r="E36" s="372"/>
      <c r="F36" s="372"/>
      <c r="G36" s="372"/>
      <c r="H36" s="372"/>
      <c r="I36" s="372"/>
      <c r="J36" s="372"/>
      <c r="K36" s="372"/>
      <c r="L36" s="372"/>
      <c r="M36" s="372"/>
      <c r="N36" s="372"/>
      <c r="O36" s="372"/>
      <c r="P36" s="372"/>
      <c r="Q36" s="372"/>
      <c r="R36" s="372"/>
      <c r="S36" s="372"/>
      <c r="T36" s="372"/>
      <c r="U36" s="372"/>
      <c r="V36" s="372"/>
      <c r="W36" s="372"/>
      <c r="X36" s="372"/>
    </row>
    <row r="37" spans="1:24" x14ac:dyDescent="0.15">
      <c r="A37" s="43">
        <v>1</v>
      </c>
      <c r="B37" s="372"/>
      <c r="C37" s="372"/>
      <c r="D37" s="372"/>
      <c r="E37" s="372"/>
      <c r="F37" s="372"/>
      <c r="G37" s="372"/>
      <c r="H37" s="372"/>
      <c r="I37" s="372"/>
      <c r="J37" s="372"/>
      <c r="K37" s="372"/>
      <c r="L37" s="372"/>
      <c r="M37" s="372"/>
      <c r="N37" s="372"/>
      <c r="O37" s="372"/>
      <c r="P37" s="372"/>
      <c r="Q37" s="372"/>
      <c r="R37" s="372"/>
      <c r="S37" s="372"/>
      <c r="T37" s="372"/>
      <c r="U37" s="372"/>
      <c r="V37" s="372"/>
      <c r="W37" s="372"/>
      <c r="X37" s="372"/>
    </row>
    <row r="38" spans="1:24" x14ac:dyDescent="0.15">
      <c r="A38" s="43">
        <v>2</v>
      </c>
      <c r="B38" s="372"/>
      <c r="C38" s="372"/>
      <c r="D38" s="372"/>
      <c r="E38" s="372"/>
      <c r="F38" s="372"/>
      <c r="G38" s="372"/>
      <c r="H38" s="372"/>
      <c r="I38" s="372"/>
      <c r="J38" s="372"/>
      <c r="K38" s="372"/>
      <c r="L38" s="372"/>
      <c r="M38" s="372"/>
      <c r="N38" s="372"/>
      <c r="O38" s="372"/>
      <c r="P38" s="372"/>
      <c r="Q38" s="372"/>
      <c r="R38" s="372"/>
      <c r="S38" s="372"/>
      <c r="T38" s="372"/>
      <c r="U38" s="372"/>
      <c r="V38" s="372"/>
      <c r="W38" s="372"/>
      <c r="X38" s="372"/>
    </row>
    <row r="39" spans="1:24" x14ac:dyDescent="0.15">
      <c r="A39" s="43">
        <v>3</v>
      </c>
      <c r="B39" s="372"/>
      <c r="C39" s="372"/>
      <c r="D39" s="372"/>
      <c r="E39" s="372"/>
      <c r="F39" s="372"/>
      <c r="G39" s="372"/>
      <c r="H39" s="372"/>
      <c r="I39" s="372"/>
      <c r="J39" s="372"/>
      <c r="K39" s="372"/>
      <c r="L39" s="372"/>
      <c r="M39" s="372"/>
      <c r="N39" s="372"/>
      <c r="O39" s="372"/>
      <c r="P39" s="372"/>
      <c r="Q39" s="372"/>
      <c r="R39" s="372"/>
      <c r="S39" s="372"/>
      <c r="T39" s="372"/>
      <c r="U39" s="372"/>
      <c r="V39" s="372"/>
      <c r="W39" s="372"/>
      <c r="X39" s="372"/>
    </row>
    <row r="40" spans="1:24" x14ac:dyDescent="0.15">
      <c r="A40" s="44" t="s">
        <v>193</v>
      </c>
      <c r="B40" s="372">
        <f>SUM(B28:D39)</f>
        <v>0</v>
      </c>
      <c r="C40" s="372"/>
      <c r="D40" s="372"/>
      <c r="E40" s="372">
        <f>SUM(E28:F39)</f>
        <v>0</v>
      </c>
      <c r="F40" s="372"/>
      <c r="G40" s="372">
        <f>SUM(G28:H39)</f>
        <v>0</v>
      </c>
      <c r="H40" s="372"/>
      <c r="I40" s="372">
        <f>SUM(I28:J39)</f>
        <v>0</v>
      </c>
      <c r="J40" s="372"/>
      <c r="K40" s="372">
        <f>SUM(K28:L39)</f>
        <v>0</v>
      </c>
      <c r="L40" s="372"/>
      <c r="M40" s="372">
        <f>SUM(M28:N39)</f>
        <v>0</v>
      </c>
      <c r="N40" s="372"/>
      <c r="O40" s="372">
        <f>SUM(O28:P39)</f>
        <v>0</v>
      </c>
      <c r="P40" s="372"/>
      <c r="Q40" s="372">
        <f>SUM(Q28:R39)</f>
        <v>0</v>
      </c>
      <c r="R40" s="372"/>
      <c r="S40" s="372">
        <f>SUM(S28:T39)</f>
        <v>0</v>
      </c>
      <c r="T40" s="372"/>
      <c r="U40" s="372">
        <f>SUM(U28:V39)</f>
        <v>0</v>
      </c>
      <c r="V40" s="372"/>
      <c r="W40" s="372">
        <f>SUM(W28:X39)</f>
        <v>0</v>
      </c>
      <c r="X40" s="372"/>
    </row>
    <row r="42" spans="1:24" x14ac:dyDescent="0.15">
      <c r="A42" s="35" t="s">
        <v>194</v>
      </c>
      <c r="Q42" s="38" t="s">
        <v>168</v>
      </c>
    </row>
    <row r="43" spans="1:24" x14ac:dyDescent="0.15">
      <c r="A43" s="357" t="s">
        <v>155</v>
      </c>
      <c r="B43" s="362" t="s">
        <v>195</v>
      </c>
      <c r="C43" s="362"/>
      <c r="D43" s="362"/>
      <c r="E43" s="362"/>
      <c r="F43" s="362"/>
      <c r="G43" s="362"/>
      <c r="H43" s="362"/>
      <c r="I43" s="362"/>
      <c r="J43" s="362"/>
      <c r="K43" s="362"/>
      <c r="L43" s="362"/>
      <c r="M43" s="362"/>
      <c r="N43" s="362"/>
      <c r="O43" s="362"/>
      <c r="P43" s="362"/>
      <c r="Q43" s="362"/>
    </row>
    <row r="44" spans="1:24" x14ac:dyDescent="0.15">
      <c r="A44" s="373"/>
      <c r="B44" s="374" t="s">
        <v>196</v>
      </c>
      <c r="C44" s="375"/>
      <c r="D44" s="374" t="s">
        <v>197</v>
      </c>
      <c r="E44" s="375"/>
      <c r="F44" s="374" t="s">
        <v>198</v>
      </c>
      <c r="G44" s="375"/>
      <c r="H44" s="374" t="s">
        <v>199</v>
      </c>
      <c r="I44" s="375"/>
      <c r="J44" s="374" t="s">
        <v>200</v>
      </c>
      <c r="K44" s="375"/>
      <c r="L44" s="374" t="s">
        <v>201</v>
      </c>
      <c r="M44" s="375"/>
      <c r="N44" s="374" t="s">
        <v>202</v>
      </c>
      <c r="O44" s="375"/>
      <c r="P44" s="374" t="s">
        <v>203</v>
      </c>
      <c r="Q44" s="375"/>
      <c r="R44" s="45"/>
      <c r="S44" s="46"/>
      <c r="T44" s="46"/>
      <c r="U44" s="46"/>
      <c r="V44" s="46"/>
      <c r="W44" s="46"/>
      <c r="X44" s="46"/>
    </row>
    <row r="45" spans="1:24" x14ac:dyDescent="0.15">
      <c r="A45" s="358"/>
      <c r="B45" s="376"/>
      <c r="C45" s="377"/>
      <c r="D45" s="376" t="s">
        <v>204</v>
      </c>
      <c r="E45" s="377"/>
      <c r="F45" s="376" t="s">
        <v>205</v>
      </c>
      <c r="G45" s="377"/>
      <c r="H45" s="376" t="s">
        <v>206</v>
      </c>
      <c r="I45" s="377"/>
      <c r="J45" s="376" t="s">
        <v>207</v>
      </c>
      <c r="K45" s="377"/>
      <c r="L45" s="376" t="s">
        <v>208</v>
      </c>
      <c r="M45" s="377"/>
      <c r="N45" s="376" t="s">
        <v>209</v>
      </c>
      <c r="O45" s="377"/>
      <c r="P45" s="376"/>
      <c r="Q45" s="377"/>
      <c r="R45" s="45"/>
      <c r="S45" s="46"/>
      <c r="T45" s="46"/>
      <c r="U45" s="46"/>
      <c r="V45" s="46"/>
      <c r="W45" s="46"/>
      <c r="X45" s="46"/>
    </row>
    <row r="46" spans="1:24" x14ac:dyDescent="0.15">
      <c r="A46" s="43">
        <v>4</v>
      </c>
      <c r="B46" s="369"/>
      <c r="C46" s="370"/>
      <c r="D46" s="369"/>
      <c r="E46" s="370"/>
      <c r="F46" s="369"/>
      <c r="G46" s="370"/>
      <c r="H46" s="369"/>
      <c r="I46" s="370"/>
      <c r="J46" s="369"/>
      <c r="K46" s="370"/>
      <c r="L46" s="369"/>
      <c r="M46" s="370"/>
      <c r="N46" s="369"/>
      <c r="O46" s="370"/>
      <c r="P46" s="369"/>
      <c r="Q46" s="370"/>
      <c r="R46" s="45"/>
      <c r="S46" s="46"/>
      <c r="T46" s="46"/>
      <c r="U46" s="46"/>
      <c r="V46" s="46"/>
      <c r="W46" s="46"/>
      <c r="X46" s="46"/>
    </row>
    <row r="47" spans="1:24" x14ac:dyDescent="0.15">
      <c r="A47" s="43">
        <v>5</v>
      </c>
      <c r="B47" s="369"/>
      <c r="C47" s="370"/>
      <c r="D47" s="369"/>
      <c r="E47" s="370"/>
      <c r="F47" s="369"/>
      <c r="G47" s="370"/>
      <c r="H47" s="369"/>
      <c r="I47" s="370"/>
      <c r="J47" s="369"/>
      <c r="K47" s="370"/>
      <c r="L47" s="369"/>
      <c r="M47" s="370"/>
      <c r="N47" s="369"/>
      <c r="O47" s="370"/>
      <c r="P47" s="369"/>
      <c r="Q47" s="370"/>
      <c r="R47" s="45"/>
      <c r="S47" s="46"/>
      <c r="T47" s="46"/>
      <c r="U47" s="46"/>
      <c r="V47" s="46"/>
      <c r="W47" s="46"/>
      <c r="X47" s="46"/>
    </row>
    <row r="48" spans="1:24" x14ac:dyDescent="0.15">
      <c r="A48" s="43">
        <v>6</v>
      </c>
      <c r="B48" s="369"/>
      <c r="C48" s="370"/>
      <c r="D48" s="369"/>
      <c r="E48" s="370"/>
      <c r="F48" s="369"/>
      <c r="G48" s="370"/>
      <c r="H48" s="369"/>
      <c r="I48" s="370"/>
      <c r="J48" s="369"/>
      <c r="K48" s="370"/>
      <c r="L48" s="369"/>
      <c r="M48" s="370"/>
      <c r="N48" s="369"/>
      <c r="O48" s="370"/>
      <c r="P48" s="369"/>
      <c r="Q48" s="370"/>
      <c r="R48" s="45"/>
      <c r="S48" s="46"/>
      <c r="T48" s="46"/>
      <c r="U48" s="46"/>
      <c r="V48" s="46"/>
      <c r="W48" s="46"/>
      <c r="X48" s="46"/>
    </row>
    <row r="49" spans="1:24" x14ac:dyDescent="0.15">
      <c r="A49" s="43">
        <v>7</v>
      </c>
      <c r="B49" s="369"/>
      <c r="C49" s="370"/>
      <c r="D49" s="369"/>
      <c r="E49" s="370"/>
      <c r="F49" s="369"/>
      <c r="G49" s="370"/>
      <c r="H49" s="369"/>
      <c r="I49" s="370"/>
      <c r="J49" s="369"/>
      <c r="K49" s="370"/>
      <c r="L49" s="369"/>
      <c r="M49" s="370"/>
      <c r="N49" s="369"/>
      <c r="O49" s="370"/>
      <c r="P49" s="369"/>
      <c r="Q49" s="370"/>
      <c r="R49" s="45"/>
      <c r="S49" s="46"/>
      <c r="T49" s="46"/>
      <c r="U49" s="46"/>
      <c r="V49" s="46"/>
      <c r="W49" s="46"/>
      <c r="X49" s="46"/>
    </row>
    <row r="50" spans="1:24" x14ac:dyDescent="0.15">
      <c r="A50" s="43">
        <v>8</v>
      </c>
      <c r="B50" s="369"/>
      <c r="C50" s="370"/>
      <c r="D50" s="369"/>
      <c r="E50" s="370"/>
      <c r="F50" s="369"/>
      <c r="G50" s="370"/>
      <c r="H50" s="369"/>
      <c r="I50" s="370"/>
      <c r="J50" s="369"/>
      <c r="K50" s="370"/>
      <c r="L50" s="369"/>
      <c r="M50" s="370"/>
      <c r="N50" s="369"/>
      <c r="O50" s="370"/>
      <c r="P50" s="369"/>
      <c r="Q50" s="370"/>
      <c r="R50" s="45"/>
      <c r="S50" s="46"/>
      <c r="T50" s="46"/>
      <c r="U50" s="46"/>
      <c r="V50" s="46"/>
      <c r="W50" s="46"/>
      <c r="X50" s="46"/>
    </row>
    <row r="51" spans="1:24" x14ac:dyDescent="0.15">
      <c r="A51" s="43">
        <v>9</v>
      </c>
      <c r="B51" s="369"/>
      <c r="C51" s="370"/>
      <c r="D51" s="369"/>
      <c r="E51" s="370"/>
      <c r="F51" s="369"/>
      <c r="G51" s="370"/>
      <c r="H51" s="369"/>
      <c r="I51" s="370"/>
      <c r="J51" s="369"/>
      <c r="K51" s="370"/>
      <c r="L51" s="369"/>
      <c r="M51" s="370"/>
      <c r="N51" s="369"/>
      <c r="O51" s="370"/>
      <c r="P51" s="369"/>
      <c r="Q51" s="370"/>
      <c r="R51" s="45"/>
      <c r="S51" s="46"/>
      <c r="T51" s="46"/>
      <c r="U51" s="46"/>
      <c r="V51" s="46"/>
      <c r="W51" s="46"/>
      <c r="X51" s="46"/>
    </row>
    <row r="52" spans="1:24" x14ac:dyDescent="0.15">
      <c r="A52" s="43">
        <v>10</v>
      </c>
      <c r="B52" s="369"/>
      <c r="C52" s="370"/>
      <c r="D52" s="369"/>
      <c r="E52" s="370"/>
      <c r="F52" s="369"/>
      <c r="G52" s="370"/>
      <c r="H52" s="369"/>
      <c r="I52" s="370"/>
      <c r="J52" s="369"/>
      <c r="K52" s="370"/>
      <c r="L52" s="369"/>
      <c r="M52" s="370"/>
      <c r="N52" s="369"/>
      <c r="O52" s="370"/>
      <c r="P52" s="369"/>
      <c r="Q52" s="370"/>
      <c r="R52" s="45"/>
      <c r="S52" s="46"/>
      <c r="T52" s="46"/>
      <c r="U52" s="46"/>
      <c r="V52" s="46"/>
      <c r="W52" s="46"/>
      <c r="X52" s="46"/>
    </row>
    <row r="53" spans="1:24" x14ac:dyDescent="0.15">
      <c r="A53" s="43">
        <v>11</v>
      </c>
      <c r="B53" s="369"/>
      <c r="C53" s="370"/>
      <c r="D53" s="369"/>
      <c r="E53" s="370"/>
      <c r="F53" s="369"/>
      <c r="G53" s="370"/>
      <c r="H53" s="369"/>
      <c r="I53" s="370"/>
      <c r="J53" s="369"/>
      <c r="K53" s="370"/>
      <c r="L53" s="369"/>
      <c r="M53" s="370"/>
      <c r="N53" s="369"/>
      <c r="O53" s="370"/>
      <c r="P53" s="369"/>
      <c r="Q53" s="370"/>
      <c r="R53" s="45"/>
      <c r="S53" s="46"/>
      <c r="T53" s="46"/>
      <c r="U53" s="46"/>
      <c r="V53" s="46"/>
      <c r="W53" s="46"/>
      <c r="X53" s="46"/>
    </row>
    <row r="54" spans="1:24" x14ac:dyDescent="0.15">
      <c r="A54" s="43">
        <v>12</v>
      </c>
      <c r="B54" s="369"/>
      <c r="C54" s="370"/>
      <c r="D54" s="369"/>
      <c r="E54" s="370"/>
      <c r="F54" s="369"/>
      <c r="G54" s="370"/>
      <c r="H54" s="369"/>
      <c r="I54" s="370"/>
      <c r="J54" s="369"/>
      <c r="K54" s="370"/>
      <c r="L54" s="369"/>
      <c r="M54" s="370"/>
      <c r="N54" s="369"/>
      <c r="O54" s="370"/>
      <c r="P54" s="369"/>
      <c r="Q54" s="370"/>
      <c r="R54" s="45"/>
      <c r="S54" s="46"/>
      <c r="T54" s="46"/>
      <c r="U54" s="46"/>
      <c r="V54" s="46"/>
      <c r="W54" s="46"/>
      <c r="X54" s="46"/>
    </row>
    <row r="55" spans="1:24" x14ac:dyDescent="0.15">
      <c r="A55" s="43">
        <v>1</v>
      </c>
      <c r="B55" s="369"/>
      <c r="C55" s="370"/>
      <c r="D55" s="369"/>
      <c r="E55" s="370"/>
      <c r="F55" s="369"/>
      <c r="G55" s="370"/>
      <c r="H55" s="369"/>
      <c r="I55" s="370"/>
      <c r="J55" s="369"/>
      <c r="K55" s="370"/>
      <c r="L55" s="369"/>
      <c r="M55" s="370"/>
      <c r="N55" s="369"/>
      <c r="O55" s="370"/>
      <c r="P55" s="369"/>
      <c r="Q55" s="370"/>
      <c r="R55" s="45"/>
      <c r="S55" s="46"/>
      <c r="T55" s="46"/>
      <c r="U55" s="46"/>
      <c r="V55" s="46"/>
      <c r="W55" s="46"/>
      <c r="X55" s="46"/>
    </row>
    <row r="56" spans="1:24" x14ac:dyDescent="0.15">
      <c r="A56" s="43">
        <v>2</v>
      </c>
      <c r="B56" s="369"/>
      <c r="C56" s="370"/>
      <c r="D56" s="369"/>
      <c r="E56" s="370"/>
      <c r="F56" s="369"/>
      <c r="G56" s="370"/>
      <c r="H56" s="369"/>
      <c r="I56" s="370"/>
      <c r="J56" s="369"/>
      <c r="K56" s="370"/>
      <c r="L56" s="369"/>
      <c r="M56" s="370"/>
      <c r="N56" s="369"/>
      <c r="O56" s="370"/>
      <c r="P56" s="369"/>
      <c r="Q56" s="370"/>
      <c r="R56" s="45"/>
      <c r="S56" s="46"/>
      <c r="T56" s="46"/>
      <c r="U56" s="46"/>
      <c r="V56" s="46"/>
      <c r="W56" s="46"/>
      <c r="X56" s="46"/>
    </row>
    <row r="57" spans="1:24" x14ac:dyDescent="0.15">
      <c r="A57" s="43">
        <v>3</v>
      </c>
      <c r="B57" s="369"/>
      <c r="C57" s="370"/>
      <c r="D57" s="369"/>
      <c r="E57" s="370"/>
      <c r="F57" s="369"/>
      <c r="G57" s="370"/>
      <c r="H57" s="369"/>
      <c r="I57" s="370"/>
      <c r="J57" s="369"/>
      <c r="K57" s="370"/>
      <c r="L57" s="369"/>
      <c r="M57" s="370"/>
      <c r="N57" s="369"/>
      <c r="O57" s="370"/>
      <c r="P57" s="369"/>
      <c r="Q57" s="370"/>
      <c r="R57" s="45"/>
      <c r="S57" s="46"/>
      <c r="T57" s="46"/>
      <c r="U57" s="46"/>
      <c r="V57" s="46"/>
      <c r="W57" s="46"/>
      <c r="X57" s="46"/>
    </row>
    <row r="58" spans="1:24" x14ac:dyDescent="0.15">
      <c r="A58" s="44" t="s">
        <v>193</v>
      </c>
      <c r="B58" s="369">
        <f>SUM(B46:C57)</f>
        <v>0</v>
      </c>
      <c r="C58" s="370"/>
      <c r="D58" s="369">
        <f>SUM(D46:E57)</f>
        <v>0</v>
      </c>
      <c r="E58" s="370"/>
      <c r="F58" s="369">
        <f>SUM(F46:G57)</f>
        <v>0</v>
      </c>
      <c r="G58" s="370"/>
      <c r="H58" s="369">
        <f>SUM(H46:I57)</f>
        <v>0</v>
      </c>
      <c r="I58" s="370"/>
      <c r="J58" s="369">
        <f>SUM(J46:K57)</f>
        <v>0</v>
      </c>
      <c r="K58" s="370"/>
      <c r="L58" s="369">
        <f>SUM(L46:M57)</f>
        <v>0</v>
      </c>
      <c r="M58" s="370"/>
      <c r="N58" s="369">
        <f>SUM(N46:O57)</f>
        <v>0</v>
      </c>
      <c r="O58" s="370"/>
      <c r="P58" s="369">
        <f>SUM(P46:Q57)</f>
        <v>0</v>
      </c>
      <c r="Q58" s="370"/>
      <c r="R58" s="45"/>
      <c r="S58" s="46"/>
      <c r="T58" s="46"/>
      <c r="U58" s="46"/>
      <c r="V58" s="46"/>
      <c r="W58" s="46"/>
      <c r="X58" s="46"/>
    </row>
    <row r="60" spans="1:24" ht="17.25" x14ac:dyDescent="0.15">
      <c r="W60" s="67" t="s">
        <v>229</v>
      </c>
      <c r="X60" s="68"/>
    </row>
    <row r="61" spans="1:24" ht="17.25" x14ac:dyDescent="0.15">
      <c r="A61" s="371" t="s">
        <v>210</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row>
    <row r="62" spans="1:24" x14ac:dyDescent="0.15">
      <c r="A62" s="388" t="s">
        <v>265</v>
      </c>
      <c r="B62" s="388"/>
      <c r="C62" s="388"/>
      <c r="D62" s="388"/>
      <c r="E62" s="388"/>
      <c r="F62" s="388"/>
      <c r="G62" s="388"/>
      <c r="H62" s="388"/>
      <c r="I62" s="388"/>
      <c r="J62" s="388"/>
      <c r="K62" s="388"/>
      <c r="L62" s="388"/>
      <c r="M62" s="388"/>
      <c r="N62" s="388"/>
      <c r="O62" s="388"/>
      <c r="P62" s="388"/>
      <c r="Q62" s="388"/>
      <c r="R62" s="388"/>
      <c r="S62" s="388"/>
      <c r="T62" s="388"/>
      <c r="U62" s="388"/>
      <c r="V62" s="388"/>
      <c r="W62" s="388"/>
      <c r="X62" s="388"/>
    </row>
    <row r="63" spans="1:24" x14ac:dyDescent="0.15">
      <c r="A63" s="35" t="s">
        <v>211</v>
      </c>
      <c r="X63" s="38" t="s">
        <v>168</v>
      </c>
    </row>
    <row r="64" spans="1:24" ht="14.45" customHeight="1" x14ac:dyDescent="0.15">
      <c r="A64" s="362" t="s">
        <v>155</v>
      </c>
      <c r="B64" s="363" t="s">
        <v>212</v>
      </c>
      <c r="C64" s="363"/>
      <c r="D64" s="359" t="s">
        <v>213</v>
      </c>
      <c r="E64" s="360"/>
      <c r="F64" s="360"/>
      <c r="G64" s="361"/>
      <c r="H64" s="359" t="s">
        <v>214</v>
      </c>
      <c r="I64" s="360"/>
      <c r="J64" s="360"/>
      <c r="K64" s="360"/>
      <c r="L64" s="360"/>
      <c r="M64" s="361"/>
      <c r="N64" s="363" t="s">
        <v>215</v>
      </c>
      <c r="O64" s="363"/>
      <c r="P64" s="363"/>
      <c r="Q64" s="363" t="s">
        <v>216</v>
      </c>
      <c r="R64" s="363"/>
      <c r="S64" s="363"/>
      <c r="T64" s="362" t="s">
        <v>174</v>
      </c>
      <c r="U64" s="362"/>
      <c r="V64" s="362" t="s">
        <v>217</v>
      </c>
      <c r="W64" s="362"/>
      <c r="X64" s="362"/>
    </row>
    <row r="65" spans="1:24" ht="14.45" customHeight="1" x14ac:dyDescent="0.15">
      <c r="A65" s="362"/>
      <c r="B65" s="363"/>
      <c r="C65" s="363"/>
      <c r="D65" s="364" t="s">
        <v>218</v>
      </c>
      <c r="E65" s="365"/>
      <c r="F65" s="364" t="s">
        <v>219</v>
      </c>
      <c r="G65" s="365"/>
      <c r="H65" s="364" t="s">
        <v>220</v>
      </c>
      <c r="I65" s="365"/>
      <c r="J65" s="368" t="s">
        <v>221</v>
      </c>
      <c r="K65" s="360"/>
      <c r="L65" s="360"/>
      <c r="M65" s="361"/>
      <c r="N65" s="363"/>
      <c r="O65" s="363"/>
      <c r="P65" s="363"/>
      <c r="Q65" s="363"/>
      <c r="R65" s="363"/>
      <c r="S65" s="363"/>
      <c r="T65" s="362"/>
      <c r="U65" s="362"/>
      <c r="V65" s="362"/>
      <c r="W65" s="362"/>
      <c r="X65" s="362"/>
    </row>
    <row r="66" spans="1:24" x14ac:dyDescent="0.15">
      <c r="A66" s="362"/>
      <c r="B66" s="363"/>
      <c r="C66" s="363"/>
      <c r="D66" s="366"/>
      <c r="E66" s="367"/>
      <c r="F66" s="366"/>
      <c r="G66" s="367"/>
      <c r="H66" s="366"/>
      <c r="I66" s="367"/>
      <c r="J66" s="359" t="s">
        <v>222</v>
      </c>
      <c r="K66" s="361"/>
      <c r="L66" s="359" t="s">
        <v>223</v>
      </c>
      <c r="M66" s="361"/>
      <c r="N66" s="363"/>
      <c r="O66" s="363"/>
      <c r="P66" s="363"/>
      <c r="Q66" s="363"/>
      <c r="R66" s="363"/>
      <c r="S66" s="363"/>
      <c r="T66" s="362"/>
      <c r="U66" s="362"/>
      <c r="V66" s="362"/>
      <c r="W66" s="362"/>
      <c r="X66" s="362"/>
    </row>
    <row r="67" spans="1:24" x14ac:dyDescent="0.15">
      <c r="A67" s="43">
        <v>4</v>
      </c>
      <c r="B67" s="346"/>
      <c r="C67" s="347"/>
      <c r="D67" s="346"/>
      <c r="E67" s="347"/>
      <c r="F67" s="346"/>
      <c r="G67" s="347"/>
      <c r="H67" s="346"/>
      <c r="I67" s="347"/>
      <c r="J67" s="346"/>
      <c r="K67" s="347"/>
      <c r="L67" s="346"/>
      <c r="M67" s="347"/>
      <c r="N67" s="346"/>
      <c r="O67" s="356"/>
      <c r="P67" s="347"/>
      <c r="Q67" s="346"/>
      <c r="R67" s="356"/>
      <c r="S67" s="347"/>
      <c r="T67" s="346"/>
      <c r="U67" s="347"/>
      <c r="V67" s="346"/>
      <c r="W67" s="356"/>
      <c r="X67" s="347"/>
    </row>
    <row r="68" spans="1:24" x14ac:dyDescent="0.15">
      <c r="A68" s="43">
        <v>5</v>
      </c>
      <c r="B68" s="346"/>
      <c r="C68" s="347"/>
      <c r="D68" s="346"/>
      <c r="E68" s="347"/>
      <c r="F68" s="346"/>
      <c r="G68" s="347"/>
      <c r="H68" s="346"/>
      <c r="I68" s="347"/>
      <c r="J68" s="346"/>
      <c r="K68" s="347"/>
      <c r="L68" s="346"/>
      <c r="M68" s="347"/>
      <c r="N68" s="346"/>
      <c r="O68" s="356"/>
      <c r="P68" s="347"/>
      <c r="Q68" s="346"/>
      <c r="R68" s="356"/>
      <c r="S68" s="347"/>
      <c r="T68" s="346"/>
      <c r="U68" s="347"/>
      <c r="V68" s="346"/>
      <c r="W68" s="356"/>
      <c r="X68" s="347"/>
    </row>
    <row r="69" spans="1:24" x14ac:dyDescent="0.15">
      <c r="A69" s="43">
        <v>6</v>
      </c>
      <c r="B69" s="346"/>
      <c r="C69" s="347"/>
      <c r="D69" s="346"/>
      <c r="E69" s="347"/>
      <c r="F69" s="346"/>
      <c r="G69" s="347"/>
      <c r="H69" s="346"/>
      <c r="I69" s="347"/>
      <c r="J69" s="346"/>
      <c r="K69" s="347"/>
      <c r="L69" s="346"/>
      <c r="M69" s="347"/>
      <c r="N69" s="346"/>
      <c r="O69" s="356"/>
      <c r="P69" s="347"/>
      <c r="Q69" s="346"/>
      <c r="R69" s="356"/>
      <c r="S69" s="347"/>
      <c r="T69" s="346"/>
      <c r="U69" s="347"/>
      <c r="V69" s="346"/>
      <c r="W69" s="356"/>
      <c r="X69" s="347"/>
    </row>
    <row r="70" spans="1:24" x14ac:dyDescent="0.15">
      <c r="A70" s="43">
        <v>7</v>
      </c>
      <c r="B70" s="346"/>
      <c r="C70" s="347"/>
      <c r="D70" s="346"/>
      <c r="E70" s="347"/>
      <c r="F70" s="346"/>
      <c r="G70" s="347"/>
      <c r="H70" s="346"/>
      <c r="I70" s="347"/>
      <c r="J70" s="346"/>
      <c r="K70" s="347"/>
      <c r="L70" s="346"/>
      <c r="M70" s="347"/>
      <c r="N70" s="346"/>
      <c r="O70" s="356"/>
      <c r="P70" s="347"/>
      <c r="Q70" s="346"/>
      <c r="R70" s="356"/>
      <c r="S70" s="347"/>
      <c r="T70" s="346"/>
      <c r="U70" s="347"/>
      <c r="V70" s="346"/>
      <c r="W70" s="356"/>
      <c r="X70" s="347"/>
    </row>
    <row r="71" spans="1:24" x14ac:dyDescent="0.15">
      <c r="A71" s="43">
        <v>8</v>
      </c>
      <c r="B71" s="346"/>
      <c r="C71" s="347"/>
      <c r="D71" s="346"/>
      <c r="E71" s="347"/>
      <c r="F71" s="346"/>
      <c r="G71" s="347"/>
      <c r="H71" s="346"/>
      <c r="I71" s="347"/>
      <c r="J71" s="346"/>
      <c r="K71" s="347"/>
      <c r="L71" s="346"/>
      <c r="M71" s="347"/>
      <c r="N71" s="346"/>
      <c r="O71" s="356"/>
      <c r="P71" s="347"/>
      <c r="Q71" s="346"/>
      <c r="R71" s="356"/>
      <c r="S71" s="347"/>
      <c r="T71" s="346"/>
      <c r="U71" s="347"/>
      <c r="V71" s="346"/>
      <c r="W71" s="356"/>
      <c r="X71" s="347"/>
    </row>
    <row r="72" spans="1:24" x14ac:dyDescent="0.15">
      <c r="A72" s="43">
        <v>9</v>
      </c>
      <c r="B72" s="346"/>
      <c r="C72" s="347"/>
      <c r="D72" s="346"/>
      <c r="E72" s="347"/>
      <c r="F72" s="346"/>
      <c r="G72" s="347"/>
      <c r="H72" s="346"/>
      <c r="I72" s="347"/>
      <c r="J72" s="346"/>
      <c r="K72" s="347"/>
      <c r="L72" s="346"/>
      <c r="M72" s="347"/>
      <c r="N72" s="346"/>
      <c r="O72" s="356"/>
      <c r="P72" s="347"/>
      <c r="Q72" s="346"/>
      <c r="R72" s="356"/>
      <c r="S72" s="347"/>
      <c r="T72" s="346"/>
      <c r="U72" s="347"/>
      <c r="V72" s="346"/>
      <c r="W72" s="356"/>
      <c r="X72" s="347"/>
    </row>
    <row r="73" spans="1:24" x14ac:dyDescent="0.15">
      <c r="A73" s="43">
        <v>10</v>
      </c>
      <c r="B73" s="346"/>
      <c r="C73" s="347"/>
      <c r="D73" s="346"/>
      <c r="E73" s="347"/>
      <c r="F73" s="346"/>
      <c r="G73" s="347"/>
      <c r="H73" s="346"/>
      <c r="I73" s="347"/>
      <c r="J73" s="346"/>
      <c r="K73" s="347"/>
      <c r="L73" s="346"/>
      <c r="M73" s="347"/>
      <c r="N73" s="346"/>
      <c r="O73" s="356"/>
      <c r="P73" s="347"/>
      <c r="Q73" s="346"/>
      <c r="R73" s="356"/>
      <c r="S73" s="347"/>
      <c r="T73" s="346"/>
      <c r="U73" s="347"/>
      <c r="V73" s="346"/>
      <c r="W73" s="356"/>
      <c r="X73" s="347"/>
    </row>
    <row r="74" spans="1:24" x14ac:dyDescent="0.15">
      <c r="A74" s="43">
        <v>11</v>
      </c>
      <c r="B74" s="346"/>
      <c r="C74" s="347"/>
      <c r="D74" s="346"/>
      <c r="E74" s="347"/>
      <c r="F74" s="346"/>
      <c r="G74" s="347"/>
      <c r="H74" s="346"/>
      <c r="I74" s="347"/>
      <c r="J74" s="346"/>
      <c r="K74" s="347"/>
      <c r="L74" s="346"/>
      <c r="M74" s="347"/>
      <c r="N74" s="346"/>
      <c r="O74" s="356"/>
      <c r="P74" s="347"/>
      <c r="Q74" s="346"/>
      <c r="R74" s="356"/>
      <c r="S74" s="347"/>
      <c r="T74" s="346"/>
      <c r="U74" s="347"/>
      <c r="V74" s="346"/>
      <c r="W74" s="356"/>
      <c r="X74" s="347"/>
    </row>
    <row r="75" spans="1:24" x14ac:dyDescent="0.15">
      <c r="A75" s="43">
        <v>12</v>
      </c>
      <c r="B75" s="346"/>
      <c r="C75" s="347"/>
      <c r="D75" s="346"/>
      <c r="E75" s="347"/>
      <c r="F75" s="346"/>
      <c r="G75" s="347"/>
      <c r="H75" s="346"/>
      <c r="I75" s="347"/>
      <c r="J75" s="346"/>
      <c r="K75" s="347"/>
      <c r="L75" s="346"/>
      <c r="M75" s="347"/>
      <c r="N75" s="346"/>
      <c r="O75" s="356"/>
      <c r="P75" s="347"/>
      <c r="Q75" s="346"/>
      <c r="R75" s="356"/>
      <c r="S75" s="347"/>
      <c r="T75" s="346"/>
      <c r="U75" s="347"/>
      <c r="V75" s="346"/>
      <c r="W75" s="356"/>
      <c r="X75" s="347"/>
    </row>
    <row r="76" spans="1:24" x14ac:dyDescent="0.15">
      <c r="A76" s="43">
        <v>1</v>
      </c>
      <c r="B76" s="346"/>
      <c r="C76" s="347"/>
      <c r="D76" s="346"/>
      <c r="E76" s="347"/>
      <c r="F76" s="346"/>
      <c r="G76" s="347"/>
      <c r="H76" s="346"/>
      <c r="I76" s="347"/>
      <c r="J76" s="346"/>
      <c r="K76" s="347"/>
      <c r="L76" s="346"/>
      <c r="M76" s="347"/>
      <c r="N76" s="346"/>
      <c r="O76" s="356"/>
      <c r="P76" s="347"/>
      <c r="Q76" s="346"/>
      <c r="R76" s="356"/>
      <c r="S76" s="347"/>
      <c r="T76" s="346"/>
      <c r="U76" s="347"/>
      <c r="V76" s="346"/>
      <c r="W76" s="356"/>
      <c r="X76" s="347"/>
    </row>
    <row r="77" spans="1:24" x14ac:dyDescent="0.15">
      <c r="A77" s="43">
        <v>2</v>
      </c>
      <c r="B77" s="346"/>
      <c r="C77" s="347"/>
      <c r="D77" s="346"/>
      <c r="E77" s="347"/>
      <c r="F77" s="346"/>
      <c r="G77" s="347"/>
      <c r="H77" s="346"/>
      <c r="I77" s="347"/>
      <c r="J77" s="346"/>
      <c r="K77" s="347"/>
      <c r="L77" s="346"/>
      <c r="M77" s="347"/>
      <c r="N77" s="346"/>
      <c r="O77" s="356"/>
      <c r="P77" s="347"/>
      <c r="Q77" s="346"/>
      <c r="R77" s="356"/>
      <c r="S77" s="347"/>
      <c r="T77" s="346"/>
      <c r="U77" s="347"/>
      <c r="V77" s="346"/>
      <c r="W77" s="356"/>
      <c r="X77" s="347"/>
    </row>
    <row r="78" spans="1:24" x14ac:dyDescent="0.15">
      <c r="A78" s="43">
        <v>3</v>
      </c>
      <c r="B78" s="346"/>
      <c r="C78" s="347"/>
      <c r="D78" s="346"/>
      <c r="E78" s="347"/>
      <c r="F78" s="346"/>
      <c r="G78" s="347"/>
      <c r="H78" s="346"/>
      <c r="I78" s="347"/>
      <c r="J78" s="346"/>
      <c r="K78" s="347"/>
      <c r="L78" s="346"/>
      <c r="M78" s="347"/>
      <c r="N78" s="346"/>
      <c r="O78" s="356"/>
      <c r="P78" s="347"/>
      <c r="Q78" s="346"/>
      <c r="R78" s="356"/>
      <c r="S78" s="347"/>
      <c r="T78" s="346"/>
      <c r="U78" s="347"/>
      <c r="V78" s="346"/>
      <c r="W78" s="356"/>
      <c r="X78" s="347"/>
    </row>
    <row r="79" spans="1:24" x14ac:dyDescent="0.15">
      <c r="A79" s="44" t="s">
        <v>193</v>
      </c>
      <c r="B79" s="346">
        <f>SUM(B67:C78)</f>
        <v>0</v>
      </c>
      <c r="C79" s="347"/>
      <c r="D79" s="346">
        <f>SUM(D67:E78)</f>
        <v>0</v>
      </c>
      <c r="E79" s="347"/>
      <c r="F79" s="346">
        <f>SUM(F67:G78)</f>
        <v>0</v>
      </c>
      <c r="G79" s="347"/>
      <c r="H79" s="346">
        <f>SUM(H67:I78)</f>
        <v>0</v>
      </c>
      <c r="I79" s="347"/>
      <c r="J79" s="346">
        <f>SUM(J67:K78)</f>
        <v>0</v>
      </c>
      <c r="K79" s="347"/>
      <c r="L79" s="346">
        <f>SUM(L67:M78)</f>
        <v>0</v>
      </c>
      <c r="M79" s="347"/>
      <c r="N79" s="346">
        <f>SUM(N67:P78)</f>
        <v>0</v>
      </c>
      <c r="O79" s="356"/>
      <c r="P79" s="347"/>
      <c r="Q79" s="346">
        <f>SUM(Q67:S78)</f>
        <v>0</v>
      </c>
      <c r="R79" s="356"/>
      <c r="S79" s="347"/>
      <c r="T79" s="346">
        <f>SUM(T67:U78)</f>
        <v>0</v>
      </c>
      <c r="U79" s="347"/>
      <c r="V79" s="346">
        <f>SUM(V67:X78)</f>
        <v>0</v>
      </c>
      <c r="W79" s="356"/>
      <c r="X79" s="347"/>
    </row>
    <row r="80" spans="1:24" s="48" customFormat="1" x14ac:dyDescent="0.15">
      <c r="A80" s="46"/>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15">
      <c r="A81" s="35" t="s">
        <v>224</v>
      </c>
      <c r="W81" s="38" t="s">
        <v>168</v>
      </c>
    </row>
    <row r="82" spans="1:24" x14ac:dyDescent="0.15">
      <c r="A82" s="357" t="s">
        <v>155</v>
      </c>
      <c r="B82" s="359" t="s">
        <v>225</v>
      </c>
      <c r="C82" s="360"/>
      <c r="D82" s="360"/>
      <c r="E82" s="360"/>
      <c r="F82" s="360"/>
      <c r="G82" s="360"/>
      <c r="H82" s="360"/>
      <c r="I82" s="360"/>
      <c r="J82" s="360"/>
      <c r="K82" s="360"/>
      <c r="L82" s="360"/>
      <c r="M82" s="361"/>
      <c r="N82" s="359" t="s">
        <v>262</v>
      </c>
      <c r="O82" s="360"/>
      <c r="P82" s="360"/>
      <c r="Q82" s="360"/>
      <c r="R82" s="360"/>
      <c r="S82" s="360"/>
      <c r="T82" s="360"/>
      <c r="U82" s="360"/>
      <c r="V82" s="360"/>
      <c r="W82" s="361"/>
      <c r="X82" s="45"/>
    </row>
    <row r="83" spans="1:24" x14ac:dyDescent="0.15">
      <c r="A83" s="358"/>
      <c r="B83" s="359" t="s">
        <v>183</v>
      </c>
      <c r="C83" s="361"/>
      <c r="D83" s="359" t="s">
        <v>184</v>
      </c>
      <c r="E83" s="361"/>
      <c r="F83" s="359" t="s">
        <v>185</v>
      </c>
      <c r="G83" s="361"/>
      <c r="H83" s="359" t="s">
        <v>186</v>
      </c>
      <c r="I83" s="361"/>
      <c r="J83" s="359" t="s">
        <v>187</v>
      </c>
      <c r="K83" s="361"/>
      <c r="L83" s="359" t="s">
        <v>188</v>
      </c>
      <c r="M83" s="361"/>
      <c r="N83" s="359" t="s">
        <v>189</v>
      </c>
      <c r="O83" s="361"/>
      <c r="P83" s="359" t="s">
        <v>190</v>
      </c>
      <c r="Q83" s="361"/>
      <c r="R83" s="359" t="s">
        <v>191</v>
      </c>
      <c r="S83" s="361"/>
      <c r="T83" s="359" t="s">
        <v>192</v>
      </c>
      <c r="U83" s="361"/>
      <c r="V83" s="359" t="s">
        <v>226</v>
      </c>
      <c r="W83" s="361"/>
      <c r="X83" s="45"/>
    </row>
    <row r="84" spans="1:24" x14ac:dyDescent="0.15">
      <c r="A84" s="43">
        <v>4</v>
      </c>
      <c r="B84" s="346"/>
      <c r="C84" s="347"/>
      <c r="D84" s="346"/>
      <c r="E84" s="347"/>
      <c r="F84" s="346"/>
      <c r="G84" s="347"/>
      <c r="H84" s="346"/>
      <c r="I84" s="347"/>
      <c r="J84" s="346"/>
      <c r="K84" s="347"/>
      <c r="L84" s="346"/>
      <c r="M84" s="347"/>
      <c r="N84" s="346"/>
      <c r="O84" s="347"/>
      <c r="P84" s="346"/>
      <c r="Q84" s="347"/>
      <c r="R84" s="346"/>
      <c r="S84" s="347"/>
      <c r="T84" s="346"/>
      <c r="U84" s="347"/>
      <c r="V84" s="346"/>
      <c r="W84" s="347"/>
      <c r="X84" s="45"/>
    </row>
    <row r="85" spans="1:24" x14ac:dyDescent="0.15">
      <c r="A85" s="43">
        <v>5</v>
      </c>
      <c r="B85" s="346"/>
      <c r="C85" s="347"/>
      <c r="D85" s="346"/>
      <c r="E85" s="347"/>
      <c r="F85" s="346"/>
      <c r="G85" s="347"/>
      <c r="H85" s="346"/>
      <c r="I85" s="347"/>
      <c r="J85" s="346"/>
      <c r="K85" s="347"/>
      <c r="L85" s="346"/>
      <c r="M85" s="347"/>
      <c r="N85" s="346"/>
      <c r="O85" s="347"/>
      <c r="P85" s="346"/>
      <c r="Q85" s="347"/>
      <c r="R85" s="346"/>
      <c r="S85" s="347"/>
      <c r="T85" s="346"/>
      <c r="U85" s="347"/>
      <c r="V85" s="346"/>
      <c r="W85" s="347"/>
      <c r="X85" s="45"/>
    </row>
    <row r="86" spans="1:24" x14ac:dyDescent="0.15">
      <c r="A86" s="43">
        <v>6</v>
      </c>
      <c r="B86" s="346"/>
      <c r="C86" s="347"/>
      <c r="D86" s="346"/>
      <c r="E86" s="347"/>
      <c r="F86" s="346"/>
      <c r="G86" s="347"/>
      <c r="H86" s="346"/>
      <c r="I86" s="347"/>
      <c r="J86" s="346"/>
      <c r="K86" s="347"/>
      <c r="L86" s="346"/>
      <c r="M86" s="347"/>
      <c r="N86" s="346"/>
      <c r="O86" s="347"/>
      <c r="P86" s="346"/>
      <c r="Q86" s="347"/>
      <c r="R86" s="346"/>
      <c r="S86" s="347"/>
      <c r="T86" s="346"/>
      <c r="U86" s="347"/>
      <c r="V86" s="346"/>
      <c r="W86" s="347"/>
      <c r="X86" s="45"/>
    </row>
    <row r="87" spans="1:24" x14ac:dyDescent="0.15">
      <c r="A87" s="43">
        <v>7</v>
      </c>
      <c r="B87" s="346"/>
      <c r="C87" s="347"/>
      <c r="D87" s="346"/>
      <c r="E87" s="347"/>
      <c r="F87" s="346"/>
      <c r="G87" s="347"/>
      <c r="H87" s="346"/>
      <c r="I87" s="347"/>
      <c r="J87" s="346"/>
      <c r="K87" s="347"/>
      <c r="L87" s="346"/>
      <c r="M87" s="347"/>
      <c r="N87" s="346"/>
      <c r="O87" s="347"/>
      <c r="P87" s="346"/>
      <c r="Q87" s="347"/>
      <c r="R87" s="346"/>
      <c r="S87" s="347"/>
      <c r="T87" s="346"/>
      <c r="U87" s="347"/>
      <c r="V87" s="346"/>
      <c r="W87" s="347"/>
      <c r="X87" s="45"/>
    </row>
    <row r="88" spans="1:24" x14ac:dyDescent="0.15">
      <c r="A88" s="43">
        <v>8</v>
      </c>
      <c r="B88" s="346"/>
      <c r="C88" s="347"/>
      <c r="D88" s="346"/>
      <c r="E88" s="347"/>
      <c r="F88" s="346"/>
      <c r="G88" s="347"/>
      <c r="H88" s="346"/>
      <c r="I88" s="347"/>
      <c r="J88" s="346"/>
      <c r="K88" s="347"/>
      <c r="L88" s="346"/>
      <c r="M88" s="347"/>
      <c r="N88" s="346"/>
      <c r="O88" s="347"/>
      <c r="P88" s="346"/>
      <c r="Q88" s="347"/>
      <c r="R88" s="346"/>
      <c r="S88" s="347"/>
      <c r="T88" s="346"/>
      <c r="U88" s="347"/>
      <c r="V88" s="346"/>
      <c r="W88" s="347"/>
      <c r="X88" s="45"/>
    </row>
    <row r="89" spans="1:24" x14ac:dyDescent="0.15">
      <c r="A89" s="43">
        <v>9</v>
      </c>
      <c r="B89" s="346"/>
      <c r="C89" s="347"/>
      <c r="D89" s="346"/>
      <c r="E89" s="347"/>
      <c r="F89" s="346"/>
      <c r="G89" s="347"/>
      <c r="H89" s="346"/>
      <c r="I89" s="347"/>
      <c r="J89" s="346"/>
      <c r="K89" s="347"/>
      <c r="L89" s="346"/>
      <c r="M89" s="347"/>
      <c r="N89" s="346"/>
      <c r="O89" s="347"/>
      <c r="P89" s="346"/>
      <c r="Q89" s="347"/>
      <c r="R89" s="346"/>
      <c r="S89" s="347"/>
      <c r="T89" s="346"/>
      <c r="U89" s="347"/>
      <c r="V89" s="346"/>
      <c r="W89" s="347"/>
      <c r="X89" s="45"/>
    </row>
    <row r="90" spans="1:24" x14ac:dyDescent="0.15">
      <c r="A90" s="43">
        <v>10</v>
      </c>
      <c r="B90" s="346"/>
      <c r="C90" s="347"/>
      <c r="D90" s="346"/>
      <c r="E90" s="347"/>
      <c r="F90" s="346"/>
      <c r="G90" s="347"/>
      <c r="H90" s="346"/>
      <c r="I90" s="347"/>
      <c r="J90" s="346"/>
      <c r="K90" s="347"/>
      <c r="L90" s="346"/>
      <c r="M90" s="347"/>
      <c r="N90" s="346"/>
      <c r="O90" s="347"/>
      <c r="P90" s="346"/>
      <c r="Q90" s="347"/>
      <c r="R90" s="346"/>
      <c r="S90" s="347"/>
      <c r="T90" s="346"/>
      <c r="U90" s="347"/>
      <c r="V90" s="346"/>
      <c r="W90" s="347"/>
      <c r="X90" s="45"/>
    </row>
    <row r="91" spans="1:24" x14ac:dyDescent="0.15">
      <c r="A91" s="43">
        <v>11</v>
      </c>
      <c r="B91" s="346"/>
      <c r="C91" s="347"/>
      <c r="D91" s="346"/>
      <c r="E91" s="347"/>
      <c r="F91" s="346"/>
      <c r="G91" s="347"/>
      <c r="H91" s="346"/>
      <c r="I91" s="347"/>
      <c r="J91" s="346"/>
      <c r="K91" s="347"/>
      <c r="L91" s="346"/>
      <c r="M91" s="347"/>
      <c r="N91" s="346"/>
      <c r="O91" s="347"/>
      <c r="P91" s="346"/>
      <c r="Q91" s="347"/>
      <c r="R91" s="346"/>
      <c r="S91" s="347"/>
      <c r="T91" s="346"/>
      <c r="U91" s="347"/>
      <c r="V91" s="346"/>
      <c r="W91" s="347"/>
      <c r="X91" s="45"/>
    </row>
    <row r="92" spans="1:24" x14ac:dyDescent="0.15">
      <c r="A92" s="43">
        <v>12</v>
      </c>
      <c r="B92" s="346"/>
      <c r="C92" s="347"/>
      <c r="D92" s="346"/>
      <c r="E92" s="347"/>
      <c r="F92" s="346"/>
      <c r="G92" s="347"/>
      <c r="H92" s="346"/>
      <c r="I92" s="347"/>
      <c r="J92" s="346"/>
      <c r="K92" s="347"/>
      <c r="L92" s="346"/>
      <c r="M92" s="347"/>
      <c r="N92" s="346"/>
      <c r="O92" s="347"/>
      <c r="P92" s="346"/>
      <c r="Q92" s="347"/>
      <c r="R92" s="346"/>
      <c r="S92" s="347"/>
      <c r="T92" s="346"/>
      <c r="U92" s="347"/>
      <c r="V92" s="346"/>
      <c r="W92" s="347"/>
      <c r="X92" s="45"/>
    </row>
    <row r="93" spans="1:24" x14ac:dyDescent="0.15">
      <c r="A93" s="43">
        <v>1</v>
      </c>
      <c r="B93" s="346"/>
      <c r="C93" s="347"/>
      <c r="D93" s="346"/>
      <c r="E93" s="347"/>
      <c r="F93" s="346"/>
      <c r="G93" s="347"/>
      <c r="H93" s="346"/>
      <c r="I93" s="347"/>
      <c r="J93" s="346"/>
      <c r="K93" s="347"/>
      <c r="L93" s="346"/>
      <c r="M93" s="347"/>
      <c r="N93" s="346"/>
      <c r="O93" s="347"/>
      <c r="P93" s="346"/>
      <c r="Q93" s="347"/>
      <c r="R93" s="346"/>
      <c r="S93" s="347"/>
      <c r="T93" s="346"/>
      <c r="U93" s="347"/>
      <c r="V93" s="346"/>
      <c r="W93" s="347"/>
      <c r="X93" s="45"/>
    </row>
    <row r="94" spans="1:24" x14ac:dyDescent="0.15">
      <c r="A94" s="43">
        <v>2</v>
      </c>
      <c r="B94" s="346"/>
      <c r="C94" s="347"/>
      <c r="D94" s="346"/>
      <c r="E94" s="347"/>
      <c r="F94" s="346"/>
      <c r="G94" s="347"/>
      <c r="H94" s="346"/>
      <c r="I94" s="347"/>
      <c r="J94" s="346"/>
      <c r="K94" s="347"/>
      <c r="L94" s="346"/>
      <c r="M94" s="347"/>
      <c r="N94" s="346"/>
      <c r="O94" s="347"/>
      <c r="P94" s="346"/>
      <c r="Q94" s="347"/>
      <c r="R94" s="346"/>
      <c r="S94" s="347"/>
      <c r="T94" s="346"/>
      <c r="U94" s="347"/>
      <c r="V94" s="346"/>
      <c r="W94" s="347"/>
      <c r="X94" s="45"/>
    </row>
    <row r="95" spans="1:24" x14ac:dyDescent="0.15">
      <c r="A95" s="43">
        <v>3</v>
      </c>
      <c r="B95" s="346"/>
      <c r="C95" s="347"/>
      <c r="D95" s="346"/>
      <c r="E95" s="347"/>
      <c r="F95" s="346"/>
      <c r="G95" s="347"/>
      <c r="H95" s="346"/>
      <c r="I95" s="347"/>
      <c r="J95" s="346"/>
      <c r="K95" s="347"/>
      <c r="L95" s="346"/>
      <c r="M95" s="347"/>
      <c r="N95" s="346"/>
      <c r="O95" s="347"/>
      <c r="P95" s="346"/>
      <c r="Q95" s="347"/>
      <c r="R95" s="346"/>
      <c r="S95" s="347"/>
      <c r="T95" s="346"/>
      <c r="U95" s="347"/>
      <c r="V95" s="346"/>
      <c r="W95" s="347"/>
      <c r="X95" s="45"/>
    </row>
    <row r="96" spans="1:24" x14ac:dyDescent="0.15">
      <c r="A96" s="44" t="s">
        <v>193</v>
      </c>
      <c r="B96" s="346">
        <f>SUM(B84:C95)</f>
        <v>0</v>
      </c>
      <c r="C96" s="347"/>
      <c r="D96" s="346">
        <f>SUM(D84:E95)</f>
        <v>0</v>
      </c>
      <c r="E96" s="347"/>
      <c r="F96" s="346">
        <f>SUM(F84:G95)</f>
        <v>0</v>
      </c>
      <c r="G96" s="347"/>
      <c r="H96" s="346">
        <f>SUM(H84:I95)</f>
        <v>0</v>
      </c>
      <c r="I96" s="347"/>
      <c r="J96" s="346">
        <f>SUM(J84:K95)</f>
        <v>0</v>
      </c>
      <c r="K96" s="347"/>
      <c r="L96" s="346">
        <f>SUM(L84:M95)</f>
        <v>0</v>
      </c>
      <c r="M96" s="347"/>
      <c r="N96" s="346">
        <f>SUM(N84:O95)</f>
        <v>0</v>
      </c>
      <c r="O96" s="347"/>
      <c r="P96" s="346">
        <f>SUM(P84:Q95)</f>
        <v>0</v>
      </c>
      <c r="Q96" s="347"/>
      <c r="R96" s="346">
        <f>SUM(R84:S95)</f>
        <v>0</v>
      </c>
      <c r="S96" s="347"/>
      <c r="T96" s="346">
        <f>SUM(T84:U95)</f>
        <v>0</v>
      </c>
      <c r="U96" s="347"/>
      <c r="V96" s="346">
        <f>SUM(V84:W95)</f>
        <v>0</v>
      </c>
      <c r="W96" s="347"/>
      <c r="X96" s="45"/>
    </row>
    <row r="98" spans="1:24" x14ac:dyDescent="0.15">
      <c r="A98" s="35" t="s">
        <v>227</v>
      </c>
    </row>
    <row r="99" spans="1:24" x14ac:dyDescent="0.15">
      <c r="A99" s="354"/>
      <c r="B99" s="354"/>
      <c r="C99" s="354"/>
      <c r="D99" s="354"/>
      <c r="E99" s="354"/>
      <c r="F99" s="354"/>
      <c r="G99" s="354"/>
      <c r="H99" s="354"/>
      <c r="I99" s="354"/>
      <c r="J99" s="354"/>
      <c r="K99" s="354"/>
      <c r="L99" s="354"/>
      <c r="M99" s="354"/>
      <c r="N99" s="354"/>
      <c r="O99" s="354"/>
      <c r="P99" s="354"/>
      <c r="Q99" s="354"/>
      <c r="R99" s="354"/>
      <c r="S99" s="354"/>
      <c r="T99" s="354"/>
      <c r="U99" s="354"/>
      <c r="V99" s="354"/>
      <c r="W99" s="354"/>
      <c r="X99" s="354"/>
    </row>
    <row r="100" spans="1:24" x14ac:dyDescent="0.15">
      <c r="A100" s="354"/>
      <c r="B100" s="354"/>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row>
    <row r="101" spans="1:24" x14ac:dyDescent="0.15">
      <c r="A101" s="354"/>
      <c r="B101" s="354"/>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row>
    <row r="102" spans="1:24" x14ac:dyDescent="0.15">
      <c r="A102" s="354"/>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row>
    <row r="103" spans="1:24" x14ac:dyDescent="0.15">
      <c r="A103" s="354"/>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row>
    <row r="104" spans="1:24" s="48" customFormat="1" x14ac:dyDescent="0.1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15">
      <c r="A105" s="35" t="s">
        <v>228</v>
      </c>
    </row>
    <row r="106" spans="1:24" x14ac:dyDescent="0.15">
      <c r="A106" s="355"/>
      <c r="B106" s="355"/>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row>
    <row r="107" spans="1:24" x14ac:dyDescent="0.15">
      <c r="A107" s="355"/>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row>
    <row r="108" spans="1:24" x14ac:dyDescent="0.15">
      <c r="A108" s="355"/>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row>
    <row r="109" spans="1:24" x14ac:dyDescent="0.15">
      <c r="A109" s="355"/>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row>
    <row r="110" spans="1:24" x14ac:dyDescent="0.15">
      <c r="A110" s="355"/>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row>
  </sheetData>
  <mergeCells count="644">
    <mergeCell ref="A62:X62"/>
    <mergeCell ref="R2:S2"/>
    <mergeCell ref="A4:X4"/>
    <mergeCell ref="A7:C7"/>
    <mergeCell ref="D7:X7"/>
    <mergeCell ref="A8:C8"/>
    <mergeCell ref="R8:S8"/>
    <mergeCell ref="A5:X5"/>
    <mergeCell ref="A9:C9"/>
    <mergeCell ref="D9:X9"/>
    <mergeCell ref="A10:A12"/>
    <mergeCell ref="B10:C10"/>
    <mergeCell ref="D10:N10"/>
    <mergeCell ref="O10:Q10"/>
    <mergeCell ref="R10:S10"/>
    <mergeCell ref="B11:C11"/>
    <mergeCell ref="D11:X11"/>
    <mergeCell ref="B12:C12"/>
    <mergeCell ref="D12:F12"/>
    <mergeCell ref="H12:L12"/>
    <mergeCell ref="M12:O12"/>
    <mergeCell ref="P12:T12"/>
    <mergeCell ref="U12:W12"/>
    <mergeCell ref="A13:A15"/>
    <mergeCell ref="B13:C13"/>
    <mergeCell ref="D13:N13"/>
    <mergeCell ref="O13:Q13"/>
    <mergeCell ref="R13:S13"/>
    <mergeCell ref="B14:C14"/>
    <mergeCell ref="D14:X14"/>
    <mergeCell ref="B15:C15"/>
    <mergeCell ref="D15:F15"/>
    <mergeCell ref="H15:L15"/>
    <mergeCell ref="M15:O15"/>
    <mergeCell ref="P15:T15"/>
    <mergeCell ref="U15:W15"/>
    <mergeCell ref="A18:B19"/>
    <mergeCell ref="C18:E19"/>
    <mergeCell ref="F18:H19"/>
    <mergeCell ref="I18:K19"/>
    <mergeCell ref="L18:N19"/>
    <mergeCell ref="O18:Q19"/>
    <mergeCell ref="R18:T19"/>
    <mergeCell ref="U18:X19"/>
    <mergeCell ref="A20:B20"/>
    <mergeCell ref="C20:E20"/>
    <mergeCell ref="F20:H20"/>
    <mergeCell ref="I20:K20"/>
    <mergeCell ref="L20:N20"/>
    <mergeCell ref="O20:Q20"/>
    <mergeCell ref="R20:T20"/>
    <mergeCell ref="U20:X21"/>
    <mergeCell ref="A21:B21"/>
    <mergeCell ref="C21:E21"/>
    <mergeCell ref="F21:H21"/>
    <mergeCell ref="I21:K21"/>
    <mergeCell ref="L21:N21"/>
    <mergeCell ref="O21:Q21"/>
    <mergeCell ref="R21:T21"/>
    <mergeCell ref="A26:A27"/>
    <mergeCell ref="B26:P26"/>
    <mergeCell ref="Q26:X26"/>
    <mergeCell ref="B27:D27"/>
    <mergeCell ref="E27:F27"/>
    <mergeCell ref="G27:H27"/>
    <mergeCell ref="I27:J27"/>
    <mergeCell ref="K27:L27"/>
    <mergeCell ref="M27:N27"/>
    <mergeCell ref="O27:P27"/>
    <mergeCell ref="Q27:R27"/>
    <mergeCell ref="S27:T27"/>
    <mergeCell ref="U27:V27"/>
    <mergeCell ref="W27:X27"/>
    <mergeCell ref="U28:V28"/>
    <mergeCell ref="W28:X28"/>
    <mergeCell ref="B29:D29"/>
    <mergeCell ref="E29:F29"/>
    <mergeCell ref="G29:H29"/>
    <mergeCell ref="I29:J29"/>
    <mergeCell ref="K29:L29"/>
    <mergeCell ref="M29:N29"/>
    <mergeCell ref="O29:P29"/>
    <mergeCell ref="Q29:R29"/>
    <mergeCell ref="S29:T29"/>
    <mergeCell ref="U29:V29"/>
    <mergeCell ref="W29:X29"/>
    <mergeCell ref="B28:D28"/>
    <mergeCell ref="E28:F28"/>
    <mergeCell ref="G28:H28"/>
    <mergeCell ref="I28:J28"/>
    <mergeCell ref="K28:L28"/>
    <mergeCell ref="M28:N28"/>
    <mergeCell ref="O28:P28"/>
    <mergeCell ref="Q28:R28"/>
    <mergeCell ref="S28:T28"/>
    <mergeCell ref="U30:V30"/>
    <mergeCell ref="W30:X30"/>
    <mergeCell ref="B31:D31"/>
    <mergeCell ref="E31:F31"/>
    <mergeCell ref="G31:H31"/>
    <mergeCell ref="I31:J31"/>
    <mergeCell ref="K31:L31"/>
    <mergeCell ref="M31:N31"/>
    <mergeCell ref="O31:P31"/>
    <mergeCell ref="Q31:R31"/>
    <mergeCell ref="S31:T31"/>
    <mergeCell ref="U31:V31"/>
    <mergeCell ref="W31:X31"/>
    <mergeCell ref="B30:D30"/>
    <mergeCell ref="E30:F30"/>
    <mergeCell ref="G30:H30"/>
    <mergeCell ref="I30:J30"/>
    <mergeCell ref="K30:L30"/>
    <mergeCell ref="M30:N30"/>
    <mergeCell ref="O30:P30"/>
    <mergeCell ref="Q30:R30"/>
    <mergeCell ref="S30:T30"/>
    <mergeCell ref="U32:V32"/>
    <mergeCell ref="W32:X32"/>
    <mergeCell ref="B33:D33"/>
    <mergeCell ref="E33:F33"/>
    <mergeCell ref="G33:H33"/>
    <mergeCell ref="I33:J33"/>
    <mergeCell ref="K33:L33"/>
    <mergeCell ref="M33:N33"/>
    <mergeCell ref="O33:P33"/>
    <mergeCell ref="Q33:R33"/>
    <mergeCell ref="S33:T33"/>
    <mergeCell ref="U33:V33"/>
    <mergeCell ref="W33:X33"/>
    <mergeCell ref="B32:D32"/>
    <mergeCell ref="E32:F32"/>
    <mergeCell ref="G32:H32"/>
    <mergeCell ref="I32:J32"/>
    <mergeCell ref="K32:L32"/>
    <mergeCell ref="M32:N32"/>
    <mergeCell ref="O32:P32"/>
    <mergeCell ref="Q32:R32"/>
    <mergeCell ref="S32:T32"/>
    <mergeCell ref="S36:T36"/>
    <mergeCell ref="U34:V34"/>
    <mergeCell ref="W34:X34"/>
    <mergeCell ref="B35:D35"/>
    <mergeCell ref="E35:F35"/>
    <mergeCell ref="G35:H35"/>
    <mergeCell ref="I35:J35"/>
    <mergeCell ref="K35:L35"/>
    <mergeCell ref="M35:N35"/>
    <mergeCell ref="O35:P35"/>
    <mergeCell ref="Q35:R35"/>
    <mergeCell ref="S35:T35"/>
    <mergeCell ref="U35:V35"/>
    <mergeCell ref="W35:X35"/>
    <mergeCell ref="B34:D34"/>
    <mergeCell ref="E34:F34"/>
    <mergeCell ref="G34:H34"/>
    <mergeCell ref="I34:J34"/>
    <mergeCell ref="K34:L34"/>
    <mergeCell ref="M34:N34"/>
    <mergeCell ref="O34:P34"/>
    <mergeCell ref="Q34:R34"/>
    <mergeCell ref="S34:T34"/>
    <mergeCell ref="O38:P38"/>
    <mergeCell ref="Q38:R38"/>
    <mergeCell ref="S38:T38"/>
    <mergeCell ref="U36:V36"/>
    <mergeCell ref="W36:X36"/>
    <mergeCell ref="B37:D37"/>
    <mergeCell ref="E37:F37"/>
    <mergeCell ref="G37:H37"/>
    <mergeCell ref="I37:J37"/>
    <mergeCell ref="K37:L37"/>
    <mergeCell ref="M37:N37"/>
    <mergeCell ref="O37:P37"/>
    <mergeCell ref="Q37:R37"/>
    <mergeCell ref="S37:T37"/>
    <mergeCell ref="U37:V37"/>
    <mergeCell ref="W37:X37"/>
    <mergeCell ref="B36:D36"/>
    <mergeCell ref="E36:F36"/>
    <mergeCell ref="G36:H36"/>
    <mergeCell ref="I36:J36"/>
    <mergeCell ref="K36:L36"/>
    <mergeCell ref="M36:N36"/>
    <mergeCell ref="O36:P36"/>
    <mergeCell ref="Q36:R36"/>
    <mergeCell ref="K40:L40"/>
    <mergeCell ref="M40:N40"/>
    <mergeCell ref="O40:P40"/>
    <mergeCell ref="Q40:R40"/>
    <mergeCell ref="S40:T40"/>
    <mergeCell ref="U38:V38"/>
    <mergeCell ref="W38:X38"/>
    <mergeCell ref="B39:D39"/>
    <mergeCell ref="E39:F39"/>
    <mergeCell ref="G39:H39"/>
    <mergeCell ref="I39:J39"/>
    <mergeCell ref="K39:L39"/>
    <mergeCell ref="M39:N39"/>
    <mergeCell ref="O39:P39"/>
    <mergeCell ref="Q39:R39"/>
    <mergeCell ref="S39:T39"/>
    <mergeCell ref="U39:V39"/>
    <mergeCell ref="W39:X39"/>
    <mergeCell ref="B38:D38"/>
    <mergeCell ref="E38:F38"/>
    <mergeCell ref="G38:H38"/>
    <mergeCell ref="I38:J38"/>
    <mergeCell ref="K38:L38"/>
    <mergeCell ref="M38:N38"/>
    <mergeCell ref="U40:V40"/>
    <mergeCell ref="W40:X40"/>
    <mergeCell ref="A43:A45"/>
    <mergeCell ref="B43:Q43"/>
    <mergeCell ref="B44:C44"/>
    <mergeCell ref="D44:E44"/>
    <mergeCell ref="F44:G44"/>
    <mergeCell ref="H44:I44"/>
    <mergeCell ref="J44:K44"/>
    <mergeCell ref="L44:M44"/>
    <mergeCell ref="N44:O44"/>
    <mergeCell ref="P44:Q44"/>
    <mergeCell ref="B45:C45"/>
    <mergeCell ref="D45:E45"/>
    <mergeCell ref="F45:G45"/>
    <mergeCell ref="H45:I45"/>
    <mergeCell ref="J45:K45"/>
    <mergeCell ref="L45:M45"/>
    <mergeCell ref="N45:O45"/>
    <mergeCell ref="P45:Q45"/>
    <mergeCell ref="B40:D40"/>
    <mergeCell ref="E40:F40"/>
    <mergeCell ref="G40:H40"/>
    <mergeCell ref="I40:J40"/>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N50:O50"/>
    <mergeCell ref="P50:Q50"/>
    <mergeCell ref="B51:C51"/>
    <mergeCell ref="D51:E51"/>
    <mergeCell ref="F51:G51"/>
    <mergeCell ref="H51:I51"/>
    <mergeCell ref="J51:K51"/>
    <mergeCell ref="L51:M51"/>
    <mergeCell ref="N51:O51"/>
    <mergeCell ref="P51:Q51"/>
    <mergeCell ref="B52:C52"/>
    <mergeCell ref="D52:E52"/>
    <mergeCell ref="F52:G52"/>
    <mergeCell ref="H52:I52"/>
    <mergeCell ref="J52:K52"/>
    <mergeCell ref="L52:M52"/>
    <mergeCell ref="N52:O52"/>
    <mergeCell ref="P52:Q52"/>
    <mergeCell ref="B53:C53"/>
    <mergeCell ref="D53:E53"/>
    <mergeCell ref="F53:G53"/>
    <mergeCell ref="H53:I53"/>
    <mergeCell ref="J53:K53"/>
    <mergeCell ref="L53:M53"/>
    <mergeCell ref="N53:O53"/>
    <mergeCell ref="P53:Q53"/>
    <mergeCell ref="B54:C54"/>
    <mergeCell ref="D54:E54"/>
    <mergeCell ref="F54:G54"/>
    <mergeCell ref="H54:I54"/>
    <mergeCell ref="J54:K54"/>
    <mergeCell ref="L54:M54"/>
    <mergeCell ref="N54:O54"/>
    <mergeCell ref="P54:Q54"/>
    <mergeCell ref="B55:C55"/>
    <mergeCell ref="D55:E55"/>
    <mergeCell ref="F55:G55"/>
    <mergeCell ref="H55:I55"/>
    <mergeCell ref="J55:K55"/>
    <mergeCell ref="L55:M55"/>
    <mergeCell ref="N55:O55"/>
    <mergeCell ref="P55:Q55"/>
    <mergeCell ref="B56:C56"/>
    <mergeCell ref="D56:E56"/>
    <mergeCell ref="F56:G56"/>
    <mergeCell ref="H56:I56"/>
    <mergeCell ref="J56:K56"/>
    <mergeCell ref="L56:M56"/>
    <mergeCell ref="N56:O56"/>
    <mergeCell ref="P56:Q56"/>
    <mergeCell ref="B57:C57"/>
    <mergeCell ref="D57:E57"/>
    <mergeCell ref="F57:G57"/>
    <mergeCell ref="H57:I57"/>
    <mergeCell ref="J57:K57"/>
    <mergeCell ref="L57:M57"/>
    <mergeCell ref="N57:O57"/>
    <mergeCell ref="P57:Q57"/>
    <mergeCell ref="B58:C58"/>
    <mergeCell ref="D58:E58"/>
    <mergeCell ref="F58:G58"/>
    <mergeCell ref="H58:I58"/>
    <mergeCell ref="J58:K58"/>
    <mergeCell ref="L58:M58"/>
    <mergeCell ref="N58:O58"/>
    <mergeCell ref="P58:Q58"/>
    <mergeCell ref="A61:X61"/>
    <mergeCell ref="A64:A66"/>
    <mergeCell ref="B64:C66"/>
    <mergeCell ref="D64:G64"/>
    <mergeCell ref="H64:M64"/>
    <mergeCell ref="N64:P66"/>
    <mergeCell ref="Q64:S66"/>
    <mergeCell ref="T64:U66"/>
    <mergeCell ref="V64:X66"/>
    <mergeCell ref="D65:E66"/>
    <mergeCell ref="F65:G66"/>
    <mergeCell ref="H65:I66"/>
    <mergeCell ref="J65:M65"/>
    <mergeCell ref="J66:K66"/>
    <mergeCell ref="L66:M66"/>
    <mergeCell ref="V67:X67"/>
    <mergeCell ref="B68:C68"/>
    <mergeCell ref="D68:E68"/>
    <mergeCell ref="F68:G68"/>
    <mergeCell ref="H68:I68"/>
    <mergeCell ref="J68:K68"/>
    <mergeCell ref="L68:M68"/>
    <mergeCell ref="N68:P68"/>
    <mergeCell ref="Q68:S68"/>
    <mergeCell ref="T68:U68"/>
    <mergeCell ref="V68:X68"/>
    <mergeCell ref="B67:C67"/>
    <mergeCell ref="D67:E67"/>
    <mergeCell ref="F67:G67"/>
    <mergeCell ref="H67:I67"/>
    <mergeCell ref="J67:K67"/>
    <mergeCell ref="L67:M67"/>
    <mergeCell ref="N67:P67"/>
    <mergeCell ref="Q67:S67"/>
    <mergeCell ref="T67:U67"/>
    <mergeCell ref="V69:X69"/>
    <mergeCell ref="B70:C70"/>
    <mergeCell ref="D70:E70"/>
    <mergeCell ref="F70:G70"/>
    <mergeCell ref="H70:I70"/>
    <mergeCell ref="J70:K70"/>
    <mergeCell ref="L70:M70"/>
    <mergeCell ref="N70:P70"/>
    <mergeCell ref="Q70:S70"/>
    <mergeCell ref="T70:U70"/>
    <mergeCell ref="V70:X70"/>
    <mergeCell ref="B69:C69"/>
    <mergeCell ref="D69:E69"/>
    <mergeCell ref="F69:G69"/>
    <mergeCell ref="H69:I69"/>
    <mergeCell ref="J69:K69"/>
    <mergeCell ref="L69:M69"/>
    <mergeCell ref="N69:P69"/>
    <mergeCell ref="Q69:S69"/>
    <mergeCell ref="T69:U69"/>
    <mergeCell ref="V71:X71"/>
    <mergeCell ref="B72:C72"/>
    <mergeCell ref="D72:E72"/>
    <mergeCell ref="F72:G72"/>
    <mergeCell ref="H72:I72"/>
    <mergeCell ref="J72:K72"/>
    <mergeCell ref="L72:M72"/>
    <mergeCell ref="N72:P72"/>
    <mergeCell ref="Q72:S72"/>
    <mergeCell ref="T72:U72"/>
    <mergeCell ref="V72:X72"/>
    <mergeCell ref="B71:C71"/>
    <mergeCell ref="D71:E71"/>
    <mergeCell ref="F71:G71"/>
    <mergeCell ref="H71:I71"/>
    <mergeCell ref="J71:K71"/>
    <mergeCell ref="L71:M71"/>
    <mergeCell ref="N71:P71"/>
    <mergeCell ref="Q71:S71"/>
    <mergeCell ref="T71:U71"/>
    <mergeCell ref="V73:X73"/>
    <mergeCell ref="B74:C74"/>
    <mergeCell ref="D74:E74"/>
    <mergeCell ref="F74:G74"/>
    <mergeCell ref="H74:I74"/>
    <mergeCell ref="J74:K74"/>
    <mergeCell ref="L74:M74"/>
    <mergeCell ref="N74:P74"/>
    <mergeCell ref="Q74:S74"/>
    <mergeCell ref="T74:U74"/>
    <mergeCell ref="V74:X74"/>
    <mergeCell ref="B73:C73"/>
    <mergeCell ref="D73:E73"/>
    <mergeCell ref="F73:G73"/>
    <mergeCell ref="H73:I73"/>
    <mergeCell ref="J73:K73"/>
    <mergeCell ref="L73:M73"/>
    <mergeCell ref="N73:P73"/>
    <mergeCell ref="Q73:S73"/>
    <mergeCell ref="T73:U73"/>
    <mergeCell ref="V75:X75"/>
    <mergeCell ref="B76:C76"/>
    <mergeCell ref="D76:E76"/>
    <mergeCell ref="F76:G76"/>
    <mergeCell ref="H76:I76"/>
    <mergeCell ref="J76:K76"/>
    <mergeCell ref="L76:M76"/>
    <mergeCell ref="N76:P76"/>
    <mergeCell ref="Q76:S76"/>
    <mergeCell ref="T76:U76"/>
    <mergeCell ref="V76:X76"/>
    <mergeCell ref="B75:C75"/>
    <mergeCell ref="D75:E75"/>
    <mergeCell ref="F75:G75"/>
    <mergeCell ref="H75:I75"/>
    <mergeCell ref="J75:K75"/>
    <mergeCell ref="L75:M75"/>
    <mergeCell ref="N75:P75"/>
    <mergeCell ref="Q75:S75"/>
    <mergeCell ref="T75:U75"/>
    <mergeCell ref="V77:X77"/>
    <mergeCell ref="B78:C78"/>
    <mergeCell ref="D78:E78"/>
    <mergeCell ref="F78:G78"/>
    <mergeCell ref="H78:I78"/>
    <mergeCell ref="J78:K78"/>
    <mergeCell ref="L78:M78"/>
    <mergeCell ref="N78:P78"/>
    <mergeCell ref="Q78:S78"/>
    <mergeCell ref="T78:U78"/>
    <mergeCell ref="V78:X78"/>
    <mergeCell ref="B77:C77"/>
    <mergeCell ref="D77:E77"/>
    <mergeCell ref="F77:G77"/>
    <mergeCell ref="H77:I77"/>
    <mergeCell ref="J77:K77"/>
    <mergeCell ref="L77:M77"/>
    <mergeCell ref="N77:P77"/>
    <mergeCell ref="Q77:S77"/>
    <mergeCell ref="T77:U77"/>
    <mergeCell ref="V79:X79"/>
    <mergeCell ref="A82:A83"/>
    <mergeCell ref="B82:M82"/>
    <mergeCell ref="N82:W82"/>
    <mergeCell ref="B83:C83"/>
    <mergeCell ref="D83:E83"/>
    <mergeCell ref="F83:G83"/>
    <mergeCell ref="H83:I83"/>
    <mergeCell ref="J83:K83"/>
    <mergeCell ref="L83:M83"/>
    <mergeCell ref="N83:O83"/>
    <mergeCell ref="P83:Q83"/>
    <mergeCell ref="R83:S83"/>
    <mergeCell ref="T83:U83"/>
    <mergeCell ref="V83:W83"/>
    <mergeCell ref="B79:C79"/>
    <mergeCell ref="D79:E79"/>
    <mergeCell ref="F79:G79"/>
    <mergeCell ref="H79:I79"/>
    <mergeCell ref="J79:K79"/>
    <mergeCell ref="L79:M79"/>
    <mergeCell ref="N79:P79"/>
    <mergeCell ref="Q79:S79"/>
    <mergeCell ref="T79:U79"/>
    <mergeCell ref="T84:U84"/>
    <mergeCell ref="V84:W84"/>
    <mergeCell ref="B85:C85"/>
    <mergeCell ref="D85:E85"/>
    <mergeCell ref="F85:G85"/>
    <mergeCell ref="H85:I85"/>
    <mergeCell ref="J85:K85"/>
    <mergeCell ref="L85:M85"/>
    <mergeCell ref="N85:O85"/>
    <mergeCell ref="P85:Q85"/>
    <mergeCell ref="R85:S85"/>
    <mergeCell ref="T85:U85"/>
    <mergeCell ref="V85:W85"/>
    <mergeCell ref="B84:C84"/>
    <mergeCell ref="D84:E84"/>
    <mergeCell ref="F84:G84"/>
    <mergeCell ref="H84:I84"/>
    <mergeCell ref="J84:K84"/>
    <mergeCell ref="L84:M84"/>
    <mergeCell ref="N84:O84"/>
    <mergeCell ref="P84:Q84"/>
    <mergeCell ref="R84:S84"/>
    <mergeCell ref="T86:U86"/>
    <mergeCell ref="V86:W86"/>
    <mergeCell ref="B87:C87"/>
    <mergeCell ref="D87:E87"/>
    <mergeCell ref="F87:G87"/>
    <mergeCell ref="H87:I87"/>
    <mergeCell ref="J87:K87"/>
    <mergeCell ref="L87:M87"/>
    <mergeCell ref="N87:O87"/>
    <mergeCell ref="P87:Q87"/>
    <mergeCell ref="R87:S87"/>
    <mergeCell ref="T87:U87"/>
    <mergeCell ref="V87:W87"/>
    <mergeCell ref="B86:C86"/>
    <mergeCell ref="D86:E86"/>
    <mergeCell ref="F86:G86"/>
    <mergeCell ref="H86:I86"/>
    <mergeCell ref="J86:K86"/>
    <mergeCell ref="L86:M86"/>
    <mergeCell ref="N86:O86"/>
    <mergeCell ref="P86:Q86"/>
    <mergeCell ref="R86:S86"/>
    <mergeCell ref="T88:U88"/>
    <mergeCell ref="V88:W88"/>
    <mergeCell ref="B89:C89"/>
    <mergeCell ref="D89:E89"/>
    <mergeCell ref="F89:G89"/>
    <mergeCell ref="H89:I89"/>
    <mergeCell ref="J89:K89"/>
    <mergeCell ref="L89:M89"/>
    <mergeCell ref="N89:O89"/>
    <mergeCell ref="P89:Q89"/>
    <mergeCell ref="R89:S89"/>
    <mergeCell ref="T89:U89"/>
    <mergeCell ref="V89:W89"/>
    <mergeCell ref="B88:C88"/>
    <mergeCell ref="D88:E88"/>
    <mergeCell ref="F88:G88"/>
    <mergeCell ref="H88:I88"/>
    <mergeCell ref="J88:K88"/>
    <mergeCell ref="L88:M88"/>
    <mergeCell ref="N88:O88"/>
    <mergeCell ref="P88:Q88"/>
    <mergeCell ref="R88:S88"/>
    <mergeCell ref="T90:U90"/>
    <mergeCell ref="V90:W90"/>
    <mergeCell ref="B91:C91"/>
    <mergeCell ref="D91:E91"/>
    <mergeCell ref="F91:G91"/>
    <mergeCell ref="H91:I91"/>
    <mergeCell ref="J91:K91"/>
    <mergeCell ref="L91:M91"/>
    <mergeCell ref="N91:O91"/>
    <mergeCell ref="P91:Q91"/>
    <mergeCell ref="R91:S91"/>
    <mergeCell ref="T91:U91"/>
    <mergeCell ref="V91:W91"/>
    <mergeCell ref="B90:C90"/>
    <mergeCell ref="D90:E90"/>
    <mergeCell ref="F90:G90"/>
    <mergeCell ref="H90:I90"/>
    <mergeCell ref="J90:K90"/>
    <mergeCell ref="L90:M90"/>
    <mergeCell ref="N90:O90"/>
    <mergeCell ref="P90:Q90"/>
    <mergeCell ref="R90:S90"/>
    <mergeCell ref="T92:U92"/>
    <mergeCell ref="V92:W92"/>
    <mergeCell ref="B93:C93"/>
    <mergeCell ref="D93:E93"/>
    <mergeCell ref="F93:G93"/>
    <mergeCell ref="H93:I93"/>
    <mergeCell ref="J93:K93"/>
    <mergeCell ref="L93:M93"/>
    <mergeCell ref="N93:O93"/>
    <mergeCell ref="P93:Q93"/>
    <mergeCell ref="R93:S93"/>
    <mergeCell ref="T93:U93"/>
    <mergeCell ref="V93:W93"/>
    <mergeCell ref="B92:C92"/>
    <mergeCell ref="D92:E92"/>
    <mergeCell ref="F92:G92"/>
    <mergeCell ref="H92:I92"/>
    <mergeCell ref="J92:K92"/>
    <mergeCell ref="L92:M92"/>
    <mergeCell ref="N92:O92"/>
    <mergeCell ref="P92:Q92"/>
    <mergeCell ref="R92:S92"/>
    <mergeCell ref="P95:Q95"/>
    <mergeCell ref="R95:S95"/>
    <mergeCell ref="T95:U95"/>
    <mergeCell ref="V95:W95"/>
    <mergeCell ref="B94:C94"/>
    <mergeCell ref="D94:E94"/>
    <mergeCell ref="F94:G94"/>
    <mergeCell ref="H94:I94"/>
    <mergeCell ref="J94:K94"/>
    <mergeCell ref="L94:M94"/>
    <mergeCell ref="N94:O94"/>
    <mergeCell ref="P94:Q94"/>
    <mergeCell ref="R94:S94"/>
    <mergeCell ref="B96:C96"/>
    <mergeCell ref="D96:E96"/>
    <mergeCell ref="F96:G96"/>
    <mergeCell ref="H96:I96"/>
    <mergeCell ref="J96:K96"/>
    <mergeCell ref="D8:J8"/>
    <mergeCell ref="K8:Q8"/>
    <mergeCell ref="A99:X103"/>
    <mergeCell ref="A106:X110"/>
    <mergeCell ref="L96:M96"/>
    <mergeCell ref="N96:O96"/>
    <mergeCell ref="P96:Q96"/>
    <mergeCell ref="R96:S96"/>
    <mergeCell ref="T96:U96"/>
    <mergeCell ref="V96:W96"/>
    <mergeCell ref="T94:U94"/>
    <mergeCell ref="V94:W94"/>
    <mergeCell ref="B95:C95"/>
    <mergeCell ref="D95:E95"/>
    <mergeCell ref="F95:G95"/>
    <mergeCell ref="H95:I95"/>
    <mergeCell ref="J95:K95"/>
    <mergeCell ref="L95:M95"/>
    <mergeCell ref="N95:O95"/>
  </mergeCells>
  <phoneticPr fontId="18"/>
  <dataValidations count="2">
    <dataValidation type="list" allowBlank="1" showInputMessage="1" showErrorMessage="1" sqref="M12:O12 M15:O15">
      <formula1>"併設型,単独型"</formula1>
    </dataValidation>
    <dataValidation type="list" allowBlank="1" showInputMessage="1" showErrorMessage="1" sqref="U20:X21">
      <formula1>"　,３：１,４：１,５：１"</formula1>
    </dataValidation>
  </dataValidations>
  <pageMargins left="0.7" right="0.7" top="0.75" bottom="0.75" header="0.3" footer="0.3"/>
  <pageSetup paperSize="9" scale="95" orientation="portrait" r:id="rId1"/>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view="pageBreakPreview" zoomScaleNormal="100" zoomScaleSheetLayoutView="100" workbookViewId="0">
      <selection activeCell="Z18" sqref="Z18"/>
    </sheetView>
  </sheetViews>
  <sheetFormatPr defaultColWidth="8.875" defaultRowHeight="14.25" x14ac:dyDescent="0.15"/>
  <cols>
    <col min="1" max="24" width="3.875" style="35" customWidth="1"/>
    <col min="25" max="29" width="8.875" style="35"/>
    <col min="30" max="30" width="8.875" style="35" customWidth="1"/>
    <col min="31" max="33" width="8.875" style="35"/>
    <col min="34" max="34" width="8.875" style="35" customWidth="1"/>
    <col min="35" max="36" width="8.875" style="35"/>
    <col min="37" max="37" width="8.875" style="35" customWidth="1"/>
    <col min="38" max="16384" width="8.875" style="35"/>
  </cols>
  <sheetData>
    <row r="1" spans="1:24" x14ac:dyDescent="0.15">
      <c r="A1" s="35" t="s">
        <v>233</v>
      </c>
    </row>
    <row r="2" spans="1:24" x14ac:dyDescent="0.15">
      <c r="R2" s="389">
        <v>2019</v>
      </c>
      <c r="S2" s="389"/>
      <c r="T2" s="36" t="s">
        <v>147</v>
      </c>
      <c r="U2" s="37">
        <v>4</v>
      </c>
      <c r="V2" s="36" t="s">
        <v>148</v>
      </c>
      <c r="W2" s="37">
        <v>5</v>
      </c>
      <c r="X2" s="36" t="s">
        <v>149</v>
      </c>
    </row>
    <row r="3" spans="1:24" x14ac:dyDescent="0.15">
      <c r="X3" s="38"/>
    </row>
    <row r="4" spans="1:24" ht="17.25" x14ac:dyDescent="0.15">
      <c r="A4" s="371" t="s">
        <v>150</v>
      </c>
      <c r="B4" s="371"/>
      <c r="C4" s="371"/>
      <c r="D4" s="371"/>
      <c r="E4" s="371"/>
      <c r="F4" s="371"/>
      <c r="G4" s="371"/>
      <c r="H4" s="371"/>
      <c r="I4" s="371"/>
      <c r="J4" s="371"/>
      <c r="K4" s="371"/>
      <c r="L4" s="371"/>
      <c r="M4" s="371"/>
      <c r="N4" s="371"/>
      <c r="O4" s="371"/>
      <c r="P4" s="371"/>
      <c r="Q4" s="371"/>
      <c r="R4" s="371"/>
      <c r="S4" s="371"/>
      <c r="T4" s="371"/>
      <c r="U4" s="371"/>
      <c r="V4" s="371"/>
      <c r="W4" s="371"/>
      <c r="X4" s="371"/>
    </row>
    <row r="5" spans="1:24" ht="17.25" x14ac:dyDescent="0.15">
      <c r="A5" s="39"/>
      <c r="B5" s="39"/>
      <c r="C5" s="39"/>
      <c r="D5" s="39"/>
      <c r="E5" s="39"/>
      <c r="F5" s="39"/>
      <c r="G5" s="39"/>
      <c r="H5" s="39"/>
      <c r="I5" s="39"/>
      <c r="J5" s="39"/>
      <c r="K5" s="39"/>
      <c r="L5" s="39"/>
      <c r="M5" s="39"/>
      <c r="N5" s="39"/>
      <c r="O5" s="39"/>
      <c r="P5" s="39"/>
      <c r="Q5" s="39"/>
      <c r="R5" s="39"/>
      <c r="S5" s="39"/>
      <c r="T5" s="39"/>
      <c r="U5" s="39"/>
      <c r="V5" s="39"/>
      <c r="W5" s="39"/>
      <c r="X5" s="39"/>
    </row>
    <row r="6" spans="1:24" x14ac:dyDescent="0.15">
      <c r="A6" s="35" t="s">
        <v>151</v>
      </c>
    </row>
    <row r="7" spans="1:24" x14ac:dyDescent="0.15">
      <c r="A7" s="379" t="s">
        <v>152</v>
      </c>
      <c r="B7" s="390"/>
      <c r="C7" s="380"/>
      <c r="D7" s="372" t="s">
        <v>234</v>
      </c>
      <c r="E7" s="372"/>
      <c r="F7" s="372"/>
      <c r="G7" s="372"/>
      <c r="H7" s="372"/>
      <c r="I7" s="372"/>
      <c r="J7" s="372"/>
      <c r="K7" s="372"/>
      <c r="L7" s="372"/>
      <c r="M7" s="372"/>
      <c r="N7" s="372"/>
      <c r="O7" s="372"/>
      <c r="P7" s="372"/>
      <c r="Q7" s="372"/>
      <c r="R7" s="372"/>
      <c r="S7" s="372"/>
      <c r="T7" s="372"/>
      <c r="U7" s="372"/>
      <c r="V7" s="372"/>
      <c r="W7" s="372"/>
      <c r="X7" s="372"/>
    </row>
    <row r="8" spans="1:24" x14ac:dyDescent="0.15">
      <c r="A8" s="359" t="s">
        <v>153</v>
      </c>
      <c r="B8" s="360"/>
      <c r="C8" s="361"/>
      <c r="D8" s="348" t="s">
        <v>264</v>
      </c>
      <c r="E8" s="349"/>
      <c r="F8" s="349"/>
      <c r="G8" s="349"/>
      <c r="H8" s="349"/>
      <c r="I8" s="349"/>
      <c r="J8" s="350"/>
      <c r="K8" s="351" t="s">
        <v>263</v>
      </c>
      <c r="L8" s="352"/>
      <c r="M8" s="352"/>
      <c r="N8" s="352"/>
      <c r="O8" s="352"/>
      <c r="P8" s="352"/>
      <c r="Q8" s="353"/>
      <c r="R8" s="385">
        <v>2018</v>
      </c>
      <c r="S8" s="385"/>
      <c r="T8" s="40" t="s">
        <v>154</v>
      </c>
      <c r="U8" s="66">
        <v>4</v>
      </c>
      <c r="V8" s="40" t="s">
        <v>155</v>
      </c>
      <c r="W8" s="66">
        <v>1</v>
      </c>
      <c r="X8" s="40" t="s">
        <v>156</v>
      </c>
    </row>
    <row r="9" spans="1:24" x14ac:dyDescent="0.15">
      <c r="A9" s="359" t="s">
        <v>157</v>
      </c>
      <c r="B9" s="360"/>
      <c r="C9" s="361"/>
      <c r="D9" s="372" t="s">
        <v>235</v>
      </c>
      <c r="E9" s="372"/>
      <c r="F9" s="372"/>
      <c r="G9" s="372"/>
      <c r="H9" s="372"/>
      <c r="I9" s="372"/>
      <c r="J9" s="372"/>
      <c r="K9" s="372"/>
      <c r="L9" s="372"/>
      <c r="M9" s="372"/>
      <c r="N9" s="372"/>
      <c r="O9" s="372"/>
      <c r="P9" s="372"/>
      <c r="Q9" s="372"/>
      <c r="R9" s="372"/>
      <c r="S9" s="372"/>
      <c r="T9" s="372"/>
      <c r="U9" s="372"/>
      <c r="V9" s="372"/>
      <c r="W9" s="372"/>
      <c r="X9" s="372"/>
    </row>
    <row r="10" spans="1:24" ht="14.45" customHeight="1" x14ac:dyDescent="0.15">
      <c r="A10" s="391" t="s">
        <v>158</v>
      </c>
      <c r="B10" s="383" t="s">
        <v>159</v>
      </c>
      <c r="C10" s="383"/>
      <c r="D10" s="372" t="s">
        <v>236</v>
      </c>
      <c r="E10" s="372"/>
      <c r="F10" s="372"/>
      <c r="G10" s="372"/>
      <c r="H10" s="372"/>
      <c r="I10" s="372"/>
      <c r="J10" s="372"/>
      <c r="K10" s="372"/>
      <c r="L10" s="372"/>
      <c r="M10" s="372"/>
      <c r="N10" s="372"/>
      <c r="O10" s="384" t="s">
        <v>160</v>
      </c>
      <c r="P10" s="384"/>
      <c r="Q10" s="384"/>
      <c r="R10" s="385">
        <v>2018</v>
      </c>
      <c r="S10" s="385"/>
      <c r="T10" s="40" t="s">
        <v>154</v>
      </c>
      <c r="U10" s="41">
        <v>4</v>
      </c>
      <c r="V10" s="40" t="s">
        <v>155</v>
      </c>
      <c r="W10" s="41">
        <v>1</v>
      </c>
      <c r="X10" s="40" t="s">
        <v>156</v>
      </c>
    </row>
    <row r="11" spans="1:24" x14ac:dyDescent="0.15">
      <c r="A11" s="391"/>
      <c r="B11" s="362" t="s">
        <v>161</v>
      </c>
      <c r="C11" s="362"/>
      <c r="D11" s="346" t="s">
        <v>237</v>
      </c>
      <c r="E11" s="392"/>
      <c r="F11" s="392"/>
      <c r="G11" s="392"/>
      <c r="H11" s="392"/>
      <c r="I11" s="392"/>
      <c r="J11" s="392"/>
      <c r="K11" s="392"/>
      <c r="L11" s="392"/>
      <c r="M11" s="392"/>
      <c r="N11" s="392"/>
      <c r="O11" s="392"/>
      <c r="P11" s="392"/>
      <c r="Q11" s="392"/>
      <c r="R11" s="392"/>
      <c r="S11" s="392"/>
      <c r="T11" s="392"/>
      <c r="U11" s="392"/>
      <c r="V11" s="392"/>
      <c r="W11" s="392"/>
      <c r="X11" s="393"/>
    </row>
    <row r="12" spans="1:24" x14ac:dyDescent="0.15">
      <c r="A12" s="391"/>
      <c r="B12" s="383" t="s">
        <v>162</v>
      </c>
      <c r="C12" s="383"/>
      <c r="D12" s="385">
        <v>4</v>
      </c>
      <c r="E12" s="385"/>
      <c r="F12" s="385"/>
      <c r="G12" s="42" t="s">
        <v>163</v>
      </c>
      <c r="H12" s="384" t="s">
        <v>164</v>
      </c>
      <c r="I12" s="384"/>
      <c r="J12" s="384"/>
      <c r="K12" s="384"/>
      <c r="L12" s="384"/>
      <c r="M12" s="385" t="s">
        <v>230</v>
      </c>
      <c r="N12" s="385"/>
      <c r="O12" s="385"/>
      <c r="P12" s="386" t="s">
        <v>165</v>
      </c>
      <c r="Q12" s="386"/>
      <c r="R12" s="386"/>
      <c r="S12" s="386"/>
      <c r="T12" s="387"/>
      <c r="U12" s="385">
        <v>2</v>
      </c>
      <c r="V12" s="385"/>
      <c r="W12" s="385"/>
      <c r="X12" s="42" t="s">
        <v>163</v>
      </c>
    </row>
    <row r="13" spans="1:24" ht="14.45" customHeight="1" x14ac:dyDescent="0.15">
      <c r="A13" s="391" t="s">
        <v>166</v>
      </c>
      <c r="B13" s="383" t="s">
        <v>159</v>
      </c>
      <c r="C13" s="383"/>
      <c r="D13" s="346"/>
      <c r="E13" s="356"/>
      <c r="F13" s="356"/>
      <c r="G13" s="356"/>
      <c r="H13" s="356"/>
      <c r="I13" s="356"/>
      <c r="J13" s="356"/>
      <c r="K13" s="356"/>
      <c r="L13" s="356"/>
      <c r="M13" s="356"/>
      <c r="N13" s="356"/>
      <c r="O13" s="384" t="s">
        <v>160</v>
      </c>
      <c r="P13" s="384"/>
      <c r="Q13" s="384"/>
      <c r="R13" s="385"/>
      <c r="S13" s="385"/>
      <c r="T13" s="40" t="s">
        <v>154</v>
      </c>
      <c r="U13" s="41"/>
      <c r="V13" s="40" t="s">
        <v>155</v>
      </c>
      <c r="W13" s="41"/>
      <c r="X13" s="40" t="s">
        <v>156</v>
      </c>
    </row>
    <row r="14" spans="1:24" x14ac:dyDescent="0.15">
      <c r="A14" s="391"/>
      <c r="B14" s="362" t="s">
        <v>161</v>
      </c>
      <c r="C14" s="362"/>
      <c r="D14" s="346"/>
      <c r="E14" s="356"/>
      <c r="F14" s="356"/>
      <c r="G14" s="356"/>
      <c r="H14" s="356"/>
      <c r="I14" s="356"/>
      <c r="J14" s="356"/>
      <c r="K14" s="356"/>
      <c r="L14" s="356"/>
      <c r="M14" s="356"/>
      <c r="N14" s="356"/>
      <c r="O14" s="356"/>
      <c r="P14" s="356"/>
      <c r="Q14" s="356"/>
      <c r="R14" s="356"/>
      <c r="S14" s="356"/>
      <c r="T14" s="356"/>
      <c r="U14" s="356"/>
      <c r="V14" s="356"/>
      <c r="W14" s="356"/>
      <c r="X14" s="347"/>
    </row>
    <row r="15" spans="1:24" x14ac:dyDescent="0.15">
      <c r="A15" s="391"/>
      <c r="B15" s="383" t="s">
        <v>162</v>
      </c>
      <c r="C15" s="383"/>
      <c r="D15" s="385"/>
      <c r="E15" s="385"/>
      <c r="F15" s="385"/>
      <c r="G15" s="42" t="s">
        <v>163</v>
      </c>
      <c r="H15" s="384" t="s">
        <v>164</v>
      </c>
      <c r="I15" s="384"/>
      <c r="J15" s="384"/>
      <c r="K15" s="384"/>
      <c r="L15" s="384"/>
      <c r="M15" s="385"/>
      <c r="N15" s="385"/>
      <c r="O15" s="385"/>
      <c r="P15" s="386" t="s">
        <v>165</v>
      </c>
      <c r="Q15" s="386"/>
      <c r="R15" s="386"/>
      <c r="S15" s="386"/>
      <c r="T15" s="387"/>
      <c r="U15" s="385"/>
      <c r="V15" s="385"/>
      <c r="W15" s="385"/>
      <c r="X15" s="42" t="s">
        <v>163</v>
      </c>
    </row>
    <row r="17" spans="1:24" x14ac:dyDescent="0.15">
      <c r="A17" s="35" t="s">
        <v>167</v>
      </c>
      <c r="T17" s="38" t="s">
        <v>168</v>
      </c>
    </row>
    <row r="18" spans="1:24" ht="14.45" customHeight="1" x14ac:dyDescent="0.15">
      <c r="A18" s="374"/>
      <c r="B18" s="375"/>
      <c r="C18" s="362" t="s">
        <v>169</v>
      </c>
      <c r="D18" s="362"/>
      <c r="E18" s="362"/>
      <c r="F18" s="363" t="s">
        <v>170</v>
      </c>
      <c r="G18" s="363"/>
      <c r="H18" s="363"/>
      <c r="I18" s="362" t="s">
        <v>171</v>
      </c>
      <c r="J18" s="362"/>
      <c r="K18" s="362"/>
      <c r="L18" s="362" t="s">
        <v>172</v>
      </c>
      <c r="M18" s="362"/>
      <c r="N18" s="362"/>
      <c r="O18" s="363" t="s">
        <v>173</v>
      </c>
      <c r="P18" s="362"/>
      <c r="Q18" s="362"/>
      <c r="R18" s="362" t="s">
        <v>174</v>
      </c>
      <c r="S18" s="362"/>
      <c r="T18" s="362"/>
      <c r="U18" s="378" t="s">
        <v>175</v>
      </c>
      <c r="V18" s="378"/>
      <c r="W18" s="378"/>
      <c r="X18" s="378"/>
    </row>
    <row r="19" spans="1:24" x14ac:dyDescent="0.15">
      <c r="A19" s="376"/>
      <c r="B19" s="377"/>
      <c r="C19" s="362"/>
      <c r="D19" s="362"/>
      <c r="E19" s="362"/>
      <c r="F19" s="363"/>
      <c r="G19" s="363"/>
      <c r="H19" s="363"/>
      <c r="I19" s="362"/>
      <c r="J19" s="362"/>
      <c r="K19" s="362"/>
      <c r="L19" s="362"/>
      <c r="M19" s="362"/>
      <c r="N19" s="362"/>
      <c r="O19" s="362"/>
      <c r="P19" s="362"/>
      <c r="Q19" s="362"/>
      <c r="R19" s="362"/>
      <c r="S19" s="362"/>
      <c r="T19" s="362"/>
      <c r="U19" s="378"/>
      <c r="V19" s="378"/>
      <c r="W19" s="378"/>
      <c r="X19" s="378"/>
    </row>
    <row r="20" spans="1:24" x14ac:dyDescent="0.15">
      <c r="A20" s="379" t="s">
        <v>176</v>
      </c>
      <c r="B20" s="380"/>
      <c r="C20" s="372">
        <v>1</v>
      </c>
      <c r="D20" s="372"/>
      <c r="E20" s="372"/>
      <c r="F20" s="372">
        <v>1</v>
      </c>
      <c r="G20" s="372"/>
      <c r="H20" s="372"/>
      <c r="I20" s="372">
        <v>3</v>
      </c>
      <c r="J20" s="372"/>
      <c r="K20" s="372"/>
      <c r="L20" s="372">
        <v>2</v>
      </c>
      <c r="M20" s="372"/>
      <c r="N20" s="372"/>
      <c r="O20" s="372">
        <v>3</v>
      </c>
      <c r="P20" s="372"/>
      <c r="Q20" s="372"/>
      <c r="R20" s="372"/>
      <c r="S20" s="372"/>
      <c r="T20" s="372"/>
      <c r="U20" s="381" t="s">
        <v>231</v>
      </c>
      <c r="V20" s="381"/>
      <c r="W20" s="381"/>
      <c r="X20" s="381"/>
    </row>
    <row r="21" spans="1:24" x14ac:dyDescent="0.15">
      <c r="A21" s="379" t="s">
        <v>177</v>
      </c>
      <c r="B21" s="380"/>
      <c r="C21" s="382"/>
      <c r="D21" s="382"/>
      <c r="E21" s="382"/>
      <c r="F21" s="372"/>
      <c r="G21" s="372"/>
      <c r="H21" s="372"/>
      <c r="I21" s="372">
        <v>1</v>
      </c>
      <c r="J21" s="372"/>
      <c r="K21" s="372"/>
      <c r="L21" s="372">
        <v>1</v>
      </c>
      <c r="M21" s="372"/>
      <c r="N21" s="372"/>
      <c r="O21" s="372">
        <v>2</v>
      </c>
      <c r="P21" s="372"/>
      <c r="Q21" s="372"/>
      <c r="R21" s="372"/>
      <c r="S21" s="372"/>
      <c r="T21" s="372"/>
      <c r="U21" s="381"/>
      <c r="V21" s="381"/>
      <c r="W21" s="381"/>
      <c r="X21" s="381"/>
    </row>
    <row r="23" spans="1:24" x14ac:dyDescent="0.15">
      <c r="A23" s="35" t="s">
        <v>178</v>
      </c>
    </row>
    <row r="24" spans="1:24" x14ac:dyDescent="0.15">
      <c r="A24" s="35" t="s">
        <v>179</v>
      </c>
    </row>
    <row r="25" spans="1:24" x14ac:dyDescent="0.15">
      <c r="A25" s="35" t="s">
        <v>257</v>
      </c>
      <c r="X25" s="38" t="s">
        <v>168</v>
      </c>
    </row>
    <row r="26" spans="1:24" x14ac:dyDescent="0.15">
      <c r="A26" s="357" t="s">
        <v>155</v>
      </c>
      <c r="B26" s="362" t="s">
        <v>180</v>
      </c>
      <c r="C26" s="362"/>
      <c r="D26" s="362"/>
      <c r="E26" s="362"/>
      <c r="F26" s="362"/>
      <c r="G26" s="362"/>
      <c r="H26" s="362"/>
      <c r="I26" s="362"/>
      <c r="J26" s="362"/>
      <c r="K26" s="362"/>
      <c r="L26" s="362"/>
      <c r="M26" s="362"/>
      <c r="N26" s="362"/>
      <c r="O26" s="362"/>
      <c r="P26" s="362"/>
      <c r="Q26" s="362" t="s">
        <v>181</v>
      </c>
      <c r="R26" s="362"/>
      <c r="S26" s="362"/>
      <c r="T26" s="362"/>
      <c r="U26" s="362"/>
      <c r="V26" s="362"/>
      <c r="W26" s="362"/>
      <c r="X26" s="362"/>
    </row>
    <row r="27" spans="1:24" x14ac:dyDescent="0.15">
      <c r="A27" s="358"/>
      <c r="B27" s="362" t="s">
        <v>182</v>
      </c>
      <c r="C27" s="362"/>
      <c r="D27" s="362"/>
      <c r="E27" s="362" t="s">
        <v>183</v>
      </c>
      <c r="F27" s="362"/>
      <c r="G27" s="362" t="s">
        <v>184</v>
      </c>
      <c r="H27" s="362"/>
      <c r="I27" s="362" t="s">
        <v>185</v>
      </c>
      <c r="J27" s="362"/>
      <c r="K27" s="362" t="s">
        <v>186</v>
      </c>
      <c r="L27" s="362"/>
      <c r="M27" s="362" t="s">
        <v>187</v>
      </c>
      <c r="N27" s="362"/>
      <c r="O27" s="362" t="s">
        <v>188</v>
      </c>
      <c r="P27" s="362"/>
      <c r="Q27" s="362" t="s">
        <v>189</v>
      </c>
      <c r="R27" s="362"/>
      <c r="S27" s="362" t="s">
        <v>190</v>
      </c>
      <c r="T27" s="362"/>
      <c r="U27" s="362" t="s">
        <v>191</v>
      </c>
      <c r="V27" s="362"/>
      <c r="W27" s="362" t="s">
        <v>192</v>
      </c>
      <c r="X27" s="362"/>
    </row>
    <row r="28" spans="1:24" x14ac:dyDescent="0.15">
      <c r="A28" s="43">
        <v>4</v>
      </c>
      <c r="B28" s="372"/>
      <c r="C28" s="372"/>
      <c r="D28" s="372"/>
      <c r="E28" s="372"/>
      <c r="F28" s="372"/>
      <c r="G28" s="372"/>
      <c r="H28" s="372"/>
      <c r="I28" s="372"/>
      <c r="J28" s="372"/>
      <c r="K28" s="372">
        <v>2</v>
      </c>
      <c r="L28" s="372"/>
      <c r="M28" s="372">
        <v>1</v>
      </c>
      <c r="N28" s="372"/>
      <c r="O28" s="372"/>
      <c r="P28" s="372"/>
      <c r="Q28" s="372"/>
      <c r="R28" s="372"/>
      <c r="S28" s="372">
        <v>2</v>
      </c>
      <c r="T28" s="372"/>
      <c r="U28" s="372">
        <v>1</v>
      </c>
      <c r="V28" s="372"/>
      <c r="W28" s="372"/>
      <c r="X28" s="372"/>
    </row>
    <row r="29" spans="1:24" x14ac:dyDescent="0.15">
      <c r="A29" s="43">
        <v>5</v>
      </c>
      <c r="B29" s="372"/>
      <c r="C29" s="372"/>
      <c r="D29" s="372"/>
      <c r="E29" s="372"/>
      <c r="F29" s="372"/>
      <c r="G29" s="372"/>
      <c r="H29" s="372"/>
      <c r="I29" s="372"/>
      <c r="J29" s="372"/>
      <c r="K29" s="372">
        <v>2</v>
      </c>
      <c r="L29" s="372"/>
      <c r="M29" s="372">
        <v>1</v>
      </c>
      <c r="N29" s="372"/>
      <c r="O29" s="372"/>
      <c r="P29" s="372"/>
      <c r="Q29" s="372"/>
      <c r="R29" s="372"/>
      <c r="S29" s="372">
        <v>2</v>
      </c>
      <c r="T29" s="372"/>
      <c r="U29" s="372">
        <v>1</v>
      </c>
      <c r="V29" s="372"/>
      <c r="W29" s="372"/>
      <c r="X29" s="372"/>
    </row>
    <row r="30" spans="1:24" x14ac:dyDescent="0.15">
      <c r="A30" s="43">
        <v>6</v>
      </c>
      <c r="B30" s="372"/>
      <c r="C30" s="372"/>
      <c r="D30" s="372"/>
      <c r="E30" s="372"/>
      <c r="F30" s="372"/>
      <c r="G30" s="372"/>
      <c r="H30" s="372"/>
      <c r="I30" s="372"/>
      <c r="J30" s="372"/>
      <c r="K30" s="372">
        <v>2</v>
      </c>
      <c r="L30" s="372"/>
      <c r="M30" s="372">
        <v>1</v>
      </c>
      <c r="N30" s="372"/>
      <c r="O30" s="372"/>
      <c r="P30" s="372"/>
      <c r="Q30" s="372"/>
      <c r="R30" s="372"/>
      <c r="S30" s="372">
        <v>2</v>
      </c>
      <c r="T30" s="372"/>
      <c r="U30" s="372">
        <v>1</v>
      </c>
      <c r="V30" s="372"/>
      <c r="W30" s="372"/>
      <c r="X30" s="372"/>
    </row>
    <row r="31" spans="1:24" x14ac:dyDescent="0.15">
      <c r="A31" s="43">
        <v>7</v>
      </c>
      <c r="B31" s="372"/>
      <c r="C31" s="372"/>
      <c r="D31" s="372"/>
      <c r="E31" s="372"/>
      <c r="F31" s="372"/>
      <c r="G31" s="372"/>
      <c r="H31" s="372"/>
      <c r="I31" s="372"/>
      <c r="J31" s="372"/>
      <c r="K31" s="372">
        <v>2</v>
      </c>
      <c r="L31" s="372"/>
      <c r="M31" s="372">
        <v>1</v>
      </c>
      <c r="N31" s="372"/>
      <c r="O31" s="372"/>
      <c r="P31" s="372"/>
      <c r="Q31" s="372"/>
      <c r="R31" s="372"/>
      <c r="S31" s="372">
        <v>2</v>
      </c>
      <c r="T31" s="372"/>
      <c r="U31" s="372">
        <v>1</v>
      </c>
      <c r="V31" s="372"/>
      <c r="W31" s="372"/>
      <c r="X31" s="372"/>
    </row>
    <row r="32" spans="1:24" x14ac:dyDescent="0.15">
      <c r="A32" s="43">
        <v>8</v>
      </c>
      <c r="B32" s="372"/>
      <c r="C32" s="372"/>
      <c r="D32" s="372"/>
      <c r="E32" s="372"/>
      <c r="F32" s="372"/>
      <c r="G32" s="372"/>
      <c r="H32" s="372"/>
      <c r="I32" s="372"/>
      <c r="J32" s="372"/>
      <c r="K32" s="372">
        <v>2</v>
      </c>
      <c r="L32" s="372"/>
      <c r="M32" s="372">
        <v>1</v>
      </c>
      <c r="N32" s="372"/>
      <c r="O32" s="372"/>
      <c r="P32" s="372"/>
      <c r="Q32" s="372"/>
      <c r="R32" s="372"/>
      <c r="S32" s="372">
        <v>2</v>
      </c>
      <c r="T32" s="372"/>
      <c r="U32" s="372">
        <v>1</v>
      </c>
      <c r="V32" s="372"/>
      <c r="W32" s="372"/>
      <c r="X32" s="372"/>
    </row>
    <row r="33" spans="1:24" x14ac:dyDescent="0.15">
      <c r="A33" s="43">
        <v>9</v>
      </c>
      <c r="B33" s="372"/>
      <c r="C33" s="372"/>
      <c r="D33" s="372"/>
      <c r="E33" s="372"/>
      <c r="F33" s="372"/>
      <c r="G33" s="372"/>
      <c r="H33" s="372"/>
      <c r="I33" s="372"/>
      <c r="J33" s="372"/>
      <c r="K33" s="372">
        <v>2</v>
      </c>
      <c r="L33" s="372"/>
      <c r="M33" s="372">
        <v>1</v>
      </c>
      <c r="N33" s="372"/>
      <c r="O33" s="372"/>
      <c r="P33" s="372"/>
      <c r="Q33" s="372"/>
      <c r="R33" s="372"/>
      <c r="S33" s="372">
        <v>2</v>
      </c>
      <c r="T33" s="372"/>
      <c r="U33" s="372">
        <v>1</v>
      </c>
      <c r="V33" s="372"/>
      <c r="W33" s="372"/>
      <c r="X33" s="372"/>
    </row>
    <row r="34" spans="1:24" x14ac:dyDescent="0.15">
      <c r="A34" s="43">
        <v>10</v>
      </c>
      <c r="B34" s="372"/>
      <c r="C34" s="372"/>
      <c r="D34" s="372"/>
      <c r="E34" s="372"/>
      <c r="F34" s="372"/>
      <c r="G34" s="372"/>
      <c r="H34" s="372"/>
      <c r="I34" s="372"/>
      <c r="J34" s="372"/>
      <c r="K34" s="372">
        <v>2</v>
      </c>
      <c r="L34" s="372"/>
      <c r="M34" s="372">
        <v>1</v>
      </c>
      <c r="N34" s="372"/>
      <c r="O34" s="372"/>
      <c r="P34" s="372"/>
      <c r="Q34" s="372"/>
      <c r="R34" s="372"/>
      <c r="S34" s="372">
        <v>2</v>
      </c>
      <c r="T34" s="372"/>
      <c r="U34" s="372">
        <v>1</v>
      </c>
      <c r="V34" s="372"/>
      <c r="W34" s="372"/>
      <c r="X34" s="372"/>
    </row>
    <row r="35" spans="1:24" x14ac:dyDescent="0.15">
      <c r="A35" s="43">
        <v>11</v>
      </c>
      <c r="B35" s="372"/>
      <c r="C35" s="372"/>
      <c r="D35" s="372"/>
      <c r="E35" s="372"/>
      <c r="F35" s="372"/>
      <c r="G35" s="372"/>
      <c r="H35" s="372"/>
      <c r="I35" s="372"/>
      <c r="J35" s="372"/>
      <c r="K35" s="372">
        <v>2</v>
      </c>
      <c r="L35" s="372"/>
      <c r="M35" s="372">
        <v>1</v>
      </c>
      <c r="N35" s="372"/>
      <c r="O35" s="372"/>
      <c r="P35" s="372"/>
      <c r="Q35" s="372"/>
      <c r="R35" s="372"/>
      <c r="S35" s="372">
        <v>2</v>
      </c>
      <c r="T35" s="372"/>
      <c r="U35" s="372">
        <v>1</v>
      </c>
      <c r="V35" s="372"/>
      <c r="W35" s="372"/>
      <c r="X35" s="372"/>
    </row>
    <row r="36" spans="1:24" x14ac:dyDescent="0.15">
      <c r="A36" s="43">
        <v>12</v>
      </c>
      <c r="B36" s="372"/>
      <c r="C36" s="372"/>
      <c r="D36" s="372"/>
      <c r="E36" s="372"/>
      <c r="F36" s="372"/>
      <c r="G36" s="372"/>
      <c r="H36" s="372"/>
      <c r="I36" s="372"/>
      <c r="J36" s="372"/>
      <c r="K36" s="372">
        <v>2</v>
      </c>
      <c r="L36" s="372"/>
      <c r="M36" s="372">
        <v>1</v>
      </c>
      <c r="N36" s="372"/>
      <c r="O36" s="372">
        <v>1</v>
      </c>
      <c r="P36" s="372"/>
      <c r="Q36" s="372">
        <v>1</v>
      </c>
      <c r="R36" s="372"/>
      <c r="S36" s="372">
        <v>2</v>
      </c>
      <c r="T36" s="372"/>
      <c r="U36" s="372">
        <v>1</v>
      </c>
      <c r="V36" s="372"/>
      <c r="W36" s="372"/>
      <c r="X36" s="372"/>
    </row>
    <row r="37" spans="1:24" x14ac:dyDescent="0.15">
      <c r="A37" s="43">
        <v>1</v>
      </c>
      <c r="B37" s="372"/>
      <c r="C37" s="372"/>
      <c r="D37" s="372"/>
      <c r="E37" s="372"/>
      <c r="F37" s="372"/>
      <c r="G37" s="372"/>
      <c r="H37" s="372"/>
      <c r="I37" s="372"/>
      <c r="J37" s="372"/>
      <c r="K37" s="372">
        <v>2</v>
      </c>
      <c r="L37" s="372"/>
      <c r="M37" s="372">
        <v>1</v>
      </c>
      <c r="N37" s="372"/>
      <c r="O37" s="372">
        <v>1</v>
      </c>
      <c r="P37" s="372"/>
      <c r="Q37" s="372">
        <v>1</v>
      </c>
      <c r="R37" s="372"/>
      <c r="S37" s="372">
        <v>2</v>
      </c>
      <c r="T37" s="372"/>
      <c r="U37" s="372">
        <v>1</v>
      </c>
      <c r="V37" s="372"/>
      <c r="W37" s="372"/>
      <c r="X37" s="372"/>
    </row>
    <row r="38" spans="1:24" x14ac:dyDescent="0.15">
      <c r="A38" s="43">
        <v>2</v>
      </c>
      <c r="B38" s="372"/>
      <c r="C38" s="372"/>
      <c r="D38" s="372"/>
      <c r="E38" s="372"/>
      <c r="F38" s="372"/>
      <c r="G38" s="372"/>
      <c r="H38" s="372"/>
      <c r="I38" s="372"/>
      <c r="J38" s="372"/>
      <c r="K38" s="372">
        <v>2</v>
      </c>
      <c r="L38" s="372"/>
      <c r="M38" s="372">
        <v>1</v>
      </c>
      <c r="N38" s="372"/>
      <c r="O38" s="372">
        <v>1</v>
      </c>
      <c r="P38" s="372"/>
      <c r="Q38" s="372">
        <v>1</v>
      </c>
      <c r="R38" s="372"/>
      <c r="S38" s="372">
        <v>2</v>
      </c>
      <c r="T38" s="372"/>
      <c r="U38" s="372">
        <v>1</v>
      </c>
      <c r="V38" s="372"/>
      <c r="W38" s="372"/>
      <c r="X38" s="372"/>
    </row>
    <row r="39" spans="1:24" x14ac:dyDescent="0.15">
      <c r="A39" s="43">
        <v>3</v>
      </c>
      <c r="B39" s="372"/>
      <c r="C39" s="372"/>
      <c r="D39" s="372"/>
      <c r="E39" s="372"/>
      <c r="F39" s="372"/>
      <c r="G39" s="372"/>
      <c r="H39" s="372"/>
      <c r="I39" s="372"/>
      <c r="J39" s="372"/>
      <c r="K39" s="372">
        <v>2</v>
      </c>
      <c r="L39" s="372"/>
      <c r="M39" s="372">
        <v>1</v>
      </c>
      <c r="N39" s="372"/>
      <c r="O39" s="372">
        <v>1</v>
      </c>
      <c r="P39" s="372"/>
      <c r="Q39" s="372">
        <v>1</v>
      </c>
      <c r="R39" s="372"/>
      <c r="S39" s="372">
        <v>2</v>
      </c>
      <c r="T39" s="372"/>
      <c r="U39" s="372">
        <v>1</v>
      </c>
      <c r="V39" s="372"/>
      <c r="W39" s="372"/>
      <c r="X39" s="372"/>
    </row>
    <row r="40" spans="1:24" x14ac:dyDescent="0.15">
      <c r="A40" s="44" t="s">
        <v>193</v>
      </c>
      <c r="B40" s="372">
        <f>SUM(B28:D39)</f>
        <v>0</v>
      </c>
      <c r="C40" s="372"/>
      <c r="D40" s="372"/>
      <c r="E40" s="372">
        <f>SUM(E28:F39)</f>
        <v>0</v>
      </c>
      <c r="F40" s="372"/>
      <c r="G40" s="372">
        <f>SUM(G28:H39)</f>
        <v>0</v>
      </c>
      <c r="H40" s="372"/>
      <c r="I40" s="372">
        <f>SUM(I28:J39)</f>
        <v>0</v>
      </c>
      <c r="J40" s="372"/>
      <c r="K40" s="372">
        <f>SUM(K28:L39)</f>
        <v>24</v>
      </c>
      <c r="L40" s="372"/>
      <c r="M40" s="372">
        <f>SUM(M28:N39)</f>
        <v>12</v>
      </c>
      <c r="N40" s="372"/>
      <c r="O40" s="372">
        <f>SUM(O28:P39)</f>
        <v>4</v>
      </c>
      <c r="P40" s="372"/>
      <c r="Q40" s="372">
        <f>SUM(Q28:R39)</f>
        <v>4</v>
      </c>
      <c r="R40" s="372"/>
      <c r="S40" s="372">
        <f>SUM(S28:T39)</f>
        <v>24</v>
      </c>
      <c r="T40" s="372"/>
      <c r="U40" s="372">
        <f>SUM(U28:V39)</f>
        <v>12</v>
      </c>
      <c r="V40" s="372"/>
      <c r="W40" s="372">
        <f>SUM(W28:X39)</f>
        <v>0</v>
      </c>
      <c r="X40" s="372"/>
    </row>
    <row r="42" spans="1:24" x14ac:dyDescent="0.15">
      <c r="A42" s="35" t="s">
        <v>194</v>
      </c>
      <c r="Q42" s="38" t="s">
        <v>168</v>
      </c>
    </row>
    <row r="43" spans="1:24" x14ac:dyDescent="0.15">
      <c r="A43" s="357" t="s">
        <v>155</v>
      </c>
      <c r="B43" s="362" t="s">
        <v>195</v>
      </c>
      <c r="C43" s="362"/>
      <c r="D43" s="362"/>
      <c r="E43" s="362"/>
      <c r="F43" s="362"/>
      <c r="G43" s="362"/>
      <c r="H43" s="362"/>
      <c r="I43" s="362"/>
      <c r="J43" s="362"/>
      <c r="K43" s="362"/>
      <c r="L43" s="362"/>
      <c r="M43" s="362"/>
      <c r="N43" s="362"/>
      <c r="O43" s="362"/>
      <c r="P43" s="362"/>
      <c r="Q43" s="362"/>
    </row>
    <row r="44" spans="1:24" x14ac:dyDescent="0.15">
      <c r="A44" s="373"/>
      <c r="B44" s="374" t="s">
        <v>196</v>
      </c>
      <c r="C44" s="375"/>
      <c r="D44" s="374" t="s">
        <v>197</v>
      </c>
      <c r="E44" s="375"/>
      <c r="F44" s="374" t="s">
        <v>198</v>
      </c>
      <c r="G44" s="375"/>
      <c r="H44" s="374" t="s">
        <v>199</v>
      </c>
      <c r="I44" s="375"/>
      <c r="J44" s="374" t="s">
        <v>200</v>
      </c>
      <c r="K44" s="375"/>
      <c r="L44" s="374" t="s">
        <v>201</v>
      </c>
      <c r="M44" s="375"/>
      <c r="N44" s="374" t="s">
        <v>202</v>
      </c>
      <c r="O44" s="375"/>
      <c r="P44" s="374" t="s">
        <v>203</v>
      </c>
      <c r="Q44" s="375"/>
      <c r="R44" s="45"/>
      <c r="S44" s="46"/>
      <c r="T44" s="46"/>
      <c r="U44" s="46"/>
      <c r="V44" s="46"/>
      <c r="W44" s="46"/>
      <c r="X44" s="46"/>
    </row>
    <row r="45" spans="1:24" x14ac:dyDescent="0.15">
      <c r="A45" s="358"/>
      <c r="B45" s="376"/>
      <c r="C45" s="377"/>
      <c r="D45" s="376" t="s">
        <v>204</v>
      </c>
      <c r="E45" s="377"/>
      <c r="F45" s="376" t="s">
        <v>205</v>
      </c>
      <c r="G45" s="377"/>
      <c r="H45" s="376" t="s">
        <v>206</v>
      </c>
      <c r="I45" s="377"/>
      <c r="J45" s="376" t="s">
        <v>207</v>
      </c>
      <c r="K45" s="377"/>
      <c r="L45" s="376" t="s">
        <v>208</v>
      </c>
      <c r="M45" s="377"/>
      <c r="N45" s="376" t="s">
        <v>209</v>
      </c>
      <c r="O45" s="377"/>
      <c r="P45" s="376"/>
      <c r="Q45" s="377"/>
      <c r="R45" s="45"/>
      <c r="S45" s="46"/>
      <c r="T45" s="46"/>
      <c r="U45" s="46"/>
      <c r="V45" s="46"/>
      <c r="W45" s="46"/>
      <c r="X45" s="46"/>
    </row>
    <row r="46" spans="1:24" x14ac:dyDescent="0.15">
      <c r="A46" s="43">
        <v>4</v>
      </c>
      <c r="B46" s="369"/>
      <c r="C46" s="370"/>
      <c r="D46" s="369"/>
      <c r="E46" s="370"/>
      <c r="F46" s="369">
        <v>1</v>
      </c>
      <c r="G46" s="370"/>
      <c r="H46" s="369">
        <v>1</v>
      </c>
      <c r="I46" s="370"/>
      <c r="J46" s="369">
        <v>1</v>
      </c>
      <c r="K46" s="370"/>
      <c r="L46" s="369"/>
      <c r="M46" s="370"/>
      <c r="N46" s="369"/>
      <c r="O46" s="370"/>
      <c r="P46" s="369"/>
      <c r="Q46" s="370"/>
      <c r="R46" s="45"/>
      <c r="S46" s="46"/>
      <c r="T46" s="46"/>
      <c r="U46" s="46"/>
      <c r="V46" s="46"/>
      <c r="W46" s="46"/>
      <c r="X46" s="46"/>
    </row>
    <row r="47" spans="1:24" x14ac:dyDescent="0.15">
      <c r="A47" s="43">
        <v>5</v>
      </c>
      <c r="B47" s="369"/>
      <c r="C47" s="370"/>
      <c r="D47" s="369"/>
      <c r="E47" s="370"/>
      <c r="F47" s="369">
        <v>1</v>
      </c>
      <c r="G47" s="370"/>
      <c r="H47" s="369">
        <v>1</v>
      </c>
      <c r="I47" s="370"/>
      <c r="J47" s="369">
        <v>1</v>
      </c>
      <c r="K47" s="370"/>
      <c r="L47" s="369"/>
      <c r="M47" s="370"/>
      <c r="N47" s="369"/>
      <c r="O47" s="370"/>
      <c r="P47" s="369"/>
      <c r="Q47" s="370"/>
      <c r="R47" s="45"/>
      <c r="S47" s="46"/>
      <c r="T47" s="46"/>
      <c r="U47" s="46"/>
      <c r="V47" s="46"/>
      <c r="W47" s="46"/>
      <c r="X47" s="46"/>
    </row>
    <row r="48" spans="1:24" x14ac:dyDescent="0.15">
      <c r="A48" s="43">
        <v>6</v>
      </c>
      <c r="B48" s="369"/>
      <c r="C48" s="370"/>
      <c r="D48" s="369"/>
      <c r="E48" s="370"/>
      <c r="F48" s="369">
        <v>1</v>
      </c>
      <c r="G48" s="370"/>
      <c r="H48" s="369">
        <v>1</v>
      </c>
      <c r="I48" s="370"/>
      <c r="J48" s="369">
        <v>1</v>
      </c>
      <c r="K48" s="370"/>
      <c r="L48" s="369"/>
      <c r="M48" s="370"/>
      <c r="N48" s="369"/>
      <c r="O48" s="370"/>
      <c r="P48" s="369"/>
      <c r="Q48" s="370"/>
      <c r="R48" s="45"/>
      <c r="S48" s="46"/>
      <c r="T48" s="46"/>
      <c r="U48" s="46"/>
      <c r="V48" s="46"/>
      <c r="W48" s="46"/>
      <c r="X48" s="46"/>
    </row>
    <row r="49" spans="1:24" x14ac:dyDescent="0.15">
      <c r="A49" s="43">
        <v>7</v>
      </c>
      <c r="B49" s="369"/>
      <c r="C49" s="370"/>
      <c r="D49" s="369"/>
      <c r="E49" s="370"/>
      <c r="F49" s="369">
        <v>1</v>
      </c>
      <c r="G49" s="370"/>
      <c r="H49" s="369">
        <v>1</v>
      </c>
      <c r="I49" s="370"/>
      <c r="J49" s="369">
        <v>1</v>
      </c>
      <c r="K49" s="370"/>
      <c r="L49" s="369"/>
      <c r="M49" s="370"/>
      <c r="N49" s="369"/>
      <c r="O49" s="370"/>
      <c r="P49" s="369"/>
      <c r="Q49" s="370"/>
      <c r="R49" s="45"/>
      <c r="S49" s="46"/>
      <c r="T49" s="46"/>
      <c r="U49" s="46"/>
      <c r="V49" s="46"/>
      <c r="W49" s="46"/>
      <c r="X49" s="46"/>
    </row>
    <row r="50" spans="1:24" x14ac:dyDescent="0.15">
      <c r="A50" s="43">
        <v>8</v>
      </c>
      <c r="B50" s="369"/>
      <c r="C50" s="370"/>
      <c r="D50" s="369"/>
      <c r="E50" s="370"/>
      <c r="F50" s="369">
        <v>1</v>
      </c>
      <c r="G50" s="370"/>
      <c r="H50" s="369">
        <v>1</v>
      </c>
      <c r="I50" s="370"/>
      <c r="J50" s="369">
        <v>1</v>
      </c>
      <c r="K50" s="370"/>
      <c r="L50" s="369"/>
      <c r="M50" s="370"/>
      <c r="N50" s="369"/>
      <c r="O50" s="370"/>
      <c r="P50" s="369"/>
      <c r="Q50" s="370"/>
      <c r="R50" s="45"/>
      <c r="S50" s="46"/>
      <c r="T50" s="46"/>
      <c r="U50" s="46"/>
      <c r="V50" s="46"/>
      <c r="W50" s="46"/>
      <c r="X50" s="46"/>
    </row>
    <row r="51" spans="1:24" x14ac:dyDescent="0.15">
      <c r="A51" s="43">
        <v>9</v>
      </c>
      <c r="B51" s="369"/>
      <c r="C51" s="370"/>
      <c r="D51" s="369"/>
      <c r="E51" s="370"/>
      <c r="F51" s="369">
        <v>1</v>
      </c>
      <c r="G51" s="370"/>
      <c r="H51" s="369">
        <v>1</v>
      </c>
      <c r="I51" s="370"/>
      <c r="J51" s="369">
        <v>1</v>
      </c>
      <c r="K51" s="370"/>
      <c r="L51" s="369"/>
      <c r="M51" s="370"/>
      <c r="N51" s="369"/>
      <c r="O51" s="370"/>
      <c r="P51" s="369"/>
      <c r="Q51" s="370"/>
      <c r="R51" s="45"/>
      <c r="S51" s="46"/>
      <c r="T51" s="46"/>
      <c r="U51" s="46"/>
      <c r="V51" s="46"/>
      <c r="W51" s="46"/>
      <c r="X51" s="46"/>
    </row>
    <row r="52" spans="1:24" x14ac:dyDescent="0.15">
      <c r="A52" s="43">
        <v>10</v>
      </c>
      <c r="B52" s="369"/>
      <c r="C52" s="370"/>
      <c r="D52" s="369"/>
      <c r="E52" s="370"/>
      <c r="F52" s="369">
        <v>1</v>
      </c>
      <c r="G52" s="370"/>
      <c r="H52" s="369">
        <v>1</v>
      </c>
      <c r="I52" s="370"/>
      <c r="J52" s="369">
        <v>1</v>
      </c>
      <c r="K52" s="370"/>
      <c r="L52" s="369"/>
      <c r="M52" s="370"/>
      <c r="N52" s="369"/>
      <c r="O52" s="370"/>
      <c r="P52" s="369"/>
      <c r="Q52" s="370"/>
      <c r="R52" s="45"/>
      <c r="S52" s="46"/>
      <c r="T52" s="46"/>
      <c r="U52" s="46"/>
      <c r="V52" s="46"/>
      <c r="W52" s="46"/>
      <c r="X52" s="46"/>
    </row>
    <row r="53" spans="1:24" x14ac:dyDescent="0.15">
      <c r="A53" s="43">
        <v>11</v>
      </c>
      <c r="B53" s="369"/>
      <c r="C53" s="370"/>
      <c r="D53" s="369"/>
      <c r="E53" s="370"/>
      <c r="F53" s="369">
        <v>1</v>
      </c>
      <c r="G53" s="370"/>
      <c r="H53" s="369">
        <v>1</v>
      </c>
      <c r="I53" s="370"/>
      <c r="J53" s="369">
        <v>1</v>
      </c>
      <c r="K53" s="370"/>
      <c r="L53" s="369"/>
      <c r="M53" s="370"/>
      <c r="N53" s="369"/>
      <c r="O53" s="370"/>
      <c r="P53" s="369"/>
      <c r="Q53" s="370"/>
      <c r="R53" s="45"/>
      <c r="S53" s="46"/>
      <c r="T53" s="46"/>
      <c r="U53" s="46"/>
      <c r="V53" s="46"/>
      <c r="W53" s="46"/>
      <c r="X53" s="46"/>
    </row>
    <row r="54" spans="1:24" x14ac:dyDescent="0.15">
      <c r="A54" s="43">
        <v>12</v>
      </c>
      <c r="B54" s="369"/>
      <c r="C54" s="370"/>
      <c r="D54" s="369"/>
      <c r="E54" s="370"/>
      <c r="F54" s="369">
        <v>1</v>
      </c>
      <c r="G54" s="370"/>
      <c r="H54" s="369">
        <v>1</v>
      </c>
      <c r="I54" s="370"/>
      <c r="J54" s="369">
        <v>1</v>
      </c>
      <c r="K54" s="370"/>
      <c r="L54" s="369"/>
      <c r="M54" s="370"/>
      <c r="N54" s="369">
        <v>1</v>
      </c>
      <c r="O54" s="370"/>
      <c r="P54" s="369"/>
      <c r="Q54" s="370"/>
      <c r="R54" s="45"/>
      <c r="S54" s="46"/>
      <c r="T54" s="46"/>
      <c r="U54" s="46"/>
      <c r="V54" s="46"/>
      <c r="W54" s="46"/>
      <c r="X54" s="46"/>
    </row>
    <row r="55" spans="1:24" x14ac:dyDescent="0.15">
      <c r="A55" s="43">
        <v>1</v>
      </c>
      <c r="B55" s="369"/>
      <c r="C55" s="370"/>
      <c r="D55" s="369"/>
      <c r="E55" s="370"/>
      <c r="F55" s="369">
        <v>1</v>
      </c>
      <c r="G55" s="370"/>
      <c r="H55" s="369">
        <v>1</v>
      </c>
      <c r="I55" s="370"/>
      <c r="J55" s="369">
        <v>1</v>
      </c>
      <c r="K55" s="370"/>
      <c r="L55" s="369"/>
      <c r="M55" s="370"/>
      <c r="N55" s="369">
        <v>1</v>
      </c>
      <c r="O55" s="370"/>
      <c r="P55" s="369"/>
      <c r="Q55" s="370"/>
      <c r="R55" s="45"/>
      <c r="S55" s="46"/>
      <c r="T55" s="46"/>
      <c r="U55" s="46"/>
      <c r="V55" s="46"/>
      <c r="W55" s="46"/>
      <c r="X55" s="46"/>
    </row>
    <row r="56" spans="1:24" x14ac:dyDescent="0.15">
      <c r="A56" s="43">
        <v>2</v>
      </c>
      <c r="B56" s="369"/>
      <c r="C56" s="370"/>
      <c r="D56" s="369"/>
      <c r="E56" s="370"/>
      <c r="F56" s="369">
        <v>1</v>
      </c>
      <c r="G56" s="370"/>
      <c r="H56" s="369">
        <v>1</v>
      </c>
      <c r="I56" s="370"/>
      <c r="J56" s="369">
        <v>1</v>
      </c>
      <c r="K56" s="370"/>
      <c r="L56" s="369"/>
      <c r="M56" s="370"/>
      <c r="N56" s="369">
        <v>1</v>
      </c>
      <c r="O56" s="370"/>
      <c r="P56" s="369"/>
      <c r="Q56" s="370"/>
      <c r="R56" s="45"/>
      <c r="S56" s="46"/>
      <c r="T56" s="46"/>
      <c r="U56" s="46"/>
      <c r="V56" s="46"/>
      <c r="W56" s="46"/>
      <c r="X56" s="46"/>
    </row>
    <row r="57" spans="1:24" x14ac:dyDescent="0.15">
      <c r="A57" s="43">
        <v>3</v>
      </c>
      <c r="B57" s="369"/>
      <c r="C57" s="370"/>
      <c r="D57" s="369"/>
      <c r="E57" s="370"/>
      <c r="F57" s="369">
        <v>1</v>
      </c>
      <c r="G57" s="370"/>
      <c r="H57" s="369">
        <v>1</v>
      </c>
      <c r="I57" s="370"/>
      <c r="J57" s="369">
        <v>1</v>
      </c>
      <c r="K57" s="370"/>
      <c r="L57" s="369"/>
      <c r="M57" s="370"/>
      <c r="N57" s="369">
        <v>1</v>
      </c>
      <c r="O57" s="370"/>
      <c r="P57" s="369"/>
      <c r="Q57" s="370"/>
      <c r="R57" s="45"/>
      <c r="S57" s="46"/>
      <c r="T57" s="46"/>
      <c r="U57" s="46"/>
      <c r="V57" s="46"/>
      <c r="W57" s="46"/>
      <c r="X57" s="46"/>
    </row>
    <row r="58" spans="1:24" x14ac:dyDescent="0.15">
      <c r="A58" s="44" t="s">
        <v>193</v>
      </c>
      <c r="B58" s="369">
        <f>SUM(B46:C57)</f>
        <v>0</v>
      </c>
      <c r="C58" s="370"/>
      <c r="D58" s="369">
        <f>SUM(D46:E57)</f>
        <v>0</v>
      </c>
      <c r="E58" s="370"/>
      <c r="F58" s="369">
        <f>SUM(F46:G57)</f>
        <v>12</v>
      </c>
      <c r="G58" s="370"/>
      <c r="H58" s="369">
        <f>SUM(H46:I57)</f>
        <v>12</v>
      </c>
      <c r="I58" s="370"/>
      <c r="J58" s="369">
        <f>SUM(J46:K57)</f>
        <v>12</v>
      </c>
      <c r="K58" s="370"/>
      <c r="L58" s="369">
        <f>SUM(L46:M57)</f>
        <v>0</v>
      </c>
      <c r="M58" s="370"/>
      <c r="N58" s="369">
        <f>SUM(N46:O57)</f>
        <v>4</v>
      </c>
      <c r="O58" s="370"/>
      <c r="P58" s="369">
        <f>SUM(P46:Q57)</f>
        <v>0</v>
      </c>
      <c r="Q58" s="370"/>
      <c r="R58" s="45"/>
      <c r="S58" s="46"/>
      <c r="T58" s="46"/>
      <c r="U58" s="46"/>
      <c r="V58" s="46"/>
      <c r="W58" s="46"/>
      <c r="X58" s="46"/>
    </row>
    <row r="61" spans="1:24" ht="17.25" x14ac:dyDescent="0.15">
      <c r="A61" s="371" t="s">
        <v>210</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row>
    <row r="63" spans="1:24" x14ac:dyDescent="0.15">
      <c r="A63" s="35" t="s">
        <v>211</v>
      </c>
      <c r="X63" s="38" t="s">
        <v>168</v>
      </c>
    </row>
    <row r="64" spans="1:24" ht="14.45" customHeight="1" x14ac:dyDescent="0.15">
      <c r="A64" s="362" t="s">
        <v>155</v>
      </c>
      <c r="B64" s="363" t="s">
        <v>212</v>
      </c>
      <c r="C64" s="363"/>
      <c r="D64" s="359" t="s">
        <v>213</v>
      </c>
      <c r="E64" s="360"/>
      <c r="F64" s="360"/>
      <c r="G64" s="361"/>
      <c r="H64" s="359" t="s">
        <v>214</v>
      </c>
      <c r="I64" s="360"/>
      <c r="J64" s="360"/>
      <c r="K64" s="360"/>
      <c r="L64" s="360"/>
      <c r="M64" s="361"/>
      <c r="N64" s="363" t="s">
        <v>215</v>
      </c>
      <c r="O64" s="363"/>
      <c r="P64" s="363"/>
      <c r="Q64" s="363" t="s">
        <v>216</v>
      </c>
      <c r="R64" s="363"/>
      <c r="S64" s="363"/>
      <c r="T64" s="362" t="s">
        <v>174</v>
      </c>
      <c r="U64" s="362"/>
      <c r="V64" s="362" t="s">
        <v>217</v>
      </c>
      <c r="W64" s="362"/>
      <c r="X64" s="362"/>
    </row>
    <row r="65" spans="1:24" ht="14.45" customHeight="1" x14ac:dyDescent="0.15">
      <c r="A65" s="362"/>
      <c r="B65" s="363"/>
      <c r="C65" s="363"/>
      <c r="D65" s="364" t="s">
        <v>218</v>
      </c>
      <c r="E65" s="365"/>
      <c r="F65" s="364" t="s">
        <v>219</v>
      </c>
      <c r="G65" s="365"/>
      <c r="H65" s="364" t="s">
        <v>220</v>
      </c>
      <c r="I65" s="365"/>
      <c r="J65" s="368" t="s">
        <v>221</v>
      </c>
      <c r="K65" s="360"/>
      <c r="L65" s="360"/>
      <c r="M65" s="361"/>
      <c r="N65" s="363"/>
      <c r="O65" s="363"/>
      <c r="P65" s="363"/>
      <c r="Q65" s="363"/>
      <c r="R65" s="363"/>
      <c r="S65" s="363"/>
      <c r="T65" s="362"/>
      <c r="U65" s="362"/>
      <c r="V65" s="362"/>
      <c r="W65" s="362"/>
      <c r="X65" s="362"/>
    </row>
    <row r="66" spans="1:24" x14ac:dyDescent="0.15">
      <c r="A66" s="362"/>
      <c r="B66" s="363"/>
      <c r="C66" s="363"/>
      <c r="D66" s="366"/>
      <c r="E66" s="367"/>
      <c r="F66" s="366"/>
      <c r="G66" s="367"/>
      <c r="H66" s="366"/>
      <c r="I66" s="367"/>
      <c r="J66" s="359" t="s">
        <v>222</v>
      </c>
      <c r="K66" s="361"/>
      <c r="L66" s="359" t="s">
        <v>223</v>
      </c>
      <c r="M66" s="361"/>
      <c r="N66" s="363"/>
      <c r="O66" s="363"/>
      <c r="P66" s="363"/>
      <c r="Q66" s="363"/>
      <c r="R66" s="363"/>
      <c r="S66" s="363"/>
      <c r="T66" s="362"/>
      <c r="U66" s="362"/>
      <c r="V66" s="362"/>
      <c r="W66" s="362"/>
      <c r="X66" s="362"/>
    </row>
    <row r="67" spans="1:24" x14ac:dyDescent="0.15">
      <c r="A67" s="43">
        <v>4</v>
      </c>
      <c r="B67" s="346">
        <v>2</v>
      </c>
      <c r="C67" s="347"/>
      <c r="D67" s="346"/>
      <c r="E67" s="347"/>
      <c r="F67" s="346"/>
      <c r="G67" s="347"/>
      <c r="H67" s="346"/>
      <c r="I67" s="347"/>
      <c r="J67" s="346"/>
      <c r="K67" s="347"/>
      <c r="L67" s="346">
        <v>1</v>
      </c>
      <c r="M67" s="347"/>
      <c r="N67" s="346"/>
      <c r="O67" s="356"/>
      <c r="P67" s="347"/>
      <c r="Q67" s="346"/>
      <c r="R67" s="356"/>
      <c r="S67" s="347"/>
      <c r="T67" s="346"/>
      <c r="U67" s="347"/>
      <c r="V67" s="346"/>
      <c r="W67" s="356"/>
      <c r="X67" s="347"/>
    </row>
    <row r="68" spans="1:24" x14ac:dyDescent="0.15">
      <c r="A68" s="43">
        <v>5</v>
      </c>
      <c r="B68" s="346">
        <v>2</v>
      </c>
      <c r="C68" s="347"/>
      <c r="D68" s="346"/>
      <c r="E68" s="347"/>
      <c r="F68" s="346"/>
      <c r="G68" s="347"/>
      <c r="H68" s="346"/>
      <c r="I68" s="347"/>
      <c r="J68" s="346"/>
      <c r="K68" s="347"/>
      <c r="L68" s="346"/>
      <c r="M68" s="347"/>
      <c r="N68" s="346"/>
      <c r="O68" s="356"/>
      <c r="P68" s="347"/>
      <c r="Q68" s="346"/>
      <c r="R68" s="356"/>
      <c r="S68" s="347"/>
      <c r="T68" s="346"/>
      <c r="U68" s="347"/>
      <c r="V68" s="346"/>
      <c r="W68" s="356"/>
      <c r="X68" s="347"/>
    </row>
    <row r="69" spans="1:24" x14ac:dyDescent="0.15">
      <c r="A69" s="43">
        <v>6</v>
      </c>
      <c r="B69" s="346">
        <v>1</v>
      </c>
      <c r="C69" s="347"/>
      <c r="D69" s="346"/>
      <c r="E69" s="347"/>
      <c r="F69" s="346"/>
      <c r="G69" s="347"/>
      <c r="H69" s="346"/>
      <c r="I69" s="347"/>
      <c r="J69" s="346"/>
      <c r="K69" s="347"/>
      <c r="L69" s="346"/>
      <c r="M69" s="347"/>
      <c r="N69" s="346"/>
      <c r="O69" s="356"/>
      <c r="P69" s="347"/>
      <c r="Q69" s="346"/>
      <c r="R69" s="356"/>
      <c r="S69" s="347"/>
      <c r="T69" s="346"/>
      <c r="U69" s="347"/>
      <c r="V69" s="346"/>
      <c r="W69" s="356"/>
      <c r="X69" s="347"/>
    </row>
    <row r="70" spans="1:24" x14ac:dyDescent="0.15">
      <c r="A70" s="43">
        <v>7</v>
      </c>
      <c r="B70" s="346"/>
      <c r="C70" s="347"/>
      <c r="D70" s="346"/>
      <c r="E70" s="347"/>
      <c r="F70" s="346"/>
      <c r="G70" s="347"/>
      <c r="H70" s="346"/>
      <c r="I70" s="347"/>
      <c r="J70" s="346"/>
      <c r="K70" s="347"/>
      <c r="L70" s="346"/>
      <c r="M70" s="347"/>
      <c r="N70" s="346"/>
      <c r="O70" s="356"/>
      <c r="P70" s="347"/>
      <c r="Q70" s="346"/>
      <c r="R70" s="356"/>
      <c r="S70" s="347"/>
      <c r="T70" s="346"/>
      <c r="U70" s="347"/>
      <c r="V70" s="346"/>
      <c r="W70" s="356"/>
      <c r="X70" s="347"/>
    </row>
    <row r="71" spans="1:24" x14ac:dyDescent="0.15">
      <c r="A71" s="43">
        <v>8</v>
      </c>
      <c r="B71" s="346">
        <v>1</v>
      </c>
      <c r="C71" s="347"/>
      <c r="D71" s="346"/>
      <c r="E71" s="347"/>
      <c r="F71" s="346"/>
      <c r="G71" s="347"/>
      <c r="H71" s="346"/>
      <c r="I71" s="347"/>
      <c r="J71" s="346"/>
      <c r="K71" s="347"/>
      <c r="L71" s="346"/>
      <c r="M71" s="347"/>
      <c r="N71" s="346"/>
      <c r="O71" s="356"/>
      <c r="P71" s="347"/>
      <c r="Q71" s="346"/>
      <c r="R71" s="356"/>
      <c r="S71" s="347"/>
      <c r="T71" s="346"/>
      <c r="U71" s="347"/>
      <c r="V71" s="346"/>
      <c r="W71" s="356"/>
      <c r="X71" s="347"/>
    </row>
    <row r="72" spans="1:24" x14ac:dyDescent="0.15">
      <c r="A72" s="43">
        <v>9</v>
      </c>
      <c r="B72" s="346"/>
      <c r="C72" s="347"/>
      <c r="D72" s="346"/>
      <c r="E72" s="347"/>
      <c r="F72" s="346"/>
      <c r="G72" s="347"/>
      <c r="H72" s="346"/>
      <c r="I72" s="347"/>
      <c r="J72" s="346"/>
      <c r="K72" s="347"/>
      <c r="L72" s="346"/>
      <c r="M72" s="347"/>
      <c r="N72" s="346"/>
      <c r="O72" s="356"/>
      <c r="P72" s="347"/>
      <c r="Q72" s="346"/>
      <c r="R72" s="356"/>
      <c r="S72" s="347"/>
      <c r="T72" s="346"/>
      <c r="U72" s="347"/>
      <c r="V72" s="346"/>
      <c r="W72" s="356"/>
      <c r="X72" s="347"/>
    </row>
    <row r="73" spans="1:24" x14ac:dyDescent="0.15">
      <c r="A73" s="43">
        <v>10</v>
      </c>
      <c r="B73" s="346"/>
      <c r="C73" s="347"/>
      <c r="D73" s="346"/>
      <c r="E73" s="347"/>
      <c r="F73" s="346"/>
      <c r="G73" s="347"/>
      <c r="H73" s="346"/>
      <c r="I73" s="347"/>
      <c r="J73" s="346"/>
      <c r="K73" s="347"/>
      <c r="L73" s="346"/>
      <c r="M73" s="347"/>
      <c r="N73" s="346"/>
      <c r="O73" s="356"/>
      <c r="P73" s="347"/>
      <c r="Q73" s="346"/>
      <c r="R73" s="356"/>
      <c r="S73" s="347"/>
      <c r="T73" s="346"/>
      <c r="U73" s="347"/>
      <c r="V73" s="346"/>
      <c r="W73" s="356"/>
      <c r="X73" s="347"/>
    </row>
    <row r="74" spans="1:24" x14ac:dyDescent="0.15">
      <c r="A74" s="43">
        <v>11</v>
      </c>
      <c r="B74" s="346"/>
      <c r="C74" s="347"/>
      <c r="D74" s="346"/>
      <c r="E74" s="347"/>
      <c r="F74" s="346"/>
      <c r="G74" s="347"/>
      <c r="H74" s="346"/>
      <c r="I74" s="347"/>
      <c r="J74" s="346"/>
      <c r="K74" s="347"/>
      <c r="L74" s="346"/>
      <c r="M74" s="347"/>
      <c r="N74" s="346"/>
      <c r="O74" s="356"/>
      <c r="P74" s="347"/>
      <c r="Q74" s="346"/>
      <c r="R74" s="356"/>
      <c r="S74" s="347"/>
      <c r="T74" s="346"/>
      <c r="U74" s="347"/>
      <c r="V74" s="346"/>
      <c r="W74" s="356"/>
      <c r="X74" s="347"/>
    </row>
    <row r="75" spans="1:24" x14ac:dyDescent="0.15">
      <c r="A75" s="43">
        <v>12</v>
      </c>
      <c r="B75" s="346"/>
      <c r="C75" s="347"/>
      <c r="D75" s="346"/>
      <c r="E75" s="347"/>
      <c r="F75" s="346"/>
      <c r="G75" s="347"/>
      <c r="H75" s="346"/>
      <c r="I75" s="347"/>
      <c r="J75" s="346"/>
      <c r="K75" s="347"/>
      <c r="L75" s="346">
        <v>1</v>
      </c>
      <c r="M75" s="347"/>
      <c r="N75" s="346"/>
      <c r="O75" s="356"/>
      <c r="P75" s="347"/>
      <c r="Q75" s="346"/>
      <c r="R75" s="356"/>
      <c r="S75" s="347"/>
      <c r="T75" s="346"/>
      <c r="U75" s="347"/>
      <c r="V75" s="346"/>
      <c r="W75" s="356"/>
      <c r="X75" s="347"/>
    </row>
    <row r="76" spans="1:24" x14ac:dyDescent="0.15">
      <c r="A76" s="43">
        <v>1</v>
      </c>
      <c r="B76" s="346"/>
      <c r="C76" s="347"/>
      <c r="D76" s="346"/>
      <c r="E76" s="347"/>
      <c r="F76" s="346"/>
      <c r="G76" s="347"/>
      <c r="H76" s="346"/>
      <c r="I76" s="347"/>
      <c r="J76" s="346"/>
      <c r="K76" s="347"/>
      <c r="L76" s="346"/>
      <c r="M76" s="347"/>
      <c r="N76" s="346"/>
      <c r="O76" s="356"/>
      <c r="P76" s="347"/>
      <c r="Q76" s="346"/>
      <c r="R76" s="356"/>
      <c r="S76" s="347"/>
      <c r="T76" s="346"/>
      <c r="U76" s="347"/>
      <c r="V76" s="346"/>
      <c r="W76" s="356"/>
      <c r="X76" s="347"/>
    </row>
    <row r="77" spans="1:24" x14ac:dyDescent="0.15">
      <c r="A77" s="43">
        <v>2</v>
      </c>
      <c r="B77" s="346">
        <v>1</v>
      </c>
      <c r="C77" s="347"/>
      <c r="D77" s="346"/>
      <c r="E77" s="347"/>
      <c r="F77" s="346"/>
      <c r="G77" s="347"/>
      <c r="H77" s="346"/>
      <c r="I77" s="347"/>
      <c r="J77" s="346"/>
      <c r="K77" s="347"/>
      <c r="L77" s="346"/>
      <c r="M77" s="347"/>
      <c r="N77" s="346"/>
      <c r="O77" s="356"/>
      <c r="P77" s="347"/>
      <c r="Q77" s="346"/>
      <c r="R77" s="356"/>
      <c r="S77" s="347"/>
      <c r="T77" s="346"/>
      <c r="U77" s="347"/>
      <c r="V77" s="346"/>
      <c r="W77" s="356"/>
      <c r="X77" s="347"/>
    </row>
    <row r="78" spans="1:24" x14ac:dyDescent="0.15">
      <c r="A78" s="43">
        <v>3</v>
      </c>
      <c r="B78" s="346">
        <v>1</v>
      </c>
      <c r="C78" s="347"/>
      <c r="D78" s="346"/>
      <c r="E78" s="347"/>
      <c r="F78" s="346"/>
      <c r="G78" s="347"/>
      <c r="H78" s="346"/>
      <c r="I78" s="347"/>
      <c r="J78" s="346"/>
      <c r="K78" s="347"/>
      <c r="L78" s="346"/>
      <c r="M78" s="347"/>
      <c r="N78" s="346"/>
      <c r="O78" s="356"/>
      <c r="P78" s="347"/>
      <c r="Q78" s="346"/>
      <c r="R78" s="356"/>
      <c r="S78" s="347"/>
      <c r="T78" s="346"/>
      <c r="U78" s="347"/>
      <c r="V78" s="346"/>
      <c r="W78" s="356"/>
      <c r="X78" s="347"/>
    </row>
    <row r="79" spans="1:24" x14ac:dyDescent="0.15">
      <c r="A79" s="44" t="s">
        <v>193</v>
      </c>
      <c r="B79" s="346">
        <f>SUM(B67:C78)</f>
        <v>8</v>
      </c>
      <c r="C79" s="347"/>
      <c r="D79" s="346">
        <f>SUM(D67:E78)</f>
        <v>0</v>
      </c>
      <c r="E79" s="347"/>
      <c r="F79" s="346">
        <f>SUM(F67:G78)</f>
        <v>0</v>
      </c>
      <c r="G79" s="347"/>
      <c r="H79" s="346">
        <f>SUM(H67:I78)</f>
        <v>0</v>
      </c>
      <c r="I79" s="347"/>
      <c r="J79" s="346">
        <f>SUM(J67:K78)</f>
        <v>0</v>
      </c>
      <c r="K79" s="347"/>
      <c r="L79" s="346">
        <f>SUM(L67:M78)</f>
        <v>2</v>
      </c>
      <c r="M79" s="347"/>
      <c r="N79" s="346">
        <f>SUM(N67:P78)</f>
        <v>0</v>
      </c>
      <c r="O79" s="356"/>
      <c r="P79" s="347"/>
      <c r="Q79" s="346">
        <f>SUM(Q67:S78)</f>
        <v>0</v>
      </c>
      <c r="R79" s="356"/>
      <c r="S79" s="347"/>
      <c r="T79" s="346">
        <f>SUM(T67:U78)</f>
        <v>0</v>
      </c>
      <c r="U79" s="347"/>
      <c r="V79" s="346">
        <f>SUM(V67:X78)</f>
        <v>0</v>
      </c>
      <c r="W79" s="356"/>
      <c r="X79" s="347"/>
    </row>
    <row r="80" spans="1:24" s="48" customFormat="1" x14ac:dyDescent="0.15">
      <c r="A80" s="46"/>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15">
      <c r="A81" s="35" t="s">
        <v>224</v>
      </c>
      <c r="W81" s="38" t="s">
        <v>168</v>
      </c>
    </row>
    <row r="82" spans="1:24" x14ac:dyDescent="0.15">
      <c r="A82" s="357" t="s">
        <v>155</v>
      </c>
      <c r="B82" s="359" t="s">
        <v>225</v>
      </c>
      <c r="C82" s="360"/>
      <c r="D82" s="360"/>
      <c r="E82" s="360"/>
      <c r="F82" s="360"/>
      <c r="G82" s="360"/>
      <c r="H82" s="360"/>
      <c r="I82" s="360"/>
      <c r="J82" s="360"/>
      <c r="K82" s="360"/>
      <c r="L82" s="360"/>
      <c r="M82" s="361"/>
      <c r="N82" s="359" t="s">
        <v>181</v>
      </c>
      <c r="O82" s="360"/>
      <c r="P82" s="360"/>
      <c r="Q82" s="360"/>
      <c r="R82" s="360"/>
      <c r="S82" s="360"/>
      <c r="T82" s="360"/>
      <c r="U82" s="360"/>
      <c r="V82" s="360"/>
      <c r="W82" s="361"/>
      <c r="X82" s="45"/>
    </row>
    <row r="83" spans="1:24" x14ac:dyDescent="0.15">
      <c r="A83" s="358"/>
      <c r="B83" s="359" t="s">
        <v>183</v>
      </c>
      <c r="C83" s="361"/>
      <c r="D83" s="359" t="s">
        <v>184</v>
      </c>
      <c r="E83" s="361"/>
      <c r="F83" s="359" t="s">
        <v>185</v>
      </c>
      <c r="G83" s="361"/>
      <c r="H83" s="359" t="s">
        <v>186</v>
      </c>
      <c r="I83" s="361"/>
      <c r="J83" s="359" t="s">
        <v>187</v>
      </c>
      <c r="K83" s="361"/>
      <c r="L83" s="359" t="s">
        <v>188</v>
      </c>
      <c r="M83" s="361"/>
      <c r="N83" s="359" t="s">
        <v>189</v>
      </c>
      <c r="O83" s="361"/>
      <c r="P83" s="359" t="s">
        <v>190</v>
      </c>
      <c r="Q83" s="361"/>
      <c r="R83" s="359" t="s">
        <v>191</v>
      </c>
      <c r="S83" s="361"/>
      <c r="T83" s="359" t="s">
        <v>192</v>
      </c>
      <c r="U83" s="361"/>
      <c r="V83" s="359" t="s">
        <v>226</v>
      </c>
      <c r="W83" s="361"/>
      <c r="X83" s="45"/>
    </row>
    <row r="84" spans="1:24" x14ac:dyDescent="0.15">
      <c r="A84" s="43">
        <v>4</v>
      </c>
      <c r="B84" s="346"/>
      <c r="C84" s="347"/>
      <c r="D84" s="346"/>
      <c r="E84" s="347"/>
      <c r="F84" s="346"/>
      <c r="G84" s="347"/>
      <c r="H84" s="346"/>
      <c r="I84" s="347"/>
      <c r="J84" s="346"/>
      <c r="K84" s="347"/>
      <c r="L84" s="346"/>
      <c r="M84" s="347"/>
      <c r="N84" s="346"/>
      <c r="O84" s="347"/>
      <c r="P84" s="346"/>
      <c r="Q84" s="347"/>
      <c r="R84" s="346"/>
      <c r="S84" s="347"/>
      <c r="T84" s="346"/>
      <c r="U84" s="347"/>
      <c r="V84" s="346"/>
      <c r="W84" s="347"/>
      <c r="X84" s="45"/>
    </row>
    <row r="85" spans="1:24" x14ac:dyDescent="0.15">
      <c r="A85" s="43">
        <v>5</v>
      </c>
      <c r="B85" s="346"/>
      <c r="C85" s="347"/>
      <c r="D85" s="346"/>
      <c r="E85" s="347"/>
      <c r="F85" s="346"/>
      <c r="G85" s="347"/>
      <c r="H85" s="346"/>
      <c r="I85" s="347"/>
      <c r="J85" s="346"/>
      <c r="K85" s="347"/>
      <c r="L85" s="346"/>
      <c r="M85" s="347"/>
      <c r="N85" s="346"/>
      <c r="O85" s="347"/>
      <c r="P85" s="346"/>
      <c r="Q85" s="347"/>
      <c r="R85" s="346"/>
      <c r="S85" s="347"/>
      <c r="T85" s="346"/>
      <c r="U85" s="347"/>
      <c r="V85" s="346"/>
      <c r="W85" s="347"/>
      <c r="X85" s="45"/>
    </row>
    <row r="86" spans="1:24" x14ac:dyDescent="0.15">
      <c r="A86" s="43">
        <v>6</v>
      </c>
      <c r="B86" s="346"/>
      <c r="C86" s="347"/>
      <c r="D86" s="346"/>
      <c r="E86" s="347"/>
      <c r="F86" s="346"/>
      <c r="G86" s="347"/>
      <c r="H86" s="346"/>
      <c r="I86" s="347"/>
      <c r="J86" s="346"/>
      <c r="K86" s="347"/>
      <c r="L86" s="346"/>
      <c r="M86" s="347"/>
      <c r="N86" s="346"/>
      <c r="O86" s="347"/>
      <c r="P86" s="346"/>
      <c r="Q86" s="347"/>
      <c r="R86" s="346"/>
      <c r="S86" s="347"/>
      <c r="T86" s="346"/>
      <c r="U86" s="347"/>
      <c r="V86" s="346"/>
      <c r="W86" s="347"/>
      <c r="X86" s="45"/>
    </row>
    <row r="87" spans="1:24" x14ac:dyDescent="0.15">
      <c r="A87" s="43">
        <v>7</v>
      </c>
      <c r="B87" s="346">
        <v>1</v>
      </c>
      <c r="C87" s="347"/>
      <c r="D87" s="346"/>
      <c r="E87" s="347"/>
      <c r="F87" s="346"/>
      <c r="G87" s="347"/>
      <c r="H87" s="346"/>
      <c r="I87" s="347"/>
      <c r="J87" s="346"/>
      <c r="K87" s="347"/>
      <c r="L87" s="346"/>
      <c r="M87" s="347"/>
      <c r="N87" s="346"/>
      <c r="O87" s="347"/>
      <c r="P87" s="346"/>
      <c r="Q87" s="347"/>
      <c r="R87" s="346">
        <v>1</v>
      </c>
      <c r="S87" s="347"/>
      <c r="T87" s="346"/>
      <c r="U87" s="347"/>
      <c r="V87" s="346"/>
      <c r="W87" s="347"/>
      <c r="X87" s="45"/>
    </row>
    <row r="88" spans="1:24" x14ac:dyDescent="0.15">
      <c r="A88" s="43">
        <v>8</v>
      </c>
      <c r="B88" s="346"/>
      <c r="C88" s="347"/>
      <c r="D88" s="346"/>
      <c r="E88" s="347"/>
      <c r="F88" s="346"/>
      <c r="G88" s="347"/>
      <c r="H88" s="346"/>
      <c r="I88" s="347"/>
      <c r="J88" s="346"/>
      <c r="K88" s="347"/>
      <c r="L88" s="346"/>
      <c r="M88" s="347"/>
      <c r="N88" s="346"/>
      <c r="O88" s="347"/>
      <c r="P88" s="346"/>
      <c r="Q88" s="347"/>
      <c r="R88" s="346"/>
      <c r="S88" s="347"/>
      <c r="T88" s="346"/>
      <c r="U88" s="347"/>
      <c r="V88" s="346"/>
      <c r="W88" s="347"/>
      <c r="X88" s="45"/>
    </row>
    <row r="89" spans="1:24" x14ac:dyDescent="0.15">
      <c r="A89" s="43">
        <v>9</v>
      </c>
      <c r="B89" s="346"/>
      <c r="C89" s="347"/>
      <c r="D89" s="346"/>
      <c r="E89" s="347"/>
      <c r="F89" s="346"/>
      <c r="G89" s="347"/>
      <c r="H89" s="346"/>
      <c r="I89" s="347"/>
      <c r="J89" s="346"/>
      <c r="K89" s="347"/>
      <c r="L89" s="346"/>
      <c r="M89" s="347"/>
      <c r="N89" s="346"/>
      <c r="O89" s="347"/>
      <c r="P89" s="346"/>
      <c r="Q89" s="347"/>
      <c r="R89" s="346"/>
      <c r="S89" s="347"/>
      <c r="T89" s="346"/>
      <c r="U89" s="347"/>
      <c r="V89" s="346"/>
      <c r="W89" s="347"/>
      <c r="X89" s="45"/>
    </row>
    <row r="90" spans="1:24" x14ac:dyDescent="0.15">
      <c r="A90" s="43">
        <v>10</v>
      </c>
      <c r="B90" s="346"/>
      <c r="C90" s="347"/>
      <c r="D90" s="346"/>
      <c r="E90" s="347"/>
      <c r="F90" s="346"/>
      <c r="G90" s="347"/>
      <c r="H90" s="346"/>
      <c r="I90" s="347"/>
      <c r="J90" s="346"/>
      <c r="K90" s="347"/>
      <c r="L90" s="346"/>
      <c r="M90" s="347"/>
      <c r="N90" s="346"/>
      <c r="O90" s="347"/>
      <c r="P90" s="346"/>
      <c r="Q90" s="347"/>
      <c r="R90" s="346"/>
      <c r="S90" s="347"/>
      <c r="T90" s="346"/>
      <c r="U90" s="347"/>
      <c r="V90" s="346"/>
      <c r="W90" s="347"/>
      <c r="X90" s="45"/>
    </row>
    <row r="91" spans="1:24" x14ac:dyDescent="0.15">
      <c r="A91" s="43">
        <v>11</v>
      </c>
      <c r="B91" s="346"/>
      <c r="C91" s="347"/>
      <c r="D91" s="346"/>
      <c r="E91" s="347"/>
      <c r="F91" s="346"/>
      <c r="G91" s="347"/>
      <c r="H91" s="346"/>
      <c r="I91" s="347"/>
      <c r="J91" s="346"/>
      <c r="K91" s="347"/>
      <c r="L91" s="346"/>
      <c r="M91" s="347"/>
      <c r="N91" s="346"/>
      <c r="O91" s="347"/>
      <c r="P91" s="346"/>
      <c r="Q91" s="347"/>
      <c r="R91" s="346"/>
      <c r="S91" s="347"/>
      <c r="T91" s="346"/>
      <c r="U91" s="347"/>
      <c r="V91" s="346"/>
      <c r="W91" s="347"/>
      <c r="X91" s="45"/>
    </row>
    <row r="92" spans="1:24" x14ac:dyDescent="0.15">
      <c r="A92" s="43">
        <v>12</v>
      </c>
      <c r="B92" s="346"/>
      <c r="C92" s="347"/>
      <c r="D92" s="346">
        <v>1</v>
      </c>
      <c r="E92" s="347"/>
      <c r="F92" s="346"/>
      <c r="G92" s="347"/>
      <c r="H92" s="346"/>
      <c r="I92" s="347"/>
      <c r="J92" s="346"/>
      <c r="K92" s="347"/>
      <c r="L92" s="346"/>
      <c r="M92" s="347"/>
      <c r="N92" s="346"/>
      <c r="O92" s="347"/>
      <c r="P92" s="346"/>
      <c r="Q92" s="347"/>
      <c r="R92" s="346"/>
      <c r="S92" s="347"/>
      <c r="T92" s="346"/>
      <c r="U92" s="347"/>
      <c r="V92" s="346">
        <v>1</v>
      </c>
      <c r="W92" s="347"/>
      <c r="X92" s="45"/>
    </row>
    <row r="93" spans="1:24" x14ac:dyDescent="0.15">
      <c r="A93" s="43">
        <v>1</v>
      </c>
      <c r="B93" s="346"/>
      <c r="C93" s="347"/>
      <c r="D93" s="346"/>
      <c r="E93" s="347"/>
      <c r="F93" s="346"/>
      <c r="G93" s="347"/>
      <c r="H93" s="346"/>
      <c r="I93" s="347"/>
      <c r="J93" s="346"/>
      <c r="K93" s="347"/>
      <c r="L93" s="346"/>
      <c r="M93" s="347"/>
      <c r="N93" s="346"/>
      <c r="O93" s="347"/>
      <c r="P93" s="346"/>
      <c r="Q93" s="347"/>
      <c r="R93" s="346"/>
      <c r="S93" s="347"/>
      <c r="T93" s="346"/>
      <c r="U93" s="347"/>
      <c r="V93" s="346"/>
      <c r="W93" s="347"/>
      <c r="X93" s="45"/>
    </row>
    <row r="94" spans="1:24" x14ac:dyDescent="0.15">
      <c r="A94" s="43">
        <v>2</v>
      </c>
      <c r="B94" s="346"/>
      <c r="C94" s="347"/>
      <c r="D94" s="346"/>
      <c r="E94" s="347"/>
      <c r="F94" s="346"/>
      <c r="G94" s="347"/>
      <c r="H94" s="346"/>
      <c r="I94" s="347"/>
      <c r="J94" s="346"/>
      <c r="K94" s="347"/>
      <c r="L94" s="346"/>
      <c r="M94" s="347"/>
      <c r="N94" s="346"/>
      <c r="O94" s="347"/>
      <c r="P94" s="346"/>
      <c r="Q94" s="347"/>
      <c r="R94" s="346"/>
      <c r="S94" s="347"/>
      <c r="T94" s="346"/>
      <c r="U94" s="347"/>
      <c r="V94" s="346"/>
      <c r="W94" s="347"/>
      <c r="X94" s="45"/>
    </row>
    <row r="95" spans="1:24" x14ac:dyDescent="0.15">
      <c r="A95" s="43">
        <v>3</v>
      </c>
      <c r="B95" s="346"/>
      <c r="C95" s="347"/>
      <c r="D95" s="346"/>
      <c r="E95" s="347"/>
      <c r="F95" s="346"/>
      <c r="G95" s="347"/>
      <c r="H95" s="346"/>
      <c r="I95" s="347"/>
      <c r="J95" s="346"/>
      <c r="K95" s="347"/>
      <c r="L95" s="346"/>
      <c r="M95" s="347"/>
      <c r="N95" s="346"/>
      <c r="O95" s="347"/>
      <c r="P95" s="346"/>
      <c r="Q95" s="347"/>
      <c r="R95" s="346"/>
      <c r="S95" s="347"/>
      <c r="T95" s="346"/>
      <c r="U95" s="347"/>
      <c r="V95" s="346"/>
      <c r="W95" s="347"/>
      <c r="X95" s="45"/>
    </row>
    <row r="96" spans="1:24" x14ac:dyDescent="0.15">
      <c r="A96" s="44" t="s">
        <v>193</v>
      </c>
      <c r="B96" s="346">
        <f>SUM(B84:C95)</f>
        <v>1</v>
      </c>
      <c r="C96" s="347"/>
      <c r="D96" s="346">
        <f>SUM(D84:E95)</f>
        <v>1</v>
      </c>
      <c r="E96" s="347"/>
      <c r="F96" s="346">
        <f>SUM(F84:G95)</f>
        <v>0</v>
      </c>
      <c r="G96" s="347"/>
      <c r="H96" s="346">
        <f>SUM(H84:I95)</f>
        <v>0</v>
      </c>
      <c r="I96" s="347"/>
      <c r="J96" s="346">
        <f>SUM(J84:K95)</f>
        <v>0</v>
      </c>
      <c r="K96" s="347"/>
      <c r="L96" s="346">
        <f>SUM(L84:M95)</f>
        <v>0</v>
      </c>
      <c r="M96" s="347"/>
      <c r="N96" s="346">
        <f>SUM(N84:O95)</f>
        <v>0</v>
      </c>
      <c r="O96" s="347"/>
      <c r="P96" s="346">
        <f>SUM(P84:Q95)</f>
        <v>0</v>
      </c>
      <c r="Q96" s="347"/>
      <c r="R96" s="346">
        <f>SUM(R84:S95)</f>
        <v>1</v>
      </c>
      <c r="S96" s="347"/>
      <c r="T96" s="346">
        <f>SUM(T84:U95)</f>
        <v>0</v>
      </c>
      <c r="U96" s="347"/>
      <c r="V96" s="346">
        <f>SUM(V84:W95)</f>
        <v>1</v>
      </c>
      <c r="W96" s="347"/>
      <c r="X96" s="45"/>
    </row>
    <row r="98" spans="1:24" x14ac:dyDescent="0.15">
      <c r="A98" s="35" t="s">
        <v>227</v>
      </c>
    </row>
    <row r="99" spans="1:24" x14ac:dyDescent="0.15">
      <c r="A99" s="354" t="s">
        <v>232</v>
      </c>
      <c r="B99" s="354"/>
      <c r="C99" s="354"/>
      <c r="D99" s="354"/>
      <c r="E99" s="354"/>
      <c r="F99" s="354"/>
      <c r="G99" s="354"/>
      <c r="H99" s="354"/>
      <c r="I99" s="354"/>
      <c r="J99" s="354"/>
      <c r="K99" s="354"/>
      <c r="L99" s="354"/>
      <c r="M99" s="354"/>
      <c r="N99" s="354"/>
      <c r="O99" s="354"/>
      <c r="P99" s="354"/>
      <c r="Q99" s="354"/>
      <c r="R99" s="354"/>
      <c r="S99" s="354"/>
      <c r="T99" s="354"/>
      <c r="U99" s="354"/>
      <c r="V99" s="354"/>
      <c r="W99" s="354"/>
      <c r="X99" s="354"/>
    </row>
    <row r="100" spans="1:24" x14ac:dyDescent="0.15">
      <c r="A100" s="354"/>
      <c r="B100" s="354"/>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row>
    <row r="101" spans="1:24" x14ac:dyDescent="0.15">
      <c r="A101" s="354"/>
      <c r="B101" s="354"/>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row>
    <row r="102" spans="1:24" x14ac:dyDescent="0.15">
      <c r="A102" s="354"/>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row>
    <row r="103" spans="1:24" x14ac:dyDescent="0.15">
      <c r="A103" s="354"/>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row>
    <row r="104" spans="1:24" s="48" customFormat="1" x14ac:dyDescent="0.1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15">
      <c r="A105" s="35" t="s">
        <v>228</v>
      </c>
    </row>
    <row r="106" spans="1:24" x14ac:dyDescent="0.15">
      <c r="A106" s="355" t="s">
        <v>232</v>
      </c>
      <c r="B106" s="355"/>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row>
    <row r="107" spans="1:24" x14ac:dyDescent="0.15">
      <c r="A107" s="355"/>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row>
    <row r="108" spans="1:24" x14ac:dyDescent="0.15">
      <c r="A108" s="355"/>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row>
    <row r="109" spans="1:24" x14ac:dyDescent="0.15">
      <c r="A109" s="355"/>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row>
    <row r="110" spans="1:24" x14ac:dyDescent="0.15">
      <c r="A110" s="355"/>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row>
  </sheetData>
  <mergeCells count="642">
    <mergeCell ref="R2:S2"/>
    <mergeCell ref="A4:X4"/>
    <mergeCell ref="A7:C7"/>
    <mergeCell ref="D7:X7"/>
    <mergeCell ref="A8:C8"/>
    <mergeCell ref="R8:S8"/>
    <mergeCell ref="D8:J8"/>
    <mergeCell ref="K8:Q8"/>
    <mergeCell ref="A9:C9"/>
    <mergeCell ref="D9:X9"/>
    <mergeCell ref="A10:A12"/>
    <mergeCell ref="B10:C10"/>
    <mergeCell ref="D10:N10"/>
    <mergeCell ref="O10:Q10"/>
    <mergeCell ref="R10:S10"/>
    <mergeCell ref="B11:C11"/>
    <mergeCell ref="D11:X11"/>
    <mergeCell ref="B12:C12"/>
    <mergeCell ref="D12:F12"/>
    <mergeCell ref="H12:L12"/>
    <mergeCell ref="M12:O12"/>
    <mergeCell ref="P12:T12"/>
    <mergeCell ref="U12:W12"/>
    <mergeCell ref="A13:A15"/>
    <mergeCell ref="B13:C13"/>
    <mergeCell ref="D13:N13"/>
    <mergeCell ref="O13:Q13"/>
    <mergeCell ref="R13:S13"/>
    <mergeCell ref="B14:C14"/>
    <mergeCell ref="D14:X14"/>
    <mergeCell ref="B15:C15"/>
    <mergeCell ref="D15:F15"/>
    <mergeCell ref="H15:L15"/>
    <mergeCell ref="M15:O15"/>
    <mergeCell ref="P15:T15"/>
    <mergeCell ref="U15:W15"/>
    <mergeCell ref="A18:B19"/>
    <mergeCell ref="C18:E19"/>
    <mergeCell ref="F18:H19"/>
    <mergeCell ref="I18:K19"/>
    <mergeCell ref="L18:N19"/>
    <mergeCell ref="O18:Q19"/>
    <mergeCell ref="R18:T19"/>
    <mergeCell ref="U18:X19"/>
    <mergeCell ref="A20:B20"/>
    <mergeCell ref="C20:E20"/>
    <mergeCell ref="F20:H20"/>
    <mergeCell ref="I20:K20"/>
    <mergeCell ref="L20:N20"/>
    <mergeCell ref="O20:Q20"/>
    <mergeCell ref="R20:T20"/>
    <mergeCell ref="U20:X21"/>
    <mergeCell ref="A21:B21"/>
    <mergeCell ref="C21:E21"/>
    <mergeCell ref="F21:H21"/>
    <mergeCell ref="I21:K21"/>
    <mergeCell ref="L21:N21"/>
    <mergeCell ref="O21:Q21"/>
    <mergeCell ref="R21:T21"/>
    <mergeCell ref="A26:A27"/>
    <mergeCell ref="B26:P26"/>
    <mergeCell ref="Q26:X26"/>
    <mergeCell ref="B27:D27"/>
    <mergeCell ref="E27:F27"/>
    <mergeCell ref="G27:H27"/>
    <mergeCell ref="I27:J27"/>
    <mergeCell ref="K27:L27"/>
    <mergeCell ref="M27:N27"/>
    <mergeCell ref="O27:P27"/>
    <mergeCell ref="Q27:R27"/>
    <mergeCell ref="S27:T27"/>
    <mergeCell ref="U27:V27"/>
    <mergeCell ref="W27:X27"/>
    <mergeCell ref="U28:V28"/>
    <mergeCell ref="W28:X28"/>
    <mergeCell ref="B29:D29"/>
    <mergeCell ref="E29:F29"/>
    <mergeCell ref="G29:H29"/>
    <mergeCell ref="I29:J29"/>
    <mergeCell ref="K29:L29"/>
    <mergeCell ref="M29:N29"/>
    <mergeCell ref="O29:P29"/>
    <mergeCell ref="Q29:R29"/>
    <mergeCell ref="S29:T29"/>
    <mergeCell ref="U29:V29"/>
    <mergeCell ref="W29:X29"/>
    <mergeCell ref="B28:D28"/>
    <mergeCell ref="E28:F28"/>
    <mergeCell ref="G28:H28"/>
    <mergeCell ref="I28:J28"/>
    <mergeCell ref="K28:L28"/>
    <mergeCell ref="M28:N28"/>
    <mergeCell ref="O28:P28"/>
    <mergeCell ref="Q28:R28"/>
    <mergeCell ref="S28:T28"/>
    <mergeCell ref="U30:V30"/>
    <mergeCell ref="W30:X30"/>
    <mergeCell ref="B31:D31"/>
    <mergeCell ref="E31:F31"/>
    <mergeCell ref="G31:H31"/>
    <mergeCell ref="I31:J31"/>
    <mergeCell ref="K31:L31"/>
    <mergeCell ref="M31:N31"/>
    <mergeCell ref="O31:P31"/>
    <mergeCell ref="Q31:R31"/>
    <mergeCell ref="S31:T31"/>
    <mergeCell ref="U31:V31"/>
    <mergeCell ref="W31:X31"/>
    <mergeCell ref="B30:D30"/>
    <mergeCell ref="E30:F30"/>
    <mergeCell ref="G30:H30"/>
    <mergeCell ref="I30:J30"/>
    <mergeCell ref="K30:L30"/>
    <mergeCell ref="M30:N30"/>
    <mergeCell ref="O30:P30"/>
    <mergeCell ref="Q30:R30"/>
    <mergeCell ref="S30:T30"/>
    <mergeCell ref="U32:V32"/>
    <mergeCell ref="W32:X32"/>
    <mergeCell ref="B33:D33"/>
    <mergeCell ref="E33:F33"/>
    <mergeCell ref="G33:H33"/>
    <mergeCell ref="I33:J33"/>
    <mergeCell ref="K33:L33"/>
    <mergeCell ref="M33:N33"/>
    <mergeCell ref="O33:P33"/>
    <mergeCell ref="Q33:R33"/>
    <mergeCell ref="S33:T33"/>
    <mergeCell ref="U33:V33"/>
    <mergeCell ref="W33:X33"/>
    <mergeCell ref="B32:D32"/>
    <mergeCell ref="E32:F32"/>
    <mergeCell ref="G32:H32"/>
    <mergeCell ref="I32:J32"/>
    <mergeCell ref="K32:L32"/>
    <mergeCell ref="M32:N32"/>
    <mergeCell ref="O32:P32"/>
    <mergeCell ref="Q32:R32"/>
    <mergeCell ref="S32:T32"/>
    <mergeCell ref="S36:T36"/>
    <mergeCell ref="U34:V34"/>
    <mergeCell ref="W34:X34"/>
    <mergeCell ref="B35:D35"/>
    <mergeCell ref="E35:F35"/>
    <mergeCell ref="G35:H35"/>
    <mergeCell ref="I35:J35"/>
    <mergeCell ref="K35:L35"/>
    <mergeCell ref="M35:N35"/>
    <mergeCell ref="O35:P35"/>
    <mergeCell ref="Q35:R35"/>
    <mergeCell ref="S35:T35"/>
    <mergeCell ref="U35:V35"/>
    <mergeCell ref="W35:X35"/>
    <mergeCell ref="B34:D34"/>
    <mergeCell ref="E34:F34"/>
    <mergeCell ref="G34:H34"/>
    <mergeCell ref="I34:J34"/>
    <mergeCell ref="K34:L34"/>
    <mergeCell ref="M34:N34"/>
    <mergeCell ref="O34:P34"/>
    <mergeCell ref="Q34:R34"/>
    <mergeCell ref="S34:T34"/>
    <mergeCell ref="O38:P38"/>
    <mergeCell ref="Q38:R38"/>
    <mergeCell ref="S38:T38"/>
    <mergeCell ref="U36:V36"/>
    <mergeCell ref="W36:X36"/>
    <mergeCell ref="B37:D37"/>
    <mergeCell ref="E37:F37"/>
    <mergeCell ref="G37:H37"/>
    <mergeCell ref="I37:J37"/>
    <mergeCell ref="K37:L37"/>
    <mergeCell ref="M37:N37"/>
    <mergeCell ref="O37:P37"/>
    <mergeCell ref="Q37:R37"/>
    <mergeCell ref="S37:T37"/>
    <mergeCell ref="U37:V37"/>
    <mergeCell ref="W37:X37"/>
    <mergeCell ref="B36:D36"/>
    <mergeCell ref="E36:F36"/>
    <mergeCell ref="G36:H36"/>
    <mergeCell ref="I36:J36"/>
    <mergeCell ref="K36:L36"/>
    <mergeCell ref="M36:N36"/>
    <mergeCell ref="O36:P36"/>
    <mergeCell ref="Q36:R36"/>
    <mergeCell ref="K40:L40"/>
    <mergeCell ref="M40:N40"/>
    <mergeCell ref="O40:P40"/>
    <mergeCell ref="Q40:R40"/>
    <mergeCell ref="S40:T40"/>
    <mergeCell ref="U38:V38"/>
    <mergeCell ref="W38:X38"/>
    <mergeCell ref="B39:D39"/>
    <mergeCell ref="E39:F39"/>
    <mergeCell ref="G39:H39"/>
    <mergeCell ref="I39:J39"/>
    <mergeCell ref="K39:L39"/>
    <mergeCell ref="M39:N39"/>
    <mergeCell ref="O39:P39"/>
    <mergeCell ref="Q39:R39"/>
    <mergeCell ref="S39:T39"/>
    <mergeCell ref="U39:V39"/>
    <mergeCell ref="W39:X39"/>
    <mergeCell ref="B38:D38"/>
    <mergeCell ref="E38:F38"/>
    <mergeCell ref="G38:H38"/>
    <mergeCell ref="I38:J38"/>
    <mergeCell ref="K38:L38"/>
    <mergeCell ref="M38:N38"/>
    <mergeCell ref="U40:V40"/>
    <mergeCell ref="W40:X40"/>
    <mergeCell ref="A43:A45"/>
    <mergeCell ref="B43:Q43"/>
    <mergeCell ref="B44:C44"/>
    <mergeCell ref="D44:E44"/>
    <mergeCell ref="F44:G44"/>
    <mergeCell ref="H44:I44"/>
    <mergeCell ref="J44:K44"/>
    <mergeCell ref="L44:M44"/>
    <mergeCell ref="N44:O44"/>
    <mergeCell ref="P44:Q44"/>
    <mergeCell ref="B45:C45"/>
    <mergeCell ref="D45:E45"/>
    <mergeCell ref="F45:G45"/>
    <mergeCell ref="H45:I45"/>
    <mergeCell ref="J45:K45"/>
    <mergeCell ref="L45:M45"/>
    <mergeCell ref="N45:O45"/>
    <mergeCell ref="P45:Q45"/>
    <mergeCell ref="B40:D40"/>
    <mergeCell ref="E40:F40"/>
    <mergeCell ref="G40:H40"/>
    <mergeCell ref="I40:J40"/>
    <mergeCell ref="B46:C46"/>
    <mergeCell ref="D46:E46"/>
    <mergeCell ref="F46:G46"/>
    <mergeCell ref="H46:I46"/>
    <mergeCell ref="J46:K46"/>
    <mergeCell ref="L46:M46"/>
    <mergeCell ref="N46:O46"/>
    <mergeCell ref="P46:Q46"/>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N50:O50"/>
    <mergeCell ref="P50:Q50"/>
    <mergeCell ref="B51:C51"/>
    <mergeCell ref="D51:E51"/>
    <mergeCell ref="F51:G51"/>
    <mergeCell ref="H51:I51"/>
    <mergeCell ref="J51:K51"/>
    <mergeCell ref="L51:M51"/>
    <mergeCell ref="N51:O51"/>
    <mergeCell ref="P51:Q51"/>
    <mergeCell ref="B52:C52"/>
    <mergeCell ref="D52:E52"/>
    <mergeCell ref="F52:G52"/>
    <mergeCell ref="H52:I52"/>
    <mergeCell ref="J52:K52"/>
    <mergeCell ref="L52:M52"/>
    <mergeCell ref="N52:O52"/>
    <mergeCell ref="P52:Q52"/>
    <mergeCell ref="B53:C53"/>
    <mergeCell ref="D53:E53"/>
    <mergeCell ref="F53:G53"/>
    <mergeCell ref="H53:I53"/>
    <mergeCell ref="J53:K53"/>
    <mergeCell ref="L53:M53"/>
    <mergeCell ref="N53:O53"/>
    <mergeCell ref="P53:Q53"/>
    <mergeCell ref="B54:C54"/>
    <mergeCell ref="D54:E54"/>
    <mergeCell ref="F54:G54"/>
    <mergeCell ref="H54:I54"/>
    <mergeCell ref="J54:K54"/>
    <mergeCell ref="L54:M54"/>
    <mergeCell ref="N54:O54"/>
    <mergeCell ref="P54:Q54"/>
    <mergeCell ref="B55:C55"/>
    <mergeCell ref="D55:E55"/>
    <mergeCell ref="F55:G55"/>
    <mergeCell ref="H55:I55"/>
    <mergeCell ref="J55:K55"/>
    <mergeCell ref="L55:M55"/>
    <mergeCell ref="N55:O55"/>
    <mergeCell ref="P55:Q55"/>
    <mergeCell ref="B56:C56"/>
    <mergeCell ref="D56:E56"/>
    <mergeCell ref="F56:G56"/>
    <mergeCell ref="H56:I56"/>
    <mergeCell ref="J56:K56"/>
    <mergeCell ref="L56:M56"/>
    <mergeCell ref="N56:O56"/>
    <mergeCell ref="P56:Q56"/>
    <mergeCell ref="B57:C57"/>
    <mergeCell ref="D57:E57"/>
    <mergeCell ref="F57:G57"/>
    <mergeCell ref="H57:I57"/>
    <mergeCell ref="J57:K57"/>
    <mergeCell ref="L57:M57"/>
    <mergeCell ref="N57:O57"/>
    <mergeCell ref="P57:Q57"/>
    <mergeCell ref="B58:C58"/>
    <mergeCell ref="D58:E58"/>
    <mergeCell ref="F58:G58"/>
    <mergeCell ref="H58:I58"/>
    <mergeCell ref="J58:K58"/>
    <mergeCell ref="L58:M58"/>
    <mergeCell ref="N58:O58"/>
    <mergeCell ref="P58:Q58"/>
    <mergeCell ref="A61:X61"/>
    <mergeCell ref="A64:A66"/>
    <mergeCell ref="B64:C66"/>
    <mergeCell ref="D64:G64"/>
    <mergeCell ref="H64:M64"/>
    <mergeCell ref="N64:P66"/>
    <mergeCell ref="Q64:S66"/>
    <mergeCell ref="T64:U66"/>
    <mergeCell ref="V64:X66"/>
    <mergeCell ref="D65:E66"/>
    <mergeCell ref="F65:G66"/>
    <mergeCell ref="H65:I66"/>
    <mergeCell ref="J65:M65"/>
    <mergeCell ref="J66:K66"/>
    <mergeCell ref="L66:M66"/>
    <mergeCell ref="V67:X67"/>
    <mergeCell ref="B68:C68"/>
    <mergeCell ref="D68:E68"/>
    <mergeCell ref="F68:G68"/>
    <mergeCell ref="H68:I68"/>
    <mergeCell ref="J68:K68"/>
    <mergeCell ref="L68:M68"/>
    <mergeCell ref="N68:P68"/>
    <mergeCell ref="Q68:S68"/>
    <mergeCell ref="T68:U68"/>
    <mergeCell ref="V68:X68"/>
    <mergeCell ref="B67:C67"/>
    <mergeCell ref="D67:E67"/>
    <mergeCell ref="F67:G67"/>
    <mergeCell ref="H67:I67"/>
    <mergeCell ref="J67:K67"/>
    <mergeCell ref="L67:M67"/>
    <mergeCell ref="N67:P67"/>
    <mergeCell ref="Q67:S67"/>
    <mergeCell ref="T67:U67"/>
    <mergeCell ref="V69:X69"/>
    <mergeCell ref="B70:C70"/>
    <mergeCell ref="D70:E70"/>
    <mergeCell ref="F70:G70"/>
    <mergeCell ref="H70:I70"/>
    <mergeCell ref="J70:K70"/>
    <mergeCell ref="L70:M70"/>
    <mergeCell ref="N70:P70"/>
    <mergeCell ref="Q70:S70"/>
    <mergeCell ref="T70:U70"/>
    <mergeCell ref="V70:X70"/>
    <mergeCell ref="B69:C69"/>
    <mergeCell ref="D69:E69"/>
    <mergeCell ref="F69:G69"/>
    <mergeCell ref="H69:I69"/>
    <mergeCell ref="J69:K69"/>
    <mergeCell ref="L69:M69"/>
    <mergeCell ref="N69:P69"/>
    <mergeCell ref="Q69:S69"/>
    <mergeCell ref="T69:U69"/>
    <mergeCell ref="V71:X71"/>
    <mergeCell ref="B72:C72"/>
    <mergeCell ref="D72:E72"/>
    <mergeCell ref="F72:G72"/>
    <mergeCell ref="H72:I72"/>
    <mergeCell ref="J72:K72"/>
    <mergeCell ref="L72:M72"/>
    <mergeCell ref="N72:P72"/>
    <mergeCell ref="Q72:S72"/>
    <mergeCell ref="T72:U72"/>
    <mergeCell ref="V72:X72"/>
    <mergeCell ref="B71:C71"/>
    <mergeCell ref="D71:E71"/>
    <mergeCell ref="F71:G71"/>
    <mergeCell ref="H71:I71"/>
    <mergeCell ref="J71:K71"/>
    <mergeCell ref="L71:M71"/>
    <mergeCell ref="N71:P71"/>
    <mergeCell ref="Q71:S71"/>
    <mergeCell ref="T71:U71"/>
    <mergeCell ref="V73:X73"/>
    <mergeCell ref="B74:C74"/>
    <mergeCell ref="D74:E74"/>
    <mergeCell ref="F74:G74"/>
    <mergeCell ref="H74:I74"/>
    <mergeCell ref="J74:K74"/>
    <mergeCell ref="L74:M74"/>
    <mergeCell ref="N74:P74"/>
    <mergeCell ref="Q74:S74"/>
    <mergeCell ref="T74:U74"/>
    <mergeCell ref="V74:X74"/>
    <mergeCell ref="B73:C73"/>
    <mergeCell ref="D73:E73"/>
    <mergeCell ref="F73:G73"/>
    <mergeCell ref="H73:I73"/>
    <mergeCell ref="J73:K73"/>
    <mergeCell ref="L73:M73"/>
    <mergeCell ref="N73:P73"/>
    <mergeCell ref="Q73:S73"/>
    <mergeCell ref="T73:U73"/>
    <mergeCell ref="V75:X75"/>
    <mergeCell ref="B76:C76"/>
    <mergeCell ref="D76:E76"/>
    <mergeCell ref="F76:G76"/>
    <mergeCell ref="H76:I76"/>
    <mergeCell ref="J76:K76"/>
    <mergeCell ref="L76:M76"/>
    <mergeCell ref="N76:P76"/>
    <mergeCell ref="Q76:S76"/>
    <mergeCell ref="T76:U76"/>
    <mergeCell ref="V76:X76"/>
    <mergeCell ref="B75:C75"/>
    <mergeCell ref="D75:E75"/>
    <mergeCell ref="F75:G75"/>
    <mergeCell ref="H75:I75"/>
    <mergeCell ref="J75:K75"/>
    <mergeCell ref="L75:M75"/>
    <mergeCell ref="N75:P75"/>
    <mergeCell ref="Q75:S75"/>
    <mergeCell ref="T75:U75"/>
    <mergeCell ref="V77:X77"/>
    <mergeCell ref="B78:C78"/>
    <mergeCell ref="D78:E78"/>
    <mergeCell ref="F78:G78"/>
    <mergeCell ref="H78:I78"/>
    <mergeCell ref="J78:K78"/>
    <mergeCell ref="L78:M78"/>
    <mergeCell ref="N78:P78"/>
    <mergeCell ref="Q78:S78"/>
    <mergeCell ref="T78:U78"/>
    <mergeCell ref="V78:X78"/>
    <mergeCell ref="B77:C77"/>
    <mergeCell ref="D77:E77"/>
    <mergeCell ref="F77:G77"/>
    <mergeCell ref="H77:I77"/>
    <mergeCell ref="J77:K77"/>
    <mergeCell ref="L77:M77"/>
    <mergeCell ref="N77:P77"/>
    <mergeCell ref="Q77:S77"/>
    <mergeCell ref="T77:U77"/>
    <mergeCell ref="V79:X79"/>
    <mergeCell ref="A82:A83"/>
    <mergeCell ref="B82:M82"/>
    <mergeCell ref="N82:W82"/>
    <mergeCell ref="B83:C83"/>
    <mergeCell ref="D83:E83"/>
    <mergeCell ref="F83:G83"/>
    <mergeCell ref="H83:I83"/>
    <mergeCell ref="J83:K83"/>
    <mergeCell ref="L83:M83"/>
    <mergeCell ref="N83:O83"/>
    <mergeCell ref="P83:Q83"/>
    <mergeCell ref="R83:S83"/>
    <mergeCell ref="T83:U83"/>
    <mergeCell ref="V83:W83"/>
    <mergeCell ref="B79:C79"/>
    <mergeCell ref="D79:E79"/>
    <mergeCell ref="F79:G79"/>
    <mergeCell ref="H79:I79"/>
    <mergeCell ref="J79:K79"/>
    <mergeCell ref="L79:M79"/>
    <mergeCell ref="N79:P79"/>
    <mergeCell ref="Q79:S79"/>
    <mergeCell ref="T79:U79"/>
    <mergeCell ref="T84:U84"/>
    <mergeCell ref="V84:W84"/>
    <mergeCell ref="B85:C85"/>
    <mergeCell ref="D85:E85"/>
    <mergeCell ref="F85:G85"/>
    <mergeCell ref="H85:I85"/>
    <mergeCell ref="J85:K85"/>
    <mergeCell ref="L85:M85"/>
    <mergeCell ref="N85:O85"/>
    <mergeCell ref="P85:Q85"/>
    <mergeCell ref="R85:S85"/>
    <mergeCell ref="T85:U85"/>
    <mergeCell ref="V85:W85"/>
    <mergeCell ref="B84:C84"/>
    <mergeCell ref="D84:E84"/>
    <mergeCell ref="F84:G84"/>
    <mergeCell ref="H84:I84"/>
    <mergeCell ref="J84:K84"/>
    <mergeCell ref="L84:M84"/>
    <mergeCell ref="N84:O84"/>
    <mergeCell ref="P84:Q84"/>
    <mergeCell ref="R84:S84"/>
    <mergeCell ref="T86:U86"/>
    <mergeCell ref="V86:W86"/>
    <mergeCell ref="B87:C87"/>
    <mergeCell ref="D87:E87"/>
    <mergeCell ref="F87:G87"/>
    <mergeCell ref="H87:I87"/>
    <mergeCell ref="J87:K87"/>
    <mergeCell ref="L87:M87"/>
    <mergeCell ref="N87:O87"/>
    <mergeCell ref="P87:Q87"/>
    <mergeCell ref="R87:S87"/>
    <mergeCell ref="T87:U87"/>
    <mergeCell ref="V87:W87"/>
    <mergeCell ref="B86:C86"/>
    <mergeCell ref="D86:E86"/>
    <mergeCell ref="F86:G86"/>
    <mergeCell ref="H86:I86"/>
    <mergeCell ref="J86:K86"/>
    <mergeCell ref="L86:M86"/>
    <mergeCell ref="N86:O86"/>
    <mergeCell ref="P86:Q86"/>
    <mergeCell ref="R86:S86"/>
    <mergeCell ref="T88:U88"/>
    <mergeCell ref="V88:W88"/>
    <mergeCell ref="B89:C89"/>
    <mergeCell ref="D89:E89"/>
    <mergeCell ref="F89:G89"/>
    <mergeCell ref="H89:I89"/>
    <mergeCell ref="J89:K89"/>
    <mergeCell ref="L89:M89"/>
    <mergeCell ref="N89:O89"/>
    <mergeCell ref="P89:Q89"/>
    <mergeCell ref="R89:S89"/>
    <mergeCell ref="T89:U89"/>
    <mergeCell ref="V89:W89"/>
    <mergeCell ref="B88:C88"/>
    <mergeCell ref="D88:E88"/>
    <mergeCell ref="F88:G88"/>
    <mergeCell ref="H88:I88"/>
    <mergeCell ref="J88:K88"/>
    <mergeCell ref="L88:M88"/>
    <mergeCell ref="N88:O88"/>
    <mergeCell ref="P88:Q88"/>
    <mergeCell ref="R88:S88"/>
    <mergeCell ref="T90:U90"/>
    <mergeCell ref="V90:W90"/>
    <mergeCell ref="B91:C91"/>
    <mergeCell ref="D91:E91"/>
    <mergeCell ref="F91:G91"/>
    <mergeCell ref="H91:I91"/>
    <mergeCell ref="J91:K91"/>
    <mergeCell ref="L91:M91"/>
    <mergeCell ref="N91:O91"/>
    <mergeCell ref="P91:Q91"/>
    <mergeCell ref="R91:S91"/>
    <mergeCell ref="T91:U91"/>
    <mergeCell ref="V91:W91"/>
    <mergeCell ref="B90:C90"/>
    <mergeCell ref="D90:E90"/>
    <mergeCell ref="F90:G90"/>
    <mergeCell ref="H90:I90"/>
    <mergeCell ref="J90:K90"/>
    <mergeCell ref="L90:M90"/>
    <mergeCell ref="N90:O90"/>
    <mergeCell ref="P90:Q90"/>
    <mergeCell ref="R90:S90"/>
    <mergeCell ref="T92:U92"/>
    <mergeCell ref="V92:W92"/>
    <mergeCell ref="B93:C93"/>
    <mergeCell ref="D93:E93"/>
    <mergeCell ref="F93:G93"/>
    <mergeCell ref="H93:I93"/>
    <mergeCell ref="J93:K93"/>
    <mergeCell ref="L93:M93"/>
    <mergeCell ref="N93:O93"/>
    <mergeCell ref="P93:Q93"/>
    <mergeCell ref="R93:S93"/>
    <mergeCell ref="T93:U93"/>
    <mergeCell ref="V93:W93"/>
    <mergeCell ref="B92:C92"/>
    <mergeCell ref="D92:E92"/>
    <mergeCell ref="F92:G92"/>
    <mergeCell ref="H92:I92"/>
    <mergeCell ref="J92:K92"/>
    <mergeCell ref="L92:M92"/>
    <mergeCell ref="N92:O92"/>
    <mergeCell ref="P92:Q92"/>
    <mergeCell ref="R92:S92"/>
    <mergeCell ref="T94:U94"/>
    <mergeCell ref="V94:W94"/>
    <mergeCell ref="B95:C95"/>
    <mergeCell ref="D95:E95"/>
    <mergeCell ref="F95:G95"/>
    <mergeCell ref="H95:I95"/>
    <mergeCell ref="J95:K95"/>
    <mergeCell ref="L95:M95"/>
    <mergeCell ref="N95:O95"/>
    <mergeCell ref="P95:Q95"/>
    <mergeCell ref="R95:S95"/>
    <mergeCell ref="T95:U95"/>
    <mergeCell ref="V95:W95"/>
    <mergeCell ref="B94:C94"/>
    <mergeCell ref="D94:E94"/>
    <mergeCell ref="F94:G94"/>
    <mergeCell ref="H94:I94"/>
    <mergeCell ref="J94:K94"/>
    <mergeCell ref="L94:M94"/>
    <mergeCell ref="N94:O94"/>
    <mergeCell ref="P94:Q94"/>
    <mergeCell ref="R94:S94"/>
    <mergeCell ref="B96:C96"/>
    <mergeCell ref="D96:E96"/>
    <mergeCell ref="F96:G96"/>
    <mergeCell ref="H96:I96"/>
    <mergeCell ref="J96:K96"/>
    <mergeCell ref="A99:X103"/>
    <mergeCell ref="A106:X110"/>
    <mergeCell ref="L96:M96"/>
    <mergeCell ref="N96:O96"/>
    <mergeCell ref="P96:Q96"/>
    <mergeCell ref="R96:S96"/>
    <mergeCell ref="T96:U96"/>
    <mergeCell ref="V96:W96"/>
  </mergeCells>
  <phoneticPr fontId="18"/>
  <dataValidations count="2">
    <dataValidation type="list" allowBlank="1" showInputMessage="1" showErrorMessage="1" sqref="U20:X21">
      <formula1>"　,３：１,４：１,５：１"</formula1>
    </dataValidation>
    <dataValidation type="list" allowBlank="1" showInputMessage="1" showErrorMessage="1" sqref="M12:O12 M15:O15">
      <formula1>"併設型,単独型"</formula1>
    </dataValidation>
  </dataValidations>
  <pageMargins left="0.7" right="0.7" top="0.75" bottom="0.75" header="0.3" footer="0.3"/>
  <pageSetup paperSize="9" scale="95" orientation="portrait"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45定員超過減算</vt:lpstr>
      <vt:lpstr>46標準利用期間超過減算</vt:lpstr>
      <vt:lpstr>47医療型短期入所</vt:lpstr>
      <vt:lpstr>48地域生活移行（施設入所）</vt:lpstr>
      <vt:lpstr>49人員配置体制（就労系）</vt:lpstr>
      <vt:lpstr>50人員配置体制（自立生活）</vt:lpstr>
      <vt:lpstr>※使用不可（51人員配置体制（共同生活））</vt:lpstr>
      <vt:lpstr>52事業実地状況等</vt:lpstr>
      <vt:lpstr>（記載例）52事業実施状況等</vt:lpstr>
      <vt:lpstr>53地域移行支援サービス費（Ⅰ）（新規・地域移行）</vt:lpstr>
      <vt:lpstr>'※使用不可（51人員配置体制（共同生活））'!Print_Area</vt:lpstr>
      <vt:lpstr>'45定員超過減算'!Print_Area</vt:lpstr>
      <vt:lpstr>'46標準利用期間超過減算'!Print_Area</vt:lpstr>
      <vt:lpstr>'47医療型短期入所'!Print_Area</vt:lpstr>
      <vt:lpstr>'48地域生活移行（施設入所）'!Print_Area</vt:lpstr>
      <vt:lpstr>'49人員配置体制（就労系）'!Print_Area</vt:lpstr>
      <vt:lpstr>'50人員配置体制（自立生活）'!Print_Area</vt:lpstr>
      <vt:lpstr>'52事業実地状況等'!Print_Area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