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6.189\財政課\Ⅲ-予算係\25_わかりやすい北九州市の財政\令和４年度（わかりやすい財政）\09_HP\"/>
    </mc:Choice>
  </mc:AlternateContent>
  <bookViews>
    <workbookView xWindow="0" yWindow="0" windowWidth="20490" windowHeight="7770" tabRatio="911"/>
  </bookViews>
  <sheets>
    <sheet name="P4（財源調整用基金の推移）" sheetId="154" r:id="rId1"/>
    <sheet name="P6（一般会計歳入決算額の推移）" sheetId="66" r:id="rId2"/>
    <sheet name="P6（市税の割合）" sheetId="148" r:id="rId3"/>
    <sheet name="P8（地方交付税等決算額の推移）" sheetId="4" r:id="rId4"/>
    <sheet name="P8（地方交付税等の割合）" sheetId="127" r:id="rId5"/>
    <sheet name="P10（一般会計歳出決算額（性質別）の推移）" sheetId="143" r:id="rId6"/>
    <sheet name="P10（福祉・医療関係経費決算額の推移）" sheetId="44" r:id="rId7"/>
    <sheet name="P12（投資的経費の推移）" sheetId="152" r:id="rId8"/>
    <sheet name="P12（市債残高決算額の推移）" sheetId="137" r:id="rId9"/>
    <sheet name="P12（市民一人当たりの市債残高）" sheetId="153" r:id="rId10"/>
    <sheet name="P22（実質公債費比率と将来負担比率における政令市の状況）" sheetId="150" r:id="rId11"/>
    <sheet name="⑪高齢者人口" sheetId="73" state="hidden" r:id="rId12"/>
  </sheets>
  <definedNames>
    <definedName name="_xlnm.Print_Area" localSheetId="5">'P10（一般会計歳出決算額（性質別）の推移）'!$A$1:$P$15</definedName>
    <definedName name="_xlnm.Print_Area" localSheetId="6">'P10（福祉・医療関係経費決算額の推移）'!$A$1:$P$10</definedName>
    <definedName name="_xlnm.Print_Area" localSheetId="8">'P12（市債残高決算額の推移）'!$A$1:$P$9</definedName>
    <definedName name="_xlnm.Print_Area" localSheetId="9">'P12（市民一人当たりの市債残高）'!$A$1:$O$8</definedName>
    <definedName name="_xlnm.Print_Area" localSheetId="7">'P12（投資的経費の推移）'!$A$1:$Q$9</definedName>
    <definedName name="_xlnm.Print_Area" localSheetId="10">'P22（実質公債費比率と将来負担比率における政令市の状況）'!$A$1:$D$24</definedName>
    <definedName name="_xlnm.Print_Area" localSheetId="0">'P4（財源調整用基金の推移）'!$A$1:$J$8</definedName>
    <definedName name="_xlnm.Print_Area" localSheetId="1">'P6（一般会計歳入決算額の推移）'!$A$1:$P$15</definedName>
    <definedName name="_xlnm.Print_Area" localSheetId="2">'P6（市税の割合）'!$A$1:$X$10</definedName>
    <definedName name="_xlnm.Print_Area" localSheetId="4">'P8（地方交付税等の割合）'!$A$1:$W$8</definedName>
    <definedName name="_xlnm.Print_Area" localSheetId="3">'P8（地方交付税等決算額の推移）'!$A$1:$P$9</definedName>
  </definedNames>
  <calcPr calcId="162913"/>
</workbook>
</file>

<file path=xl/calcChain.xml><?xml version="1.0" encoding="utf-8"?>
<calcChain xmlns="http://schemas.openxmlformats.org/spreadsheetml/2006/main">
  <c r="O6" i="137" l="1"/>
  <c r="O7" i="137"/>
  <c r="N7" i="137"/>
  <c r="M7" i="137"/>
  <c r="L7" i="137"/>
  <c r="K7" i="137"/>
  <c r="J7" i="137"/>
  <c r="I7" i="137"/>
  <c r="H7" i="137"/>
  <c r="G7" i="137"/>
  <c r="F7" i="137"/>
  <c r="E7" i="137"/>
  <c r="D7" i="137"/>
  <c r="C7" i="137"/>
  <c r="O8" i="44"/>
  <c r="N8" i="44"/>
  <c r="M8" i="44"/>
  <c r="L8" i="44"/>
  <c r="K8" i="44"/>
  <c r="J8" i="44"/>
  <c r="I8" i="44"/>
  <c r="H8" i="44"/>
  <c r="G8" i="44"/>
  <c r="F8" i="44"/>
  <c r="E8" i="44"/>
  <c r="D8" i="44"/>
  <c r="C8" i="44"/>
  <c r="M10" i="143"/>
  <c r="M13" i="143" s="1"/>
  <c r="I10" i="143"/>
  <c r="I13" i="143" s="1"/>
  <c r="E10" i="143"/>
  <c r="E13" i="143" s="1"/>
  <c r="O7" i="143"/>
  <c r="N7" i="143"/>
  <c r="N10" i="143" s="1"/>
  <c r="M7" i="143"/>
  <c r="L7" i="143"/>
  <c r="L10" i="143" s="1"/>
  <c r="L13" i="143" s="1"/>
  <c r="K7" i="143"/>
  <c r="J7" i="143"/>
  <c r="I7" i="143"/>
  <c r="H7" i="143"/>
  <c r="H10" i="143" s="1"/>
  <c r="H13" i="143" s="1"/>
  <c r="G7" i="143"/>
  <c r="F7" i="143"/>
  <c r="F10" i="143" s="1"/>
  <c r="E7" i="143"/>
  <c r="D7" i="143"/>
  <c r="D10" i="143" s="1"/>
  <c r="D13" i="143" s="1"/>
  <c r="C7" i="143"/>
  <c r="O7" i="4"/>
  <c r="N7" i="4"/>
  <c r="M7" i="4"/>
  <c r="L7" i="4"/>
  <c r="K7" i="4"/>
  <c r="J7" i="4"/>
  <c r="I7" i="4"/>
  <c r="H7" i="4"/>
  <c r="G7" i="4"/>
  <c r="F7" i="4"/>
  <c r="E7" i="4"/>
  <c r="D7" i="4"/>
  <c r="C7" i="4"/>
  <c r="J10" i="143" l="1"/>
  <c r="J13" i="143" s="1"/>
  <c r="G10" i="143"/>
  <c r="G13" i="143" s="1"/>
  <c r="O10" i="143"/>
  <c r="O13" i="143" s="1"/>
  <c r="F13" i="143"/>
  <c r="N13" i="143"/>
  <c r="C10" i="143"/>
  <c r="C13" i="143" s="1"/>
  <c r="K10" i="143"/>
  <c r="K13" i="143" s="1"/>
  <c r="O11" i="66" l="1"/>
  <c r="N11" i="66"/>
  <c r="M11" i="66"/>
  <c r="L11" i="66"/>
  <c r="K11" i="66"/>
  <c r="J11" i="66"/>
  <c r="I11" i="66"/>
  <c r="H11" i="66"/>
  <c r="G11" i="66"/>
  <c r="F11" i="66"/>
  <c r="E11" i="66"/>
  <c r="D11" i="66"/>
  <c r="C11" i="66"/>
  <c r="O10" i="66"/>
  <c r="N10" i="66"/>
  <c r="M10" i="66"/>
  <c r="L10" i="66"/>
  <c r="K10" i="66"/>
  <c r="J10" i="66"/>
  <c r="I10" i="66"/>
  <c r="H10" i="66"/>
  <c r="G10" i="66"/>
  <c r="F10" i="66"/>
  <c r="E10" i="66"/>
  <c r="D10" i="66"/>
  <c r="C10" i="66"/>
  <c r="O7" i="66"/>
  <c r="N7" i="66"/>
  <c r="M7" i="66"/>
  <c r="L7" i="66"/>
  <c r="K7" i="66"/>
  <c r="J7" i="66"/>
  <c r="I7" i="66"/>
  <c r="H7" i="66"/>
  <c r="G7" i="66"/>
  <c r="F7" i="66"/>
  <c r="E7" i="66"/>
  <c r="D7" i="66"/>
  <c r="C7" i="66"/>
  <c r="P7" i="143" l="1"/>
  <c r="P7" i="66" l="1"/>
  <c r="P11" i="66" s="1"/>
  <c r="P10" i="66" l="1"/>
  <c r="P8" i="44"/>
  <c r="P7" i="137"/>
  <c r="P7" i="4"/>
  <c r="P10" i="143" l="1"/>
  <c r="P13" i="143" s="1"/>
</calcChain>
</file>

<file path=xl/sharedStrings.xml><?xml version="1.0" encoding="utf-8"?>
<sst xmlns="http://schemas.openxmlformats.org/spreadsheetml/2006/main" count="276" uniqueCount="148">
  <si>
    <t>H2</t>
    <phoneticPr fontId="2"/>
  </si>
  <si>
    <t>H7</t>
    <phoneticPr fontId="2"/>
  </si>
  <si>
    <t>H12</t>
    <phoneticPr fontId="2"/>
  </si>
  <si>
    <t>H17</t>
    <phoneticPr fontId="2"/>
  </si>
  <si>
    <t>H22</t>
    <phoneticPr fontId="2"/>
  </si>
  <si>
    <t>H27</t>
    <phoneticPr fontId="2"/>
  </si>
  <si>
    <t>H32</t>
    <phoneticPr fontId="2"/>
  </si>
  <si>
    <t>全国平均の高齢化率</t>
    <rPh sb="0" eb="2">
      <t>ゼンコク</t>
    </rPh>
    <rPh sb="2" eb="4">
      <t>ヘイキン</t>
    </rPh>
    <rPh sb="5" eb="8">
      <t>コウレイカ</t>
    </rPh>
    <rPh sb="8" eb="9">
      <t>リツ</t>
    </rPh>
    <phoneticPr fontId="4"/>
  </si>
  <si>
    <t>S45</t>
    <phoneticPr fontId="2"/>
  </si>
  <si>
    <t>S40</t>
    <phoneticPr fontId="4"/>
  </si>
  <si>
    <t>S50</t>
    <phoneticPr fontId="2"/>
  </si>
  <si>
    <t>S55</t>
    <phoneticPr fontId="2"/>
  </si>
  <si>
    <t>S60</t>
    <phoneticPr fontId="2"/>
  </si>
  <si>
    <t>市民一人当たりの市税収入</t>
    <rPh sb="0" eb="2">
      <t>シミン</t>
    </rPh>
    <rPh sb="2" eb="4">
      <t>ヒトリ</t>
    </rPh>
    <rPh sb="4" eb="5">
      <t>ア</t>
    </rPh>
    <rPh sb="8" eb="10">
      <t>シゼイ</t>
    </rPh>
    <rPh sb="10" eb="12">
      <t>シュウニュウ</t>
    </rPh>
    <phoneticPr fontId="2"/>
  </si>
  <si>
    <t>歳入に占める市税の割合</t>
    <rPh sb="0" eb="2">
      <t>サイニュウ</t>
    </rPh>
    <rPh sb="3" eb="4">
      <t>シ</t>
    </rPh>
    <rPh sb="6" eb="8">
      <t>シゼイ</t>
    </rPh>
    <rPh sb="9" eb="11">
      <t>ワリアイ</t>
    </rPh>
    <phoneticPr fontId="2"/>
  </si>
  <si>
    <r>
      <rPr>
        <sz val="11"/>
        <rFont val="ＭＳ ゴシック"/>
        <family val="3"/>
        <charset val="128"/>
      </rPr>
      <t>北九州市</t>
    </r>
    <rPh sb="0" eb="4">
      <t>キタキュウシュウシ</t>
    </rPh>
    <phoneticPr fontId="2"/>
  </si>
  <si>
    <r>
      <rPr>
        <sz val="11"/>
        <rFont val="ＭＳ ゴシック"/>
        <family val="3"/>
        <charset val="128"/>
      </rPr>
      <t>政令市平均</t>
    </r>
    <rPh sb="0" eb="2">
      <t>セイレイ</t>
    </rPh>
    <rPh sb="2" eb="3">
      <t>シ</t>
    </rPh>
    <rPh sb="3" eb="5">
      <t>ヘイキン</t>
    </rPh>
    <phoneticPr fontId="2"/>
  </si>
  <si>
    <r>
      <rPr>
        <sz val="11"/>
        <rFont val="ＭＳ ゴシック"/>
        <family val="3"/>
        <charset val="128"/>
      </rPr>
      <t>札幌市</t>
    </r>
    <rPh sb="0" eb="3">
      <t>サッポロシ</t>
    </rPh>
    <phoneticPr fontId="2"/>
  </si>
  <si>
    <r>
      <rPr>
        <sz val="11"/>
        <rFont val="ＭＳ ゴシック"/>
        <family val="3"/>
        <charset val="128"/>
      </rPr>
      <t>仙台市</t>
    </r>
    <rPh sb="0" eb="3">
      <t>センダイシ</t>
    </rPh>
    <phoneticPr fontId="2"/>
  </si>
  <si>
    <r>
      <rPr>
        <sz val="11"/>
        <rFont val="ＭＳ ゴシック"/>
        <family val="3"/>
        <charset val="128"/>
      </rPr>
      <t>さいたま市</t>
    </r>
    <rPh sb="4" eb="5">
      <t>シ</t>
    </rPh>
    <phoneticPr fontId="2"/>
  </si>
  <si>
    <r>
      <rPr>
        <sz val="11"/>
        <rFont val="ＭＳ ゴシック"/>
        <family val="3"/>
        <charset val="128"/>
      </rPr>
      <t>千葉市</t>
    </r>
    <rPh sb="0" eb="3">
      <t>チバシ</t>
    </rPh>
    <phoneticPr fontId="2"/>
  </si>
  <si>
    <r>
      <rPr>
        <sz val="11"/>
        <rFont val="ＭＳ ゴシック"/>
        <family val="3"/>
        <charset val="128"/>
      </rPr>
      <t>横浜市</t>
    </r>
    <rPh sb="0" eb="3">
      <t>ヨコハマシ</t>
    </rPh>
    <phoneticPr fontId="2"/>
  </si>
  <si>
    <r>
      <rPr>
        <sz val="11"/>
        <rFont val="ＭＳ ゴシック"/>
        <family val="3"/>
        <charset val="128"/>
      </rPr>
      <t>川崎市</t>
    </r>
    <rPh sb="0" eb="3">
      <t>カワサキシ</t>
    </rPh>
    <phoneticPr fontId="2"/>
  </si>
  <si>
    <r>
      <rPr>
        <sz val="11"/>
        <rFont val="ＭＳ ゴシック"/>
        <family val="3"/>
        <charset val="128"/>
      </rPr>
      <t>相模原市</t>
    </r>
    <rPh sb="0" eb="4">
      <t>サガミハラシ</t>
    </rPh>
    <phoneticPr fontId="2"/>
  </si>
  <si>
    <r>
      <rPr>
        <sz val="11"/>
        <rFont val="ＭＳ ゴシック"/>
        <family val="3"/>
        <charset val="128"/>
      </rPr>
      <t>新潟市</t>
    </r>
    <rPh sb="0" eb="3">
      <t>ニイガタシ</t>
    </rPh>
    <phoneticPr fontId="2"/>
  </si>
  <si>
    <r>
      <rPr>
        <sz val="11"/>
        <rFont val="ＭＳ ゴシック"/>
        <family val="3"/>
        <charset val="128"/>
      </rPr>
      <t>静岡市</t>
    </r>
    <rPh sb="0" eb="3">
      <t>シズオカシ</t>
    </rPh>
    <phoneticPr fontId="2"/>
  </si>
  <si>
    <r>
      <rPr>
        <sz val="11"/>
        <rFont val="ＭＳ ゴシック"/>
        <family val="3"/>
        <charset val="128"/>
      </rPr>
      <t>浜松市</t>
    </r>
    <rPh sb="0" eb="2">
      <t>ハママツ</t>
    </rPh>
    <rPh sb="2" eb="3">
      <t>シ</t>
    </rPh>
    <phoneticPr fontId="2"/>
  </si>
  <si>
    <r>
      <rPr>
        <sz val="11"/>
        <rFont val="ＭＳ ゴシック"/>
        <family val="3"/>
        <charset val="128"/>
      </rPr>
      <t>名古屋市</t>
    </r>
    <rPh sb="0" eb="4">
      <t>ナゴヤシ</t>
    </rPh>
    <phoneticPr fontId="2"/>
  </si>
  <si>
    <r>
      <rPr>
        <sz val="11"/>
        <rFont val="ＭＳ ゴシック"/>
        <family val="3"/>
        <charset val="128"/>
      </rPr>
      <t>京都市</t>
    </r>
    <rPh sb="0" eb="3">
      <t>キョウトシ</t>
    </rPh>
    <phoneticPr fontId="2"/>
  </si>
  <si>
    <r>
      <rPr>
        <sz val="11"/>
        <rFont val="ＭＳ ゴシック"/>
        <family val="3"/>
        <charset val="128"/>
      </rPr>
      <t>大阪市</t>
    </r>
    <rPh sb="0" eb="3">
      <t>オオサカシ</t>
    </rPh>
    <phoneticPr fontId="2"/>
  </si>
  <si>
    <r>
      <rPr>
        <sz val="11"/>
        <rFont val="ＭＳ ゴシック"/>
        <family val="3"/>
        <charset val="128"/>
      </rPr>
      <t>堺市</t>
    </r>
    <rPh sb="0" eb="2">
      <t>サカイシ</t>
    </rPh>
    <phoneticPr fontId="2"/>
  </si>
  <si>
    <r>
      <rPr>
        <sz val="11"/>
        <rFont val="ＭＳ ゴシック"/>
        <family val="3"/>
        <charset val="128"/>
      </rPr>
      <t>神戸市</t>
    </r>
    <rPh sb="0" eb="3">
      <t>コウベシ</t>
    </rPh>
    <phoneticPr fontId="2"/>
  </si>
  <si>
    <r>
      <rPr>
        <sz val="11"/>
        <rFont val="ＭＳ ゴシック"/>
        <family val="3"/>
        <charset val="128"/>
      </rPr>
      <t>岡山市</t>
    </r>
    <rPh sb="0" eb="3">
      <t>オカヤマシ</t>
    </rPh>
    <phoneticPr fontId="2"/>
  </si>
  <si>
    <r>
      <rPr>
        <sz val="11"/>
        <rFont val="ＭＳ ゴシック"/>
        <family val="3"/>
        <charset val="128"/>
      </rPr>
      <t>広島市</t>
    </r>
    <rPh sb="0" eb="3">
      <t>ヒロシマシ</t>
    </rPh>
    <phoneticPr fontId="2"/>
  </si>
  <si>
    <r>
      <rPr>
        <sz val="11"/>
        <rFont val="ＭＳ ゴシック"/>
        <family val="3"/>
        <charset val="128"/>
      </rPr>
      <t>福岡市</t>
    </r>
    <rPh sb="0" eb="3">
      <t>フクオカシ</t>
    </rPh>
    <phoneticPr fontId="2"/>
  </si>
  <si>
    <r>
      <rPr>
        <sz val="11"/>
        <rFont val="ＭＳ ゴシック"/>
        <family val="3"/>
        <charset val="128"/>
      </rPr>
      <t>熊本市</t>
    </r>
    <rPh sb="0" eb="3">
      <t>クマモトシ</t>
    </rPh>
    <phoneticPr fontId="2"/>
  </si>
  <si>
    <r>
      <rPr>
        <sz val="11"/>
        <rFont val="ＭＳ ゴシック"/>
        <family val="3"/>
        <charset val="128"/>
      </rPr>
      <t>（億円）</t>
    </r>
    <rPh sb="1" eb="3">
      <t>オクエン</t>
    </rPh>
    <phoneticPr fontId="2"/>
  </si>
  <si>
    <r>
      <rPr>
        <sz val="11"/>
        <rFont val="ＭＳ Ｐゴシック"/>
        <family val="3"/>
        <charset val="128"/>
      </rPr>
      <t>市税</t>
    </r>
    <rPh sb="0" eb="2">
      <t>シゼイ</t>
    </rPh>
    <phoneticPr fontId="2"/>
  </si>
  <si>
    <r>
      <rPr>
        <sz val="11"/>
        <rFont val="ＭＳ Ｐゴシック"/>
        <family val="3"/>
        <charset val="128"/>
      </rPr>
      <t>その他自主財源</t>
    </r>
    <rPh sb="2" eb="3">
      <t>タ</t>
    </rPh>
    <rPh sb="3" eb="5">
      <t>ジシュ</t>
    </rPh>
    <rPh sb="5" eb="7">
      <t>ザイゲン</t>
    </rPh>
    <phoneticPr fontId="2"/>
  </si>
  <si>
    <r>
      <rPr>
        <sz val="11"/>
        <rFont val="ＭＳ Ｐゴシック"/>
        <family val="3"/>
        <charset val="128"/>
      </rPr>
      <t>依存財源</t>
    </r>
    <rPh sb="0" eb="2">
      <t>イゾン</t>
    </rPh>
    <rPh sb="2" eb="4">
      <t>ザイゲン</t>
    </rPh>
    <phoneticPr fontId="2"/>
  </si>
  <si>
    <r>
      <rPr>
        <sz val="11"/>
        <rFont val="ＭＳ ゴシック"/>
        <family val="3"/>
        <charset val="128"/>
      </rPr>
      <t>自主財源の割合</t>
    </r>
    <rPh sb="0" eb="2">
      <t>ジシュ</t>
    </rPh>
    <rPh sb="2" eb="4">
      <t>ザイゲン</t>
    </rPh>
    <rPh sb="5" eb="7">
      <t>ワリアイ</t>
    </rPh>
    <phoneticPr fontId="2"/>
  </si>
  <si>
    <r>
      <rPr>
        <sz val="11"/>
        <rFont val="ＭＳ ゴシック"/>
        <family val="3"/>
        <charset val="128"/>
      </rPr>
      <t>市税の割合</t>
    </r>
    <rPh sb="0" eb="2">
      <t>シゼイ</t>
    </rPh>
    <rPh sb="3" eb="5">
      <t>ワリアイ</t>
    </rPh>
    <phoneticPr fontId="2"/>
  </si>
  <si>
    <r>
      <rPr>
        <sz val="11"/>
        <rFont val="ＭＳ Ｐゴシック"/>
        <family val="3"/>
        <charset val="128"/>
      </rPr>
      <t>総計</t>
    </r>
    <rPh sb="0" eb="2">
      <t>ソウケイ</t>
    </rPh>
    <phoneticPr fontId="2"/>
  </si>
  <si>
    <r>
      <rPr>
        <sz val="11"/>
        <rFont val="ＭＳ Ｐゴシック"/>
        <family val="3"/>
        <charset val="128"/>
      </rPr>
      <t>計</t>
    </r>
    <rPh sb="0" eb="1">
      <t>ケイ</t>
    </rPh>
    <phoneticPr fontId="2"/>
  </si>
  <si>
    <r>
      <rPr>
        <sz val="11"/>
        <rFont val="ＭＳ Ｐゴシック"/>
        <family val="3"/>
        <charset val="128"/>
      </rPr>
      <t>地方交付税</t>
    </r>
    <rPh sb="0" eb="2">
      <t>チホウ</t>
    </rPh>
    <rPh sb="2" eb="5">
      <t>コウフゼイ</t>
    </rPh>
    <phoneticPr fontId="2"/>
  </si>
  <si>
    <r>
      <rPr>
        <sz val="11"/>
        <rFont val="ＭＳ Ｐゴシック"/>
        <family val="3"/>
        <charset val="128"/>
      </rPr>
      <t>臨時財政対策債</t>
    </r>
    <rPh sb="0" eb="2">
      <t>リンジ</t>
    </rPh>
    <rPh sb="2" eb="3">
      <t>ザイ</t>
    </rPh>
    <rPh sb="3" eb="4">
      <t>セイ</t>
    </rPh>
    <rPh sb="4" eb="6">
      <t>タイサク</t>
    </rPh>
    <rPh sb="6" eb="7">
      <t>サイ</t>
    </rPh>
    <phoneticPr fontId="2"/>
  </si>
  <si>
    <t>順番（市民一人当たりの市税収入）</t>
    <rPh sb="0" eb="2">
      <t>ジュンバン</t>
    </rPh>
    <phoneticPr fontId="2"/>
  </si>
  <si>
    <t>順番（歳入に占める市税の割合）</t>
    <rPh sb="0" eb="2">
      <t>ジュンバン</t>
    </rPh>
    <phoneticPr fontId="2"/>
  </si>
  <si>
    <r>
      <rPr>
        <sz val="8"/>
        <rFont val="ＭＳ ゴシック"/>
        <family val="3"/>
        <charset val="128"/>
      </rPr>
      <t>北九州市</t>
    </r>
    <rPh sb="0" eb="4">
      <t>キタキュウシュウシ</t>
    </rPh>
    <phoneticPr fontId="2"/>
  </si>
  <si>
    <r>
      <rPr>
        <sz val="8"/>
        <rFont val="ＭＳ ゴシック"/>
        <family val="3"/>
        <charset val="128"/>
      </rPr>
      <t>政令市平均</t>
    </r>
    <rPh sb="0" eb="2">
      <t>セイレイ</t>
    </rPh>
    <rPh sb="2" eb="3">
      <t>シ</t>
    </rPh>
    <rPh sb="3" eb="5">
      <t>ヘイキン</t>
    </rPh>
    <phoneticPr fontId="2"/>
  </si>
  <si>
    <r>
      <rPr>
        <sz val="8"/>
        <rFont val="ＭＳ ゴシック"/>
        <family val="3"/>
        <charset val="128"/>
      </rPr>
      <t>札幌市</t>
    </r>
    <rPh sb="0" eb="3">
      <t>サッポロシ</t>
    </rPh>
    <phoneticPr fontId="2"/>
  </si>
  <si>
    <r>
      <rPr>
        <sz val="8"/>
        <rFont val="ＭＳ ゴシック"/>
        <family val="3"/>
        <charset val="128"/>
      </rPr>
      <t>仙台市</t>
    </r>
    <rPh sb="0" eb="3">
      <t>センダイシ</t>
    </rPh>
    <phoneticPr fontId="2"/>
  </si>
  <si>
    <r>
      <rPr>
        <sz val="8"/>
        <rFont val="ＭＳ ゴシック"/>
        <family val="3"/>
        <charset val="128"/>
      </rPr>
      <t>さいたま市</t>
    </r>
    <rPh sb="4" eb="5">
      <t>シ</t>
    </rPh>
    <phoneticPr fontId="2"/>
  </si>
  <si>
    <r>
      <rPr>
        <sz val="8"/>
        <rFont val="ＭＳ ゴシック"/>
        <family val="3"/>
        <charset val="128"/>
      </rPr>
      <t>千葉市</t>
    </r>
    <rPh sb="0" eb="3">
      <t>チバシ</t>
    </rPh>
    <phoneticPr fontId="2"/>
  </si>
  <si>
    <r>
      <rPr>
        <sz val="8"/>
        <rFont val="ＭＳ ゴシック"/>
        <family val="3"/>
        <charset val="128"/>
      </rPr>
      <t>横浜市</t>
    </r>
    <rPh sb="0" eb="3">
      <t>ヨコハマシ</t>
    </rPh>
    <phoneticPr fontId="2"/>
  </si>
  <si>
    <r>
      <rPr>
        <sz val="8"/>
        <rFont val="ＭＳ ゴシック"/>
        <family val="3"/>
        <charset val="128"/>
      </rPr>
      <t>川崎市</t>
    </r>
    <rPh sb="0" eb="3">
      <t>カワサキシ</t>
    </rPh>
    <phoneticPr fontId="2"/>
  </si>
  <si>
    <r>
      <rPr>
        <sz val="8"/>
        <rFont val="ＭＳ ゴシック"/>
        <family val="3"/>
        <charset val="128"/>
      </rPr>
      <t>相模原市</t>
    </r>
    <rPh sb="0" eb="4">
      <t>サガミハラシ</t>
    </rPh>
    <phoneticPr fontId="2"/>
  </si>
  <si>
    <r>
      <rPr>
        <sz val="8"/>
        <rFont val="ＭＳ ゴシック"/>
        <family val="3"/>
        <charset val="128"/>
      </rPr>
      <t>新潟市</t>
    </r>
    <rPh sb="0" eb="3">
      <t>ニイガタシ</t>
    </rPh>
    <phoneticPr fontId="2"/>
  </si>
  <si>
    <r>
      <rPr>
        <sz val="8"/>
        <rFont val="ＭＳ ゴシック"/>
        <family val="3"/>
        <charset val="128"/>
      </rPr>
      <t>静岡市</t>
    </r>
    <rPh sb="0" eb="3">
      <t>シズオカシ</t>
    </rPh>
    <phoneticPr fontId="2"/>
  </si>
  <si>
    <r>
      <rPr>
        <sz val="8"/>
        <rFont val="ＭＳ ゴシック"/>
        <family val="3"/>
        <charset val="128"/>
      </rPr>
      <t>浜松市</t>
    </r>
    <rPh sb="0" eb="2">
      <t>ハママツ</t>
    </rPh>
    <rPh sb="2" eb="3">
      <t>シ</t>
    </rPh>
    <phoneticPr fontId="2"/>
  </si>
  <si>
    <r>
      <rPr>
        <sz val="8"/>
        <rFont val="ＭＳ ゴシック"/>
        <family val="3"/>
        <charset val="128"/>
      </rPr>
      <t>名古屋市</t>
    </r>
    <rPh sb="0" eb="4">
      <t>ナゴヤシ</t>
    </rPh>
    <phoneticPr fontId="2"/>
  </si>
  <si>
    <r>
      <rPr>
        <sz val="8"/>
        <rFont val="ＭＳ ゴシック"/>
        <family val="3"/>
        <charset val="128"/>
      </rPr>
      <t>京都市</t>
    </r>
    <rPh sb="0" eb="3">
      <t>キョウトシ</t>
    </rPh>
    <phoneticPr fontId="2"/>
  </si>
  <si>
    <r>
      <rPr>
        <sz val="8"/>
        <rFont val="ＭＳ ゴシック"/>
        <family val="3"/>
        <charset val="128"/>
      </rPr>
      <t>大阪市</t>
    </r>
    <rPh sb="0" eb="3">
      <t>オオサカシ</t>
    </rPh>
    <phoneticPr fontId="2"/>
  </si>
  <si>
    <r>
      <rPr>
        <sz val="8"/>
        <rFont val="ＭＳ ゴシック"/>
        <family val="3"/>
        <charset val="128"/>
      </rPr>
      <t>堺市</t>
    </r>
    <rPh sb="0" eb="2">
      <t>サカイシ</t>
    </rPh>
    <phoneticPr fontId="2"/>
  </si>
  <si>
    <r>
      <rPr>
        <sz val="8"/>
        <rFont val="ＭＳ ゴシック"/>
        <family val="3"/>
        <charset val="128"/>
      </rPr>
      <t>神戸市</t>
    </r>
    <rPh sb="0" eb="3">
      <t>コウベシ</t>
    </rPh>
    <phoneticPr fontId="2"/>
  </si>
  <si>
    <r>
      <rPr>
        <sz val="8"/>
        <rFont val="ＭＳ ゴシック"/>
        <family val="3"/>
        <charset val="128"/>
      </rPr>
      <t>岡山市</t>
    </r>
    <rPh sb="0" eb="3">
      <t>オカヤマシ</t>
    </rPh>
    <phoneticPr fontId="2"/>
  </si>
  <si>
    <r>
      <rPr>
        <sz val="8"/>
        <rFont val="ＭＳ ゴシック"/>
        <family val="3"/>
        <charset val="128"/>
      </rPr>
      <t>広島市</t>
    </r>
    <rPh sb="0" eb="3">
      <t>ヒロシマシ</t>
    </rPh>
    <phoneticPr fontId="2"/>
  </si>
  <si>
    <r>
      <rPr>
        <sz val="8"/>
        <rFont val="ＭＳ ゴシック"/>
        <family val="3"/>
        <charset val="128"/>
      </rPr>
      <t>福岡市</t>
    </r>
    <rPh sb="0" eb="3">
      <t>フクオカシ</t>
    </rPh>
    <phoneticPr fontId="2"/>
  </si>
  <si>
    <r>
      <rPr>
        <sz val="8"/>
        <rFont val="ＭＳ ゴシック"/>
        <family val="3"/>
        <charset val="128"/>
      </rPr>
      <t>熊本市</t>
    </r>
    <rPh sb="0" eb="3">
      <t>クマモトシ</t>
    </rPh>
    <phoneticPr fontId="2"/>
  </si>
  <si>
    <r>
      <rPr>
        <sz val="8"/>
        <rFont val="ＭＳ ゴシック"/>
        <family val="3"/>
        <charset val="128"/>
      </rPr>
      <t>市民１人あたりの地方交付税等</t>
    </r>
    <rPh sb="0" eb="2">
      <t>シミン</t>
    </rPh>
    <rPh sb="3" eb="4">
      <t>ニン</t>
    </rPh>
    <rPh sb="8" eb="10">
      <t>チホウ</t>
    </rPh>
    <rPh sb="10" eb="12">
      <t>コウフ</t>
    </rPh>
    <rPh sb="12" eb="13">
      <t>ゼイ</t>
    </rPh>
    <rPh sb="13" eb="14">
      <t>ナド</t>
    </rPh>
    <phoneticPr fontId="2"/>
  </si>
  <si>
    <r>
      <rPr>
        <sz val="8"/>
        <rFont val="ＭＳ ゴシック"/>
        <family val="3"/>
        <charset val="128"/>
      </rPr>
      <t>歳入に占める地方交付税等の割合</t>
    </r>
    <rPh sb="0" eb="2">
      <t>サイニュウ</t>
    </rPh>
    <rPh sb="3" eb="4">
      <t>シ</t>
    </rPh>
    <rPh sb="6" eb="8">
      <t>チホウ</t>
    </rPh>
    <rPh sb="8" eb="11">
      <t>コウフゼイ</t>
    </rPh>
    <rPh sb="11" eb="12">
      <t>ナド</t>
    </rPh>
    <rPh sb="13" eb="15">
      <t>ワリアイ</t>
    </rPh>
    <phoneticPr fontId="2"/>
  </si>
  <si>
    <r>
      <rPr>
        <sz val="11"/>
        <rFont val="ＭＳ ゴシック"/>
        <family val="3"/>
        <charset val="128"/>
      </rPr>
      <t>人件費</t>
    </r>
    <rPh sb="0" eb="3">
      <t>ジンケンヒ</t>
    </rPh>
    <phoneticPr fontId="2"/>
  </si>
  <si>
    <r>
      <rPr>
        <sz val="11"/>
        <rFont val="ＭＳ ゴシック"/>
        <family val="3"/>
        <charset val="128"/>
      </rPr>
      <t>扶助費</t>
    </r>
    <rPh sb="0" eb="3">
      <t>フジョヒ</t>
    </rPh>
    <phoneticPr fontId="2"/>
  </si>
  <si>
    <r>
      <rPr>
        <sz val="11"/>
        <rFont val="ＭＳ ゴシック"/>
        <family val="3"/>
        <charset val="128"/>
      </rPr>
      <t>公債費</t>
    </r>
    <rPh sb="0" eb="3">
      <t>コウサイヒ</t>
    </rPh>
    <phoneticPr fontId="2"/>
  </si>
  <si>
    <r>
      <rPr>
        <sz val="11"/>
        <rFont val="ＭＳ ゴシック"/>
        <family val="3"/>
        <charset val="128"/>
      </rPr>
      <t>投資的経費</t>
    </r>
    <rPh sb="0" eb="3">
      <t>トウシテキ</t>
    </rPh>
    <rPh sb="3" eb="5">
      <t>ケイヒ</t>
    </rPh>
    <phoneticPr fontId="2"/>
  </si>
  <si>
    <r>
      <rPr>
        <sz val="11"/>
        <rFont val="ＭＳ ゴシック"/>
        <family val="3"/>
        <charset val="128"/>
      </rPr>
      <t>その他経費</t>
    </r>
    <rPh sb="2" eb="3">
      <t>タ</t>
    </rPh>
    <rPh sb="3" eb="5">
      <t>ケイヒ</t>
    </rPh>
    <phoneticPr fontId="2"/>
  </si>
  <si>
    <r>
      <rPr>
        <sz val="11"/>
        <rFont val="ＭＳ ゴシック"/>
        <family val="3"/>
        <charset val="128"/>
      </rPr>
      <t>義務的経費比率</t>
    </r>
    <rPh sb="0" eb="3">
      <t>ギムテキ</t>
    </rPh>
    <rPh sb="3" eb="5">
      <t>ケイヒ</t>
    </rPh>
    <rPh sb="5" eb="7">
      <t>ヒリツ</t>
    </rPh>
    <phoneticPr fontId="2"/>
  </si>
  <si>
    <r>
      <rPr>
        <sz val="11"/>
        <rFont val="ＭＳ ゴシック"/>
        <family val="3"/>
        <charset val="128"/>
      </rPr>
      <t>臨時財政対策債</t>
    </r>
    <rPh sb="0" eb="2">
      <t>リンジ</t>
    </rPh>
    <rPh sb="2" eb="4">
      <t>ザイセイ</t>
    </rPh>
    <rPh sb="4" eb="6">
      <t>タイサク</t>
    </rPh>
    <rPh sb="6" eb="7">
      <t>サイ</t>
    </rPh>
    <phoneticPr fontId="2"/>
  </si>
  <si>
    <t>（単位：％)</t>
    <rPh sb="1" eb="3">
      <t>タンイ</t>
    </rPh>
    <phoneticPr fontId="4"/>
  </si>
  <si>
    <t>政令市</t>
    <rPh sb="0" eb="2">
      <t>セイレイ</t>
    </rPh>
    <rPh sb="2" eb="3">
      <t>シ</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</si>
  <si>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</si>
  <si>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</si>
  <si>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札幌市</t>
    <rPh sb="0" eb="3">
      <t>サッポロシ</t>
    </rPh>
    <phoneticPr fontId="4"/>
  </si>
  <si>
    <t>仙台市</t>
    <rPh sb="0" eb="3">
      <t>センダイシ</t>
    </rPh>
    <phoneticPr fontId="4"/>
  </si>
  <si>
    <t>さいたま市</t>
    <rPh sb="4" eb="5">
      <t>シ</t>
    </rPh>
    <phoneticPr fontId="4"/>
  </si>
  <si>
    <t>千葉市</t>
    <rPh sb="0" eb="3">
      <t>チバシ</t>
    </rPh>
    <phoneticPr fontId="4"/>
  </si>
  <si>
    <t>横浜市</t>
    <rPh sb="0" eb="3">
      <t>ヨコハマシ</t>
    </rPh>
    <phoneticPr fontId="4"/>
  </si>
  <si>
    <t>川崎市</t>
    <rPh sb="0" eb="3">
      <t>カワサキシ</t>
    </rPh>
    <phoneticPr fontId="4"/>
  </si>
  <si>
    <t>相模原市</t>
    <rPh sb="0" eb="3">
      <t>サガミハラ</t>
    </rPh>
    <rPh sb="3" eb="4">
      <t>シ</t>
    </rPh>
    <phoneticPr fontId="4"/>
  </si>
  <si>
    <t>新潟市</t>
    <rPh sb="0" eb="3">
      <t>ニイガタシ</t>
    </rPh>
    <phoneticPr fontId="4"/>
  </si>
  <si>
    <t>静岡市</t>
    <rPh sb="0" eb="3">
      <t>シズオカシ</t>
    </rPh>
    <phoneticPr fontId="4"/>
  </si>
  <si>
    <t>浜松市</t>
    <rPh sb="0" eb="3">
      <t>ハママツシ</t>
    </rPh>
    <phoneticPr fontId="4"/>
  </si>
  <si>
    <t>名古屋市</t>
    <rPh sb="0" eb="4">
      <t>ナゴヤシ</t>
    </rPh>
    <phoneticPr fontId="4"/>
  </si>
  <si>
    <t>京都市</t>
    <rPh sb="0" eb="3">
      <t>キョウトシ</t>
    </rPh>
    <phoneticPr fontId="4"/>
  </si>
  <si>
    <t>大阪市</t>
    <rPh sb="0" eb="3">
      <t>オオサカシ</t>
    </rPh>
    <phoneticPr fontId="4"/>
  </si>
  <si>
    <t>堺市</t>
    <rPh sb="0" eb="2">
      <t>サカイシ</t>
    </rPh>
    <phoneticPr fontId="4"/>
  </si>
  <si>
    <t>神戸市</t>
    <rPh sb="0" eb="3">
      <t>コウベシ</t>
    </rPh>
    <phoneticPr fontId="4"/>
  </si>
  <si>
    <t>岡山市</t>
    <rPh sb="0" eb="2">
      <t>オカヤマ</t>
    </rPh>
    <rPh sb="2" eb="3">
      <t>シ</t>
    </rPh>
    <phoneticPr fontId="4"/>
  </si>
  <si>
    <t>広島市</t>
    <rPh sb="0" eb="3">
      <t>ヒロシマシ</t>
    </rPh>
    <phoneticPr fontId="4"/>
  </si>
  <si>
    <t>北九州市</t>
    <rPh sb="0" eb="4">
      <t>キタキュウシュウシ</t>
    </rPh>
    <phoneticPr fontId="4"/>
  </si>
  <si>
    <t>福岡市</t>
    <rPh sb="0" eb="3">
      <t>フクオカシ</t>
    </rPh>
    <phoneticPr fontId="4"/>
  </si>
  <si>
    <t>熊本市</t>
    <rPh sb="0" eb="2">
      <t>クマモト</t>
    </rPh>
    <rPh sb="2" eb="3">
      <t>シ</t>
    </rPh>
    <phoneticPr fontId="4"/>
  </si>
  <si>
    <t>北九州市の高齢化率</t>
    <phoneticPr fontId="4"/>
  </si>
  <si>
    <t>全国平均の高齢化率</t>
    <phoneticPr fontId="2"/>
  </si>
  <si>
    <t>北九州市の高齢者数</t>
    <rPh sb="0" eb="4">
      <t>キタキュウシュウシ</t>
    </rPh>
    <rPh sb="5" eb="8">
      <t>コウレイシャ</t>
    </rPh>
    <rPh sb="8" eb="9">
      <t>スウ</t>
    </rPh>
    <phoneticPr fontId="4"/>
  </si>
  <si>
    <t>一般会計歳入決算額の推移</t>
    <rPh sb="0" eb="2">
      <t>イッパン</t>
    </rPh>
    <rPh sb="2" eb="4">
      <t>カイケイ</t>
    </rPh>
    <rPh sb="4" eb="6">
      <t>サイニュウ</t>
    </rPh>
    <rPh sb="6" eb="8">
      <t>ケッサン</t>
    </rPh>
    <rPh sb="8" eb="9">
      <t>ガク</t>
    </rPh>
    <rPh sb="10" eb="12">
      <t>スイイ</t>
    </rPh>
    <phoneticPr fontId="2"/>
  </si>
  <si>
    <t>地方交付税等決算額の推移</t>
    <rPh sb="0" eb="2">
      <t>チホウ</t>
    </rPh>
    <rPh sb="2" eb="5">
      <t>コウフゼイ</t>
    </rPh>
    <rPh sb="5" eb="6">
      <t>トウ</t>
    </rPh>
    <rPh sb="6" eb="8">
      <t>ケッサン</t>
    </rPh>
    <rPh sb="8" eb="9">
      <t>ガク</t>
    </rPh>
    <rPh sb="10" eb="12">
      <t>スイイ</t>
    </rPh>
    <phoneticPr fontId="2"/>
  </si>
  <si>
    <t>（千円／人）</t>
    <rPh sb="1" eb="3">
      <t>センエン</t>
    </rPh>
    <rPh sb="4" eb="5">
      <t>ニン</t>
    </rPh>
    <phoneticPr fontId="2"/>
  </si>
  <si>
    <t>合計</t>
    <rPh sb="0" eb="1">
      <t>ゴウ</t>
    </rPh>
    <rPh sb="1" eb="2">
      <t>ケイ</t>
    </rPh>
    <phoneticPr fontId="2"/>
  </si>
  <si>
    <t>（義務的経費）</t>
    <rPh sb="1" eb="4">
      <t>ギムテキ</t>
    </rPh>
    <rPh sb="4" eb="6">
      <t>ケイヒ</t>
    </rPh>
    <phoneticPr fontId="2"/>
  </si>
  <si>
    <t>（億円）</t>
    <rPh sb="1" eb="3">
      <t>オクエン</t>
    </rPh>
    <phoneticPr fontId="2"/>
  </si>
  <si>
    <t>一般会計歳出決算額（性質別）の推移</t>
  </si>
  <si>
    <t>その他市債</t>
    <rPh sb="2" eb="3">
      <t>タ</t>
    </rPh>
    <rPh sb="3" eb="5">
      <t>シサイ</t>
    </rPh>
    <phoneticPr fontId="2"/>
  </si>
  <si>
    <r>
      <rPr>
        <sz val="11"/>
        <rFont val="ＭＳ ゴシック"/>
        <family val="3"/>
        <charset val="128"/>
      </rPr>
      <t>扶助費（性質別）</t>
    </r>
    <rPh sb="0" eb="3">
      <t>フジョヒ</t>
    </rPh>
    <rPh sb="4" eb="6">
      <t>セイシツ</t>
    </rPh>
    <rPh sb="6" eb="7">
      <t>ベツ</t>
    </rPh>
    <phoneticPr fontId="2"/>
  </si>
  <si>
    <r>
      <rPr>
        <sz val="11"/>
        <rFont val="ＭＳ ゴシック"/>
        <family val="3"/>
        <charset val="128"/>
      </rPr>
      <t>繰出金</t>
    </r>
    <rPh sb="0" eb="2">
      <t>クリダ</t>
    </rPh>
    <rPh sb="2" eb="3">
      <t>キン</t>
    </rPh>
    <phoneticPr fontId="2"/>
  </si>
  <si>
    <r>
      <rPr>
        <sz val="11"/>
        <rFont val="ＭＳ ゴシック"/>
        <family val="3"/>
        <charset val="128"/>
      </rPr>
      <t>負担金</t>
    </r>
    <rPh sb="0" eb="3">
      <t>フタンキン</t>
    </rPh>
    <phoneticPr fontId="2"/>
  </si>
  <si>
    <t>市債残高決算額の推移（一般会計）</t>
    <phoneticPr fontId="2"/>
  </si>
  <si>
    <t>福祉・医療関係経費決算額の推移</t>
    <phoneticPr fontId="2"/>
  </si>
  <si>
    <t>R2</t>
    <phoneticPr fontId="2"/>
  </si>
  <si>
    <t>投資的経費（一般会計）</t>
    <rPh sb="0" eb="3">
      <t>トウシテキ</t>
    </rPh>
    <rPh sb="3" eb="5">
      <t>ケイヒ</t>
    </rPh>
    <rPh sb="6" eb="10">
      <t>イッパンカイケイ</t>
    </rPh>
    <phoneticPr fontId="2"/>
  </si>
  <si>
    <t>市民一人当たりの投資的経費（北九州市・普通会計）</t>
    <rPh sb="0" eb="2">
      <t>シミン</t>
    </rPh>
    <rPh sb="2" eb="4">
      <t>ヒトリ</t>
    </rPh>
    <rPh sb="4" eb="5">
      <t>ア</t>
    </rPh>
    <rPh sb="8" eb="10">
      <t>トウシ</t>
    </rPh>
    <rPh sb="10" eb="11">
      <t>テキ</t>
    </rPh>
    <rPh sb="11" eb="13">
      <t>ケイヒ</t>
    </rPh>
    <rPh sb="14" eb="17">
      <t>キタキュウシュウ</t>
    </rPh>
    <rPh sb="17" eb="18">
      <t>シ</t>
    </rPh>
    <rPh sb="19" eb="21">
      <t>フツウ</t>
    </rPh>
    <rPh sb="21" eb="23">
      <t>カイケイ</t>
    </rPh>
    <phoneticPr fontId="2"/>
  </si>
  <si>
    <t>市民一人当たりの投資的経費（政令市平均・普通会計）</t>
    <rPh sb="0" eb="2">
      <t>シミン</t>
    </rPh>
    <rPh sb="2" eb="4">
      <t>ヒトリ</t>
    </rPh>
    <rPh sb="4" eb="5">
      <t>ア</t>
    </rPh>
    <rPh sb="8" eb="10">
      <t>トウシ</t>
    </rPh>
    <rPh sb="10" eb="11">
      <t>テキ</t>
    </rPh>
    <rPh sb="11" eb="13">
      <t>ケイヒ</t>
    </rPh>
    <rPh sb="14" eb="17">
      <t>セイレイシ</t>
    </rPh>
    <rPh sb="17" eb="19">
      <t>ヘイキン</t>
    </rPh>
    <rPh sb="20" eb="22">
      <t>フツウ</t>
    </rPh>
    <rPh sb="22" eb="24">
      <t>カイケイ</t>
    </rPh>
    <phoneticPr fontId="2"/>
  </si>
  <si>
    <t>（千円）</t>
    <rPh sb="1" eb="3">
      <t>センエン</t>
    </rPh>
    <phoneticPr fontId="2"/>
  </si>
  <si>
    <t>市民一人当たりの市債残高（政令市平均）</t>
    <rPh sb="0" eb="2">
      <t>シミン</t>
    </rPh>
    <rPh sb="2" eb="4">
      <t>ヒトリ</t>
    </rPh>
    <rPh sb="4" eb="5">
      <t>ア</t>
    </rPh>
    <rPh sb="8" eb="12">
      <t>シサイザンダカ</t>
    </rPh>
    <rPh sb="13" eb="16">
      <t>セイレイシ</t>
    </rPh>
    <rPh sb="16" eb="18">
      <t>ヘイキン</t>
    </rPh>
    <phoneticPr fontId="2"/>
  </si>
  <si>
    <t>市民一人当たりの市債残高（北九州市）</t>
    <rPh sb="0" eb="2">
      <t>シミン</t>
    </rPh>
    <rPh sb="2" eb="4">
      <t>ヒトリ</t>
    </rPh>
    <rPh sb="4" eb="5">
      <t>ア</t>
    </rPh>
    <rPh sb="8" eb="12">
      <t>シサイザンダカ</t>
    </rPh>
    <rPh sb="13" eb="16">
      <t>キタキュウシュウ</t>
    </rPh>
    <rPh sb="16" eb="17">
      <t>シ</t>
    </rPh>
    <phoneticPr fontId="2"/>
  </si>
  <si>
    <t>H26</t>
  </si>
  <si>
    <t>H27</t>
  </si>
  <si>
    <t>H28</t>
  </si>
  <si>
    <t>H29</t>
  </si>
  <si>
    <t>H30</t>
  </si>
  <si>
    <t>R1</t>
  </si>
  <si>
    <t>R2</t>
  </si>
  <si>
    <t>R3</t>
    <phoneticPr fontId="2"/>
  </si>
  <si>
    <t>積立額</t>
    <rPh sb="0" eb="2">
      <t>ツミタテ</t>
    </rPh>
    <rPh sb="2" eb="3">
      <t>ガク</t>
    </rPh>
    <phoneticPr fontId="2"/>
  </si>
  <si>
    <t>取崩額</t>
    <rPh sb="0" eb="2">
      <t>トリクズシ</t>
    </rPh>
    <rPh sb="2" eb="3">
      <t>ガク</t>
    </rPh>
    <phoneticPr fontId="2"/>
  </si>
  <si>
    <t>年度末残高</t>
    <rPh sb="0" eb="3">
      <t>ネンドマツ</t>
    </rPh>
    <rPh sb="3" eb="5">
      <t>ザンダカ</t>
    </rPh>
    <phoneticPr fontId="2"/>
  </si>
  <si>
    <t>H20</t>
  </si>
  <si>
    <t>H21</t>
  </si>
  <si>
    <t>H22</t>
  </si>
  <si>
    <t>H23</t>
  </si>
  <si>
    <t>H24</t>
  </si>
  <si>
    <t>H25</t>
  </si>
  <si>
    <t>市民一人当たりの市税収入と歳入に占める市税の割合（普通会計決算／令和２年度）</t>
    <rPh sb="32" eb="34">
      <t>レイワ</t>
    </rPh>
    <phoneticPr fontId="2"/>
  </si>
  <si>
    <t>市民一人当たりの地方交付税等と歳入に占める地方交付税等の割合（普通会計決算／令和２年度）</t>
    <rPh sb="38" eb="40">
      <t>レイワ</t>
    </rPh>
    <phoneticPr fontId="2"/>
  </si>
  <si>
    <t>実質公債費比率と将来負担比率における政令市の状況（令和2年度決算）</t>
    <rPh sb="0" eb="2">
      <t>ジッシツ</t>
    </rPh>
    <rPh sb="2" eb="5">
      <t>コウサイヒ</t>
    </rPh>
    <rPh sb="5" eb="7">
      <t>ヒリツ</t>
    </rPh>
    <rPh sb="8" eb="10">
      <t>ショウライ</t>
    </rPh>
    <rPh sb="10" eb="12">
      <t>フタン</t>
    </rPh>
    <rPh sb="12" eb="14">
      <t>ヒリツ</t>
    </rPh>
    <rPh sb="18" eb="21">
      <t>セイレイシ</t>
    </rPh>
    <rPh sb="22" eb="24">
      <t>ジョウキョウ</t>
    </rPh>
    <rPh sb="25" eb="27">
      <t>レイワ</t>
    </rPh>
    <rPh sb="28" eb="30">
      <t>ネンド</t>
    </rPh>
    <rPh sb="30" eb="32">
      <t>ケッサン</t>
    </rPh>
    <phoneticPr fontId="4"/>
  </si>
  <si>
    <t>財源調整用基金の推移</t>
    <rPh sb="0" eb="2">
      <t>ザイゲン</t>
    </rPh>
    <rPh sb="2" eb="4">
      <t>チョウセイ</t>
    </rPh>
    <rPh sb="4" eb="5">
      <t>ヨウ</t>
    </rPh>
    <rPh sb="5" eb="7">
      <t>キキン</t>
    </rPh>
    <rPh sb="8" eb="10">
      <t>スイイ</t>
    </rPh>
    <phoneticPr fontId="2"/>
  </si>
  <si>
    <t>投資的経費（一般会計）の推移と市民一人当たりの投資的経費（普通会計）の推移</t>
    <rPh sb="0" eb="3">
      <t>トウシテキ</t>
    </rPh>
    <rPh sb="3" eb="5">
      <t>ケイヒ</t>
    </rPh>
    <rPh sb="6" eb="10">
      <t>イッパンカイケイ</t>
    </rPh>
    <rPh sb="12" eb="14">
      <t>スイイ</t>
    </rPh>
    <rPh sb="15" eb="17">
      <t>シミン</t>
    </rPh>
    <rPh sb="17" eb="20">
      <t>ヒトリア</t>
    </rPh>
    <rPh sb="23" eb="28">
      <t>トウシテキケイヒ</t>
    </rPh>
    <rPh sb="29" eb="33">
      <t>フツウカイケイ</t>
    </rPh>
    <rPh sb="35" eb="37">
      <t>スイイ</t>
    </rPh>
    <phoneticPr fontId="2"/>
  </si>
  <si>
    <t>市民一人当たりの市債残高の推移（普通会計）</t>
    <rPh sb="0" eb="2">
      <t>シミン</t>
    </rPh>
    <rPh sb="2" eb="5">
      <t>ヒトリア</t>
    </rPh>
    <rPh sb="8" eb="10">
      <t>シサイ</t>
    </rPh>
    <rPh sb="10" eb="12">
      <t>ザンダカ</t>
    </rPh>
    <rPh sb="13" eb="15">
      <t>スイイ</t>
    </rPh>
    <rPh sb="16" eb="20">
      <t>フツウカイケイ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</si>
</sst>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Red]\(#,##0\)"/>
    <numFmt numFmtId="178" formatCode="0.0%"/>
    <numFmt numFmtId="179" formatCode="0.0_);[Red]\(0.0\)"/>
    <numFmt numFmtId="180" formatCode="#,##0.0_);[Red]\(#,##0.0\)"/>
    <numFmt numFmtId="181" formatCode="#,##0;&quot;▲ &quot;#,##0"/>
  </numFmts>
  <fonts count="16" x14ac:knownFonts="1">
    <font>
      <sz val="11"/>
      <name val="ＭＳ ゴシック"/>
      <family val="3"/>
      <charset val="128"/>
    </font>
    <font>
      <sz val="11"/>
      <name val="ＭＳ ゴシック"/>
      <family val="3"/>
      <charset val="128"/>
    </font>
    <font>
      <sz val="6"/>
      <name val="ＭＳ ゴシック"/>
      <family val="3"/>
      <charset val="128"/>
    </font>
    <font>
      <sz val="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1"/>
      <name val="Arial"/>
      <family val="2"/>
    </font>
    <font>
      <sz val="11"/>
      <color theme="1"/>
      <name val="Arial"/>
      <family val="2"/>
    </font>
    <font>
      <sz val="8"/>
      <name val="Arial"/>
      <family val="2"/>
    </font>
    <font>
      <sz val="8"/>
      <name val="ＭＳ ゴシック"/>
      <family val="3"/>
      <charset val="128"/>
    </font>
    <font>
      <sz val="11"/>
      <color theme="1"/>
      <name val="ＭＳ Ｐゴシック"/>
      <family val="3"/>
      <charset val="128"/>
    </font>
    <font>
      <sz val="11"/>
      <color theme="1"/>
      <name val="ＭＳ Ｐゴシック"/>
      <family val="3"/>
      <charset val="128"/>
      <scheme val="minor"/>
    </font>
    <font>
      <sz val="11"/>
      <color indexed="8"/>
      <name val="HG丸ｺﾞｼｯｸM-PRO"/>
      <family val="3"/>
      <charset val="128"/>
    </font>
    <font>
      <sz val="8"/>
      <color indexed="8"/>
      <name val="HG丸ｺﾞｼｯｸM-PRO"/>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diagonal/>
    </border>
  </borders>
  <cellStyleXfs count="3">
    <xf numFmtId="0" fontId="0" fillId="0" borderId="0">
      <alignment vertical="center"/>
    </xf>
    <xf numFmtId="0" fontId="13" fillId="0" borderId="0">
      <alignment vertical="center"/>
    </xf>
    <xf numFmtId="9" fontId="1" fillId="0" borderId="0" applyFont="0" applyFill="0" applyBorder="0" applyAlignment="0" applyProtection="0">
      <alignment vertical="center"/>
    </xf>
  </cellStyleXfs>
  <cellXfs count="213">
    <xf numFmtId="0" fontId="0" fillId="0" borderId="0" xfId="0">
      <alignment vertical="center"/>
    </xf>
    <xf numFmtId="176" fontId="0" fillId="0" borderId="0" xfId="0" applyNumberFormat="1">
      <alignment vertical="center"/>
    </xf>
    <xf numFmtId="179" fontId="0" fillId="0" borderId="0" xfId="0" applyNumberFormat="1">
      <alignment vertical="center"/>
    </xf>
    <xf numFmtId="176" fontId="5" fillId="0" borderId="1" xfId="0" applyNumberFormat="1" applyFont="1" applyBorder="1" applyAlignment="1">
      <alignment vertical="center"/>
    </xf>
    <xf numFmtId="176" fontId="5" fillId="0" borderId="1" xfId="0" applyNumberFormat="1" applyFont="1" applyBorder="1" applyAlignment="1">
      <alignment horizontal="center" vertical="center"/>
    </xf>
    <xf numFmtId="178" fontId="5" fillId="0" borderId="1" xfId="0" applyNumberFormat="1" applyFont="1" applyBorder="1" applyAlignment="1">
      <alignment vertical="center"/>
    </xf>
    <xf numFmtId="176" fontId="5" fillId="0" borderId="0" xfId="0" applyNumberFormat="1" applyFont="1">
      <alignment vertical="center"/>
    </xf>
    <xf numFmtId="176" fontId="6" fillId="0" borderId="1" xfId="0" applyNumberFormat="1" applyFont="1" applyBorder="1" applyAlignment="1">
      <alignment horizontal="left" vertical="center" shrinkToFit="1"/>
    </xf>
    <xf numFmtId="176" fontId="3" fillId="0" borderId="1" xfId="0" applyNumberFormat="1" applyFont="1" applyBorder="1" applyAlignment="1">
      <alignment horizontal="left" vertical="center" shrinkToFit="1"/>
    </xf>
    <xf numFmtId="179" fontId="5" fillId="0" borderId="0" xfId="0" applyNumberFormat="1" applyFont="1" applyBorder="1" applyAlignment="1">
      <alignment vertical="center"/>
    </xf>
    <xf numFmtId="0" fontId="5" fillId="0" borderId="0" xfId="0" applyFont="1" applyAlignment="1">
      <alignment horizontal="left" vertical="center" shrinkToFit="1"/>
    </xf>
    <xf numFmtId="177" fontId="8" fillId="0" borderId="0" xfId="0" applyNumberFormat="1" applyFont="1">
      <alignment vertical="center"/>
    </xf>
    <xf numFmtId="176" fontId="8" fillId="0" borderId="0" xfId="0" applyNumberFormat="1" applyFont="1">
      <alignment vertical="center"/>
    </xf>
    <xf numFmtId="177" fontId="8" fillId="0" borderId="0" xfId="0" applyNumberFormat="1" applyFont="1" applyFill="1">
      <alignment vertical="center"/>
    </xf>
    <xf numFmtId="181" fontId="8" fillId="0" borderId="0" xfId="0" applyNumberFormat="1" applyFont="1">
      <alignment vertical="center"/>
    </xf>
    <xf numFmtId="181" fontId="8" fillId="0" borderId="0" xfId="0" applyNumberFormat="1" applyFont="1" applyAlignment="1">
      <alignment horizontal="right" vertical="center"/>
    </xf>
    <xf numFmtId="176" fontId="8" fillId="0" borderId="0" xfId="0" applyNumberFormat="1" applyFont="1" applyAlignment="1">
      <alignment horizontal="center" vertical="center"/>
    </xf>
    <xf numFmtId="178" fontId="8" fillId="0" borderId="0" xfId="0" applyNumberFormat="1" applyFont="1">
      <alignment vertical="center"/>
    </xf>
    <xf numFmtId="177" fontId="5" fillId="0" borderId="0" xfId="0" applyNumberFormat="1" applyFont="1">
      <alignment vertical="center"/>
    </xf>
    <xf numFmtId="177" fontId="10" fillId="0" borderId="0" xfId="0" applyNumberFormat="1" applyFont="1">
      <alignment vertical="center"/>
    </xf>
    <xf numFmtId="177" fontId="10" fillId="0" borderId="0" xfId="0" applyNumberFormat="1" applyFont="1" applyFill="1">
      <alignment vertical="center"/>
    </xf>
    <xf numFmtId="178" fontId="10" fillId="0" borderId="0" xfId="0" applyNumberFormat="1" applyFont="1" applyFill="1">
      <alignment vertical="center"/>
    </xf>
    <xf numFmtId="177" fontId="11" fillId="0" borderId="0" xfId="0" applyNumberFormat="1" applyFont="1">
      <alignment vertical="center"/>
    </xf>
    <xf numFmtId="176" fontId="12" fillId="0" borderId="1" xfId="0" applyNumberFormat="1" applyFont="1" applyFill="1" applyBorder="1" applyAlignment="1">
      <alignment vertical="center"/>
    </xf>
    <xf numFmtId="178" fontId="12" fillId="0" borderId="1" xfId="0" applyNumberFormat="1" applyFont="1" applyFill="1" applyBorder="1" applyAlignment="1">
      <alignment vertical="center"/>
    </xf>
    <xf numFmtId="178" fontId="12" fillId="0" borderId="1" xfId="0" applyNumberFormat="1" applyFont="1" applyFill="1" applyBorder="1">
      <alignment vertical="center"/>
    </xf>
    <xf numFmtId="176" fontId="8" fillId="0" borderId="0" xfId="0" applyNumberFormat="1" applyFont="1" applyFill="1">
      <alignment vertical="center"/>
    </xf>
    <xf numFmtId="0" fontId="7" fillId="0" borderId="0" xfId="1" applyFont="1">
      <alignment vertical="center"/>
    </xf>
    <xf numFmtId="0" fontId="7" fillId="0" borderId="0" xfId="1" applyFont="1" applyFill="1">
      <alignment vertical="center"/>
    </xf>
    <xf numFmtId="0" fontId="14" fillId="0" borderId="0" xfId="1" applyFont="1">
      <alignment vertical="center"/>
    </xf>
    <xf numFmtId="0" fontId="7" fillId="0" borderId="5" xfId="1" applyFont="1" applyBorder="1" applyAlignment="1">
      <alignment horizontal="center" vertical="center"/>
    </xf>
    <xf numFmtId="0" fontId="14" fillId="0" borderId="0" xfId="1" applyFont="1" applyAlignment="1">
      <alignment horizontal="right"/>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distributed" vertical="center" indent="1"/>
    </xf>
    <xf numFmtId="179" fontId="14" fillId="0" borderId="2" xfId="1" applyNumberFormat="1" applyFont="1" applyBorder="1">
      <alignment vertical="center"/>
    </xf>
    <xf numFmtId="179" fontId="14" fillId="0" borderId="2" xfId="1" applyNumberFormat="1" applyFont="1" applyFill="1" applyBorder="1">
      <alignment vertical="center"/>
    </xf>
    <xf numFmtId="0" fontId="14" fillId="0" borderId="8" xfId="1" applyFont="1" applyFill="1" applyBorder="1" applyAlignment="1">
      <alignment horizontal="distributed" vertical="center" indent="1"/>
    </xf>
    <xf numFmtId="0" fontId="14" fillId="0" borderId="6" xfId="1" applyFont="1" applyBorder="1" applyAlignment="1">
      <alignment horizontal="distributed" vertical="center" indent="1"/>
    </xf>
    <xf numFmtId="179" fontId="14" fillId="0" borderId="3" xfId="1" applyNumberFormat="1" applyFont="1" applyBorder="1">
      <alignment vertical="center"/>
    </xf>
    <xf numFmtId="0" fontId="14" fillId="0" borderId="9" xfId="1" applyFont="1" applyBorder="1" applyAlignment="1">
      <alignment horizontal="distributed" vertical="center" indent="1"/>
    </xf>
    <xf numFmtId="179" fontId="14" fillId="0" borderId="10" xfId="1" applyNumberFormat="1" applyFont="1" applyBorder="1">
      <alignment vertical="center"/>
    </xf>
    <xf numFmtId="0" fontId="14" fillId="4" borderId="11" xfId="1" applyFont="1" applyFill="1" applyBorder="1" applyAlignment="1">
      <alignment horizontal="distributed" vertical="center" indent="1"/>
    </xf>
    <xf numFmtId="179" fontId="14" fillId="4" borderId="12" xfId="1" applyNumberFormat="1" applyFont="1" applyFill="1" applyBorder="1">
      <alignment vertical="center"/>
    </xf>
    <xf numFmtId="179" fontId="14" fillId="4" borderId="13" xfId="1" applyNumberFormat="1" applyFont="1" applyFill="1" applyBorder="1">
      <alignment vertical="center"/>
    </xf>
    <xf numFmtId="0" fontId="14" fillId="0" borderId="14" xfId="1" applyFont="1" applyFill="1" applyBorder="1" applyAlignment="1">
      <alignment horizontal="distributed" vertical="center" indent="1"/>
    </xf>
    <xf numFmtId="179" fontId="14" fillId="0" borderId="4" xfId="1" applyNumberFormat="1" applyFont="1" applyFill="1" applyBorder="1">
      <alignment vertical="center"/>
    </xf>
    <xf numFmtId="0" fontId="14" fillId="0" borderId="15" xfId="1" applyFont="1" applyFill="1" applyBorder="1" applyAlignment="1">
      <alignment horizontal="distributed" vertical="center" indent="1"/>
    </xf>
    <xf numFmtId="179" fontId="14" fillId="0" borderId="16" xfId="1" applyNumberFormat="1" applyFont="1" applyFill="1" applyBorder="1">
      <alignment vertical="center"/>
    </xf>
    <xf numFmtId="0" fontId="13" fillId="0" borderId="0" xfId="1" applyFill="1">
      <alignment vertical="center"/>
    </xf>
    <xf numFmtId="0" fontId="13" fillId="0" borderId="0" xfId="1">
      <alignment vertical="center"/>
    </xf>
    <xf numFmtId="176" fontId="0" fillId="0" borderId="0" xfId="0" applyNumberFormat="1" applyFont="1" applyAlignment="1">
      <alignment horizontal="center" vertical="center"/>
    </xf>
    <xf numFmtId="179" fontId="14" fillId="0" borderId="3" xfId="1" applyNumberFormat="1" applyFont="1" applyFill="1" applyBorder="1">
      <alignment vertical="center"/>
    </xf>
    <xf numFmtId="179" fontId="14" fillId="0" borderId="10" xfId="1" applyNumberFormat="1" applyFont="1" applyFill="1" applyBorder="1">
      <alignment vertical="center"/>
    </xf>
    <xf numFmtId="0" fontId="14" fillId="0" borderId="1" xfId="1" applyFont="1" applyBorder="1" applyAlignment="1">
      <alignment horizontal="center" vertical="center"/>
    </xf>
    <xf numFmtId="178" fontId="10" fillId="0" borderId="0" xfId="2" applyNumberFormat="1" applyFont="1">
      <alignment vertical="center"/>
    </xf>
    <xf numFmtId="176" fontId="8" fillId="5" borderId="1" xfId="0" applyNumberFormat="1" applyFont="1" applyFill="1" applyBorder="1">
      <alignment vertical="center"/>
    </xf>
    <xf numFmtId="178" fontId="8" fillId="0" borderId="1" xfId="0" applyNumberFormat="1" applyFont="1" applyBorder="1">
      <alignment vertical="center"/>
    </xf>
    <xf numFmtId="176" fontId="8" fillId="0" borderId="19" xfId="0" applyNumberFormat="1" applyFont="1" applyBorder="1" applyAlignment="1">
      <alignment horizontal="center" vertical="center"/>
    </xf>
    <xf numFmtId="177" fontId="8" fillId="0" borderId="19" xfId="0" applyNumberFormat="1" applyFont="1" applyBorder="1" applyAlignment="1">
      <alignment horizontal="center" vertical="center"/>
    </xf>
    <xf numFmtId="176" fontId="8" fillId="3" borderId="21" xfId="0" applyNumberFormat="1" applyFont="1" applyFill="1" applyBorder="1" applyAlignment="1">
      <alignment horizontal="center" vertical="center"/>
    </xf>
    <xf numFmtId="176" fontId="0" fillId="0" borderId="0" xfId="0" applyNumberFormat="1" applyFill="1">
      <alignment vertical="center"/>
    </xf>
    <xf numFmtId="176" fontId="8" fillId="0" borderId="24" xfId="0" applyNumberFormat="1" applyFont="1" applyBorder="1" applyAlignment="1">
      <alignment horizontal="center" vertical="center"/>
    </xf>
    <xf numFmtId="176" fontId="8" fillId="5" borderId="25" xfId="0" applyNumberFormat="1" applyFont="1" applyFill="1" applyBorder="1">
      <alignment vertical="center"/>
    </xf>
    <xf numFmtId="176" fontId="8" fillId="0" borderId="17" xfId="0" applyNumberFormat="1" applyFont="1" applyBorder="1" applyAlignment="1">
      <alignment horizontal="center" vertical="center"/>
    </xf>
    <xf numFmtId="178" fontId="8" fillId="0" borderId="29" xfId="0" applyNumberFormat="1" applyFont="1" applyFill="1" applyBorder="1" applyAlignment="1">
      <alignment horizontal="center" vertical="center"/>
    </xf>
    <xf numFmtId="178" fontId="8" fillId="0" borderId="31" xfId="0" applyNumberFormat="1" applyFont="1" applyFill="1" applyBorder="1">
      <alignment vertical="center"/>
    </xf>
    <xf numFmtId="178" fontId="0" fillId="0" borderId="19" xfId="0" applyNumberFormat="1" applyFont="1" applyFill="1" applyBorder="1" applyAlignment="1">
      <alignment horizontal="center" vertical="center"/>
    </xf>
    <xf numFmtId="176" fontId="8" fillId="0" borderId="1" xfId="0" applyNumberFormat="1" applyFont="1" applyBorder="1">
      <alignment vertical="center"/>
    </xf>
    <xf numFmtId="176" fontId="9" fillId="0" borderId="1" xfId="0" applyNumberFormat="1" applyFont="1" applyBorder="1">
      <alignment vertical="center"/>
    </xf>
    <xf numFmtId="176" fontId="8" fillId="0" borderId="31" xfId="0" applyNumberFormat="1" applyFont="1" applyBorder="1">
      <alignment vertical="center"/>
    </xf>
    <xf numFmtId="176" fontId="9" fillId="0" borderId="31" xfId="0" applyNumberFormat="1" applyFont="1" applyBorder="1">
      <alignment vertical="center"/>
    </xf>
    <xf numFmtId="176" fontId="5" fillId="3" borderId="18" xfId="0" applyNumberFormat="1" applyFont="1" applyFill="1" applyBorder="1" applyAlignment="1">
      <alignment horizontal="center" vertical="center"/>
    </xf>
    <xf numFmtId="176" fontId="8" fillId="0" borderId="29"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34" xfId="0" applyNumberFormat="1" applyFont="1" applyBorder="1">
      <alignment vertical="center"/>
    </xf>
    <xf numFmtId="176" fontId="9" fillId="0" borderId="34" xfId="0" applyNumberFormat="1" applyFont="1" applyBorder="1">
      <alignment vertical="center"/>
    </xf>
    <xf numFmtId="176" fontId="8" fillId="0" borderId="19" xfId="0" applyNumberFormat="1" applyFont="1" applyFill="1" applyBorder="1" applyAlignment="1">
      <alignment horizontal="center" vertical="center"/>
    </xf>
    <xf numFmtId="176" fontId="8" fillId="0" borderId="1" xfId="0" applyNumberFormat="1" applyFont="1" applyFill="1" applyBorder="1">
      <alignment vertical="center"/>
    </xf>
    <xf numFmtId="176" fontId="8" fillId="0" borderId="24" xfId="0" applyNumberFormat="1" applyFont="1" applyFill="1" applyBorder="1" applyAlignment="1">
      <alignment horizontal="center" vertical="center"/>
    </xf>
    <xf numFmtId="176" fontId="8" fillId="0" borderId="25" xfId="0" applyNumberFormat="1" applyFont="1" applyFill="1" applyBorder="1">
      <alignment vertical="center"/>
    </xf>
    <xf numFmtId="176" fontId="8" fillId="0" borderId="27" xfId="0" applyNumberFormat="1" applyFont="1" applyFill="1" applyBorder="1">
      <alignment vertical="center"/>
    </xf>
    <xf numFmtId="177" fontId="10" fillId="0" borderId="31" xfId="0" applyNumberFormat="1" applyFont="1" applyBorder="1">
      <alignment vertical="center"/>
    </xf>
    <xf numFmtId="180" fontId="10" fillId="0" borderId="31" xfId="0" applyNumberFormat="1" applyFont="1" applyBorder="1">
      <alignment vertical="center"/>
    </xf>
    <xf numFmtId="177" fontId="10" fillId="0" borderId="32" xfId="0" applyNumberFormat="1" applyFont="1" applyBorder="1">
      <alignment vertical="center"/>
    </xf>
    <xf numFmtId="177" fontId="10" fillId="0" borderId="30" xfId="0" applyNumberFormat="1" applyFont="1" applyBorder="1">
      <alignment vertical="center"/>
    </xf>
    <xf numFmtId="178" fontId="10" fillId="0" borderId="19" xfId="0" applyNumberFormat="1" applyFont="1" applyFill="1" applyBorder="1">
      <alignment vertical="center"/>
    </xf>
    <xf numFmtId="177" fontId="10" fillId="0" borderId="29" xfId="0" applyNumberFormat="1" applyFont="1" applyBorder="1">
      <alignment vertical="center"/>
    </xf>
    <xf numFmtId="176" fontId="8" fillId="0" borderId="35" xfId="0" applyNumberFormat="1" applyFont="1" applyFill="1" applyBorder="1" applyAlignment="1">
      <alignment horizontal="center" vertical="center"/>
    </xf>
    <xf numFmtId="176" fontId="8" fillId="0" borderId="37" xfId="0" applyNumberFormat="1" applyFont="1" applyFill="1" applyBorder="1">
      <alignment vertical="center"/>
    </xf>
    <xf numFmtId="176" fontId="5" fillId="3" borderId="17" xfId="0" applyNumberFormat="1" applyFont="1" applyFill="1" applyBorder="1" applyAlignment="1">
      <alignment horizontal="center" vertical="center"/>
    </xf>
    <xf numFmtId="176" fontId="8" fillId="3" borderId="27" xfId="0" applyNumberFormat="1" applyFont="1" applyFill="1" applyBorder="1" applyAlignment="1">
      <alignment horizontal="center" vertical="center"/>
    </xf>
    <xf numFmtId="181" fontId="8" fillId="0" borderId="0" xfId="0" applyNumberFormat="1" applyFont="1" applyFill="1">
      <alignment vertical="center"/>
    </xf>
    <xf numFmtId="181" fontId="8" fillId="0" borderId="0" xfId="0" applyNumberFormat="1" applyFont="1" applyFill="1" applyAlignment="1">
      <alignment horizontal="right" vertical="center"/>
    </xf>
    <xf numFmtId="181" fontId="0" fillId="0" borderId="35" xfId="0" applyNumberFormat="1" applyFont="1" applyFill="1" applyBorder="1" applyAlignment="1">
      <alignment horizontal="center" vertical="center"/>
    </xf>
    <xf numFmtId="181" fontId="8" fillId="0" borderId="36" xfId="0" applyNumberFormat="1" applyFont="1" applyFill="1" applyBorder="1">
      <alignment vertical="center"/>
    </xf>
    <xf numFmtId="181" fontId="8" fillId="0" borderId="37" xfId="0" applyNumberFormat="1" applyFont="1" applyFill="1" applyBorder="1">
      <alignment vertical="center"/>
    </xf>
    <xf numFmtId="181" fontId="8" fillId="0" borderId="38" xfId="0" applyNumberFormat="1" applyFont="1" applyFill="1" applyBorder="1">
      <alignment vertical="center"/>
    </xf>
    <xf numFmtId="177" fontId="5" fillId="0" borderId="19" xfId="0" applyNumberFormat="1" applyFont="1" applyFill="1" applyBorder="1" applyAlignment="1">
      <alignment horizontal="center" vertical="center"/>
    </xf>
    <xf numFmtId="177" fontId="8" fillId="0" borderId="2" xfId="0" applyNumberFormat="1" applyFont="1" applyFill="1" applyBorder="1">
      <alignment vertical="center"/>
    </xf>
    <xf numFmtId="177" fontId="8" fillId="0" borderId="1" xfId="0" applyNumberFormat="1" applyFont="1" applyFill="1" applyBorder="1">
      <alignment vertical="center"/>
    </xf>
    <xf numFmtId="177" fontId="8" fillId="0" borderId="23" xfId="0" applyNumberFormat="1" applyFont="1" applyFill="1" applyBorder="1">
      <alignment vertical="center"/>
    </xf>
    <xf numFmtId="177" fontId="5" fillId="0" borderId="29" xfId="0" applyNumberFormat="1" applyFont="1" applyFill="1" applyBorder="1" applyAlignment="1">
      <alignment horizontal="center" vertical="center"/>
    </xf>
    <xf numFmtId="177" fontId="8" fillId="0" borderId="30" xfId="0" applyNumberFormat="1" applyFont="1" applyFill="1" applyBorder="1">
      <alignment vertical="center"/>
    </xf>
    <xf numFmtId="177" fontId="8" fillId="0" borderId="31" xfId="0" applyNumberFormat="1" applyFont="1" applyFill="1" applyBorder="1">
      <alignment vertical="center"/>
    </xf>
    <xf numFmtId="177" fontId="8" fillId="0" borderId="32" xfId="0" applyNumberFormat="1" applyFont="1" applyFill="1" applyBorder="1">
      <alignment vertical="center"/>
    </xf>
    <xf numFmtId="181" fontId="8" fillId="3" borderId="17" xfId="0" applyNumberFormat="1" applyFont="1" applyFill="1" applyBorder="1" applyAlignment="1">
      <alignment horizontal="center" vertical="center"/>
    </xf>
    <xf numFmtId="181" fontId="8" fillId="3" borderId="26" xfId="0" applyNumberFormat="1" applyFont="1" applyFill="1" applyBorder="1" applyAlignment="1">
      <alignment horizontal="center" vertical="center"/>
    </xf>
    <xf numFmtId="181" fontId="8" fillId="3" borderId="27" xfId="0" applyNumberFormat="1" applyFont="1" applyFill="1" applyBorder="1" applyAlignment="1">
      <alignment horizontal="center" vertical="center"/>
    </xf>
    <xf numFmtId="181" fontId="8" fillId="3" borderId="28" xfId="0" applyNumberFormat="1" applyFont="1" applyFill="1" applyBorder="1" applyAlignment="1">
      <alignment horizontal="center" vertical="center"/>
    </xf>
    <xf numFmtId="177" fontId="10" fillId="3" borderId="20" xfId="0" applyNumberFormat="1" applyFont="1" applyFill="1" applyBorder="1" applyAlignment="1">
      <alignment horizontal="center" vertical="center"/>
    </xf>
    <xf numFmtId="177" fontId="10" fillId="3" borderId="21" xfId="0" applyNumberFormat="1" applyFont="1" applyFill="1" applyBorder="1" applyAlignment="1">
      <alignment horizontal="center" vertical="center"/>
    </xf>
    <xf numFmtId="177" fontId="10" fillId="3" borderId="22" xfId="0" applyNumberFormat="1" applyFont="1" applyFill="1" applyBorder="1" applyAlignment="1">
      <alignment horizontal="center" vertical="center"/>
    </xf>
    <xf numFmtId="177" fontId="10" fillId="3" borderId="18" xfId="0" applyNumberFormat="1" applyFont="1" applyFill="1" applyBorder="1">
      <alignment vertical="center"/>
    </xf>
    <xf numFmtId="177" fontId="11" fillId="0" borderId="0" xfId="0" applyNumberFormat="1" applyFont="1" applyFill="1" applyAlignment="1">
      <alignment horizontal="right" vertical="center"/>
    </xf>
    <xf numFmtId="176" fontId="8" fillId="0" borderId="39" xfId="0" applyNumberFormat="1" applyFont="1" applyFill="1" applyBorder="1" applyAlignment="1">
      <alignment horizontal="center" vertical="center"/>
    </xf>
    <xf numFmtId="176" fontId="8" fillId="0" borderId="40" xfId="0" applyNumberFormat="1" applyFont="1" applyFill="1" applyBorder="1">
      <alignment vertical="center"/>
    </xf>
    <xf numFmtId="176" fontId="5" fillId="3" borderId="33" xfId="0" applyNumberFormat="1" applyFont="1" applyFill="1" applyBorder="1" applyAlignment="1">
      <alignment horizontal="center" vertical="center"/>
    </xf>
    <xf numFmtId="176" fontId="8" fillId="3" borderId="34" xfId="0" applyNumberFormat="1" applyFont="1" applyFill="1" applyBorder="1" applyAlignment="1">
      <alignment horizontal="center" vertical="center"/>
    </xf>
    <xf numFmtId="176" fontId="8" fillId="0" borderId="0" xfId="0" applyNumberFormat="1" applyFont="1" applyFill="1" applyBorder="1">
      <alignment vertical="center"/>
    </xf>
    <xf numFmtId="176" fontId="8" fillId="0" borderId="41" xfId="0" applyNumberFormat="1" applyFont="1" applyFill="1" applyBorder="1">
      <alignment vertical="center"/>
    </xf>
    <xf numFmtId="176" fontId="8" fillId="0" borderId="41" xfId="0" applyNumberFormat="1" applyFont="1" applyFill="1" applyBorder="1" applyAlignment="1">
      <alignment horizontal="center" vertical="center"/>
    </xf>
    <xf numFmtId="176" fontId="8" fillId="0" borderId="0" xfId="0" applyNumberFormat="1" applyFont="1" applyBorder="1">
      <alignment vertical="center"/>
    </xf>
    <xf numFmtId="178" fontId="3" fillId="0" borderId="0" xfId="0" applyNumberFormat="1" applyFont="1" applyFill="1" applyAlignment="1">
      <alignment horizontal="center" vertical="center"/>
    </xf>
    <xf numFmtId="181"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76" fontId="9" fillId="5" borderId="1" xfId="0" applyNumberFormat="1" applyFont="1" applyFill="1" applyBorder="1">
      <alignment vertical="center"/>
    </xf>
    <xf numFmtId="176" fontId="8" fillId="0" borderId="35" xfId="0" applyNumberFormat="1" applyFont="1" applyBorder="1" applyAlignment="1">
      <alignment horizontal="center" vertical="center"/>
    </xf>
    <xf numFmtId="176" fontId="8" fillId="5" borderId="37" xfId="0" applyNumberFormat="1" applyFont="1" applyFill="1" applyBorder="1">
      <alignment vertical="center"/>
    </xf>
    <xf numFmtId="176" fontId="9" fillId="5" borderId="37" xfId="0" applyNumberFormat="1" applyFont="1" applyFill="1" applyBorder="1">
      <alignment vertical="center"/>
    </xf>
    <xf numFmtId="176" fontId="8" fillId="2" borderId="27" xfId="0" applyNumberFormat="1" applyFont="1" applyFill="1" applyBorder="1" applyAlignment="1">
      <alignment horizontal="center" vertical="center"/>
    </xf>
    <xf numFmtId="176" fontId="9" fillId="2" borderId="27" xfId="0" applyNumberFormat="1" applyFont="1" applyFill="1" applyBorder="1" applyAlignment="1">
      <alignment horizontal="center" vertical="center"/>
    </xf>
    <xf numFmtId="176" fontId="0" fillId="0" borderId="19" xfId="0" applyNumberFormat="1" applyFont="1" applyBorder="1" applyAlignment="1">
      <alignment horizontal="center" vertical="center"/>
    </xf>
    <xf numFmtId="176" fontId="9" fillId="5" borderId="25" xfId="0" applyNumberFormat="1" applyFont="1" applyFill="1" applyBorder="1">
      <alignment vertical="center"/>
    </xf>
    <xf numFmtId="176" fontId="0" fillId="0" borderId="0" xfId="0" applyNumberFormat="1" applyFont="1" applyFill="1" applyBorder="1" applyAlignment="1">
      <alignment horizontal="center" vertical="center"/>
    </xf>
    <xf numFmtId="176" fontId="9" fillId="0" borderId="0" xfId="0" applyNumberFormat="1" applyFont="1" applyFill="1" applyBorder="1">
      <alignment vertical="center"/>
    </xf>
    <xf numFmtId="176" fontId="0" fillId="0" borderId="17" xfId="0" applyNumberFormat="1" applyFont="1" applyBorder="1" applyAlignment="1">
      <alignment horizontal="center" vertical="center"/>
    </xf>
    <xf numFmtId="176" fontId="9" fillId="5" borderId="27" xfId="0" applyNumberFormat="1" applyFont="1" applyFill="1" applyBorder="1">
      <alignment vertical="center"/>
    </xf>
    <xf numFmtId="178" fontId="9" fillId="5" borderId="27" xfId="0" applyNumberFormat="1" applyFont="1" applyFill="1" applyBorder="1">
      <alignment vertical="center"/>
    </xf>
    <xf numFmtId="176" fontId="5" fillId="0" borderId="0" xfId="0" applyNumberFormat="1" applyFont="1" applyAlignment="1">
      <alignment horizontal="right" vertical="center"/>
    </xf>
    <xf numFmtId="176" fontId="5" fillId="0" borderId="29" xfId="0" applyNumberFormat="1" applyFont="1" applyBorder="1" applyAlignment="1">
      <alignment horizontal="center" vertical="center"/>
    </xf>
    <xf numFmtId="176" fontId="8" fillId="0" borderId="37" xfId="0" applyNumberFormat="1" applyFont="1" applyBorder="1">
      <alignment vertical="center"/>
    </xf>
    <xf numFmtId="176" fontId="8" fillId="3" borderId="17" xfId="0" applyNumberFormat="1" applyFont="1" applyFill="1" applyBorder="1" applyAlignment="1">
      <alignment horizontal="center" vertical="center"/>
    </xf>
    <xf numFmtId="176" fontId="9" fillId="0" borderId="1" xfId="0" applyNumberFormat="1" applyFont="1" applyFill="1" applyBorder="1">
      <alignment vertical="center"/>
    </xf>
    <xf numFmtId="176" fontId="8" fillId="3" borderId="17" xfId="0" applyNumberFormat="1" applyFont="1" applyFill="1" applyBorder="1">
      <alignment vertical="center"/>
    </xf>
    <xf numFmtId="176" fontId="9" fillId="0" borderId="37" xfId="0" applyNumberFormat="1" applyFont="1" applyFill="1" applyBorder="1">
      <alignment vertical="center"/>
    </xf>
    <xf numFmtId="176" fontId="9" fillId="0" borderId="25" xfId="0" applyNumberFormat="1" applyFont="1" applyFill="1" applyBorder="1">
      <alignment vertical="center"/>
    </xf>
    <xf numFmtId="176" fontId="9" fillId="0" borderId="27" xfId="0" applyNumberFormat="1" applyFont="1" applyFill="1" applyBorder="1">
      <alignment vertical="center"/>
    </xf>
    <xf numFmtId="177" fontId="8" fillId="0" borderId="43" xfId="0" applyNumberFormat="1" applyFont="1" applyFill="1" applyBorder="1">
      <alignment vertical="center"/>
    </xf>
    <xf numFmtId="177" fontId="8" fillId="0" borderId="42" xfId="0" applyNumberFormat="1" applyFont="1" applyFill="1" applyBorder="1">
      <alignment vertical="center"/>
    </xf>
    <xf numFmtId="176" fontId="8" fillId="3" borderId="44" xfId="0" applyNumberFormat="1" applyFont="1" applyFill="1" applyBorder="1" applyAlignment="1">
      <alignment horizontal="center" vertical="center"/>
    </xf>
    <xf numFmtId="176" fontId="8" fillId="0" borderId="45" xfId="0" applyNumberFormat="1" applyFont="1" applyFill="1" applyBorder="1">
      <alignment vertical="center"/>
    </xf>
    <xf numFmtId="176" fontId="8" fillId="0" borderId="46" xfId="0" applyNumberFormat="1" applyFont="1" applyFill="1" applyBorder="1">
      <alignment vertical="center"/>
    </xf>
    <xf numFmtId="176" fontId="8" fillId="0" borderId="7" xfId="0" applyNumberFormat="1" applyFont="1" applyFill="1" applyBorder="1">
      <alignment vertical="center"/>
    </xf>
    <xf numFmtId="176" fontId="8" fillId="0" borderId="47" xfId="0" applyNumberFormat="1" applyFont="1" applyFill="1" applyBorder="1">
      <alignment vertical="center"/>
    </xf>
    <xf numFmtId="176" fontId="8" fillId="3" borderId="48" xfId="0" applyNumberFormat="1" applyFont="1" applyFill="1" applyBorder="1" applyAlignment="1">
      <alignment horizontal="center" vertical="center"/>
    </xf>
    <xf numFmtId="178" fontId="8" fillId="0" borderId="46" xfId="0" applyNumberFormat="1" applyFont="1" applyBorder="1">
      <alignment vertical="center"/>
    </xf>
    <xf numFmtId="178" fontId="8" fillId="0" borderId="49" xfId="0" applyNumberFormat="1" applyFont="1" applyFill="1" applyBorder="1">
      <alignment vertical="center"/>
    </xf>
    <xf numFmtId="176" fontId="8" fillId="3" borderId="50" xfId="0" applyNumberFormat="1" applyFont="1" applyFill="1" applyBorder="1" applyAlignment="1">
      <alignment horizontal="center" vertical="center"/>
    </xf>
    <xf numFmtId="176" fontId="8" fillId="0" borderId="46" xfId="0" applyNumberFormat="1" applyFont="1" applyBorder="1">
      <alignment vertical="center"/>
    </xf>
    <xf numFmtId="176" fontId="8" fillId="0" borderId="49" xfId="0" applyNumberFormat="1" applyFont="1" applyBorder="1">
      <alignment vertical="center"/>
    </xf>
    <xf numFmtId="176" fontId="9" fillId="0" borderId="48" xfId="0" applyNumberFormat="1" applyFont="1" applyBorder="1">
      <alignment vertical="center"/>
    </xf>
    <xf numFmtId="176" fontId="8" fillId="5" borderId="45" xfId="0" applyNumberFormat="1" applyFont="1" applyFill="1" applyBorder="1">
      <alignment vertical="center"/>
    </xf>
    <xf numFmtId="176" fontId="8" fillId="5" borderId="46" xfId="0" applyNumberFormat="1" applyFont="1" applyFill="1" applyBorder="1">
      <alignment vertical="center"/>
    </xf>
    <xf numFmtId="176" fontId="8" fillId="5" borderId="7" xfId="0" applyNumberFormat="1" applyFont="1" applyFill="1" applyBorder="1">
      <alignment vertical="center"/>
    </xf>
    <xf numFmtId="176" fontId="9" fillId="5" borderId="44" xfId="0" applyNumberFormat="1" applyFont="1" applyFill="1" applyBorder="1">
      <alignment vertical="center"/>
    </xf>
    <xf numFmtId="178" fontId="9" fillId="5" borderId="44" xfId="0" applyNumberFormat="1" applyFont="1" applyFill="1" applyBorder="1">
      <alignment vertical="center"/>
    </xf>
    <xf numFmtId="176" fontId="8" fillId="0" borderId="45" xfId="0" applyNumberFormat="1" applyFont="1" applyBorder="1">
      <alignment vertical="center"/>
    </xf>
    <xf numFmtId="176" fontId="9" fillId="0" borderId="44" xfId="0" applyNumberFormat="1" applyFont="1" applyFill="1" applyBorder="1">
      <alignment vertical="center"/>
    </xf>
    <xf numFmtId="176" fontId="8" fillId="3" borderId="51" xfId="0" applyNumberFormat="1" applyFont="1" applyFill="1" applyBorder="1" applyAlignment="1">
      <alignment horizontal="center" vertical="center"/>
    </xf>
    <xf numFmtId="176" fontId="8" fillId="0" borderId="52" xfId="0" applyNumberFormat="1" applyFont="1" applyFill="1" applyBorder="1">
      <alignment vertical="center"/>
    </xf>
    <xf numFmtId="176" fontId="8" fillId="0" borderId="53" xfId="0" applyNumberFormat="1" applyFont="1" applyFill="1" applyBorder="1">
      <alignment vertical="center"/>
    </xf>
    <xf numFmtId="176" fontId="8" fillId="0" borderId="54" xfId="0" applyNumberFormat="1" applyFont="1" applyFill="1" applyBorder="1">
      <alignment vertical="center"/>
    </xf>
    <xf numFmtId="176" fontId="8" fillId="0" borderId="51" xfId="0" applyNumberFormat="1" applyFont="1" applyFill="1" applyBorder="1">
      <alignment vertical="center"/>
    </xf>
    <xf numFmtId="178" fontId="8" fillId="0" borderId="53" xfId="0" applyNumberFormat="1" applyFont="1" applyBorder="1">
      <alignment vertical="center"/>
    </xf>
    <xf numFmtId="178" fontId="8" fillId="0" borderId="55" xfId="0" applyNumberFormat="1" applyFont="1" applyFill="1" applyBorder="1">
      <alignment vertical="center"/>
    </xf>
    <xf numFmtId="178" fontId="8" fillId="0" borderId="2" xfId="0" applyNumberFormat="1" applyFont="1" applyFill="1" applyBorder="1">
      <alignment vertical="center"/>
    </xf>
    <xf numFmtId="178" fontId="8" fillId="0" borderId="1" xfId="0" applyNumberFormat="1" applyFont="1" applyFill="1" applyBorder="1">
      <alignment vertical="center"/>
    </xf>
    <xf numFmtId="178" fontId="8" fillId="0" borderId="23" xfId="0" applyNumberFormat="1" applyFont="1" applyFill="1" applyBorder="1">
      <alignment vertical="center"/>
    </xf>
    <xf numFmtId="176" fontId="8" fillId="3" borderId="56" xfId="0" applyNumberFormat="1" applyFont="1" applyFill="1" applyBorder="1" applyAlignment="1">
      <alignment horizontal="center" vertical="center"/>
    </xf>
    <xf numFmtId="176" fontId="8" fillId="0" borderId="53" xfId="0" applyNumberFormat="1" applyFont="1" applyBorder="1">
      <alignment vertical="center"/>
    </xf>
    <xf numFmtId="176" fontId="8" fillId="0" borderId="55" xfId="0" applyNumberFormat="1" applyFont="1" applyBorder="1">
      <alignment vertical="center"/>
    </xf>
    <xf numFmtId="176" fontId="9" fillId="0" borderId="57" xfId="0" applyNumberFormat="1" applyFont="1" applyBorder="1">
      <alignment vertical="center"/>
    </xf>
    <xf numFmtId="178" fontId="10" fillId="0" borderId="2" xfId="0" applyNumberFormat="1" applyFont="1" applyFill="1" applyBorder="1">
      <alignment vertical="center"/>
    </xf>
    <xf numFmtId="178" fontId="10" fillId="0" borderId="1" xfId="0" applyNumberFormat="1" applyFont="1" applyFill="1" applyBorder="1">
      <alignment vertical="center"/>
    </xf>
    <xf numFmtId="178" fontId="10" fillId="0" borderId="23" xfId="0" applyNumberFormat="1" applyFont="1" applyFill="1" applyBorder="1">
      <alignment vertical="center"/>
    </xf>
    <xf numFmtId="176" fontId="8" fillId="5" borderId="52" xfId="0" applyNumberFormat="1" applyFont="1" applyFill="1" applyBorder="1">
      <alignment vertical="center"/>
    </xf>
    <xf numFmtId="176" fontId="8" fillId="5" borderId="53" xfId="0" applyNumberFormat="1" applyFont="1" applyFill="1" applyBorder="1">
      <alignment vertical="center"/>
    </xf>
    <xf numFmtId="176" fontId="8" fillId="5" borderId="54" xfId="0" applyNumberFormat="1" applyFont="1" applyFill="1" applyBorder="1">
      <alignment vertical="center"/>
    </xf>
    <xf numFmtId="176" fontId="9" fillId="5" borderId="51" xfId="0" applyNumberFormat="1" applyFont="1" applyFill="1" applyBorder="1">
      <alignment vertical="center"/>
    </xf>
    <xf numFmtId="178" fontId="9" fillId="5" borderId="51" xfId="0" applyNumberFormat="1" applyFont="1" applyFill="1" applyBorder="1">
      <alignment vertical="center"/>
    </xf>
    <xf numFmtId="176" fontId="9" fillId="0" borderId="51" xfId="0" applyNumberFormat="1" applyFont="1" applyFill="1" applyBorder="1">
      <alignment vertical="center"/>
    </xf>
    <xf numFmtId="176" fontId="8" fillId="0" borderId="52" xfId="0" applyNumberFormat="1" applyFont="1" applyBorder="1">
      <alignment vertical="center"/>
    </xf>
    <xf numFmtId="176" fontId="8" fillId="0" borderId="37" xfId="0" applyNumberFormat="1" applyFont="1" applyBorder="1" applyAlignment="1">
      <alignment horizontal="right" vertical="center"/>
    </xf>
    <xf numFmtId="176" fontId="8" fillId="0" borderId="45" xfId="0" applyNumberFormat="1" applyFont="1" applyBorder="1" applyAlignment="1">
      <alignment horizontal="right" vertical="center"/>
    </xf>
    <xf numFmtId="176" fontId="8" fillId="0" borderId="52" xfId="0" applyNumberFormat="1" applyFont="1" applyBorder="1" applyAlignment="1">
      <alignment horizontal="right" vertical="center"/>
    </xf>
    <xf numFmtId="176" fontId="0" fillId="0" borderId="35" xfId="0" applyNumberFormat="1" applyFont="1" applyBorder="1" applyAlignment="1">
      <alignment horizontal="left" vertical="center" shrinkToFit="1"/>
    </xf>
    <xf numFmtId="176" fontId="5" fillId="0" borderId="35" xfId="0" applyNumberFormat="1" applyFont="1" applyBorder="1" applyAlignment="1">
      <alignment horizontal="left" vertical="center" shrinkToFit="1"/>
    </xf>
    <xf numFmtId="176" fontId="5" fillId="0" borderId="29" xfId="0" applyNumberFormat="1" applyFont="1" applyBorder="1" applyAlignment="1">
      <alignment horizontal="left" vertical="center" shrinkToFit="1"/>
    </xf>
    <xf numFmtId="176" fontId="8" fillId="3" borderId="28" xfId="0" applyNumberFormat="1" applyFont="1" applyFill="1" applyBorder="1" applyAlignment="1">
      <alignment horizontal="center" vertical="center"/>
    </xf>
    <xf numFmtId="176" fontId="8" fillId="0" borderId="38" xfId="0" applyNumberFormat="1" applyFont="1" applyBorder="1" applyAlignment="1">
      <alignment horizontal="right" vertical="center"/>
    </xf>
    <xf numFmtId="176" fontId="8" fillId="0" borderId="32" xfId="0" applyNumberFormat="1" applyFont="1" applyBorder="1">
      <alignment vertical="center"/>
    </xf>
    <xf numFmtId="176" fontId="8" fillId="0" borderId="49" xfId="0" applyNumberFormat="1" applyFont="1" applyFill="1" applyBorder="1">
      <alignment vertical="center"/>
    </xf>
    <xf numFmtId="176" fontId="8" fillId="0" borderId="31" xfId="0" applyNumberFormat="1" applyFont="1" applyFill="1" applyBorder="1">
      <alignment vertical="center"/>
    </xf>
    <xf numFmtId="176" fontId="8" fillId="0" borderId="55" xfId="0" applyNumberFormat="1" applyFont="1" applyFill="1" applyBorder="1">
      <alignment vertical="center"/>
    </xf>
    <xf numFmtId="176" fontId="8" fillId="0" borderId="58" xfId="0" applyNumberFormat="1" applyFont="1" applyFill="1" applyBorder="1" applyAlignment="1">
      <alignment horizontal="center" vertical="center"/>
    </xf>
    <xf numFmtId="176" fontId="8" fillId="0" borderId="58" xfId="0" applyNumberFormat="1" applyFont="1" applyFill="1" applyBorder="1">
      <alignment vertical="center"/>
    </xf>
    <xf numFmtId="176" fontId="0" fillId="0" borderId="0" xfId="0" applyNumberFormat="1" applyBorder="1">
      <alignment vertical="center"/>
    </xf>
    <xf numFmtId="176" fontId="5" fillId="0" borderId="35"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8" fillId="0" borderId="25" xfId="0" applyNumberFormat="1" applyFont="1" applyFill="1" applyBorder="1" applyAlignment="1">
      <alignment horizontal="right" vertical="center"/>
    </xf>
    <xf numFmtId="0" fontId="15" fillId="0" borderId="0" xfId="1" applyFont="1" applyAlignment="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FF66"/>
      <color rgb="FFFFCC66"/>
      <color rgb="FF00FF00"/>
      <color rgb="FFFF66CC"/>
      <color rgb="FFFF5050"/>
      <color rgb="FFFF6600"/>
      <color rgb="FFFFCC00"/>
      <color rgb="FFFF9966"/>
      <color rgb="FFFF9933"/>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17444313529506E-2"/>
          <c:y val="0.13585307816220329"/>
          <c:w val="0.86980719297171905"/>
          <c:h val="0.74163640302442169"/>
        </c:manualLayout>
      </c:layout>
      <c:scatterChart>
        <c:scatterStyle val="lineMarker"/>
        <c:varyColors val="0"/>
        <c:ser>
          <c:idx val="0"/>
          <c:order val="0"/>
          <c:tx>
            <c:strRef>
              <c:f>'P22（実質公債費比率と将来負担比率における政令市の状況）'!$C$4</c:f>
              <c:strCache>
                <c:ptCount val="1"/>
                <c:pt idx="0">
                  <c:v>将来負担比率</c:v>
                </c:pt>
              </c:strCache>
            </c:strRef>
          </c:tx>
          <c:spPr>
            <a:ln w="28575">
              <a:noFill/>
            </a:ln>
          </c:spPr>
          <c:dPt>
            <c:idx val="5"/>
            <c:marker>
              <c:spPr>
                <a:solidFill>
                  <a:schemeClr val="accent1"/>
                </a:solidFill>
              </c:spPr>
            </c:marker>
            <c:bubble3D val="0"/>
            <c:extLst>
              <c:ext xmlns:c16="http://schemas.microsoft.com/office/drawing/2014/chart" uri="{C3380CC4-5D6E-409C-BE32-E72D297353CC}">
                <c16:uniqueId val="{00000000-91F0-44B4-B48C-28AC29A8834F}"/>
              </c:ext>
            </c:extLst>
          </c:dPt>
          <c:dPt>
            <c:idx val="17"/>
            <c:marker>
              <c:spPr>
                <a:solidFill>
                  <a:srgbClr val="C00000"/>
                </a:solidFill>
                <a:ln>
                  <a:solidFill>
                    <a:schemeClr val="accent6">
                      <a:lumMod val="75000"/>
                    </a:schemeClr>
                  </a:solidFill>
                </a:ln>
              </c:spPr>
            </c:marker>
            <c:bubble3D val="0"/>
            <c:extLst>
              <c:ext xmlns:c16="http://schemas.microsoft.com/office/drawing/2014/chart" uri="{C3380CC4-5D6E-409C-BE32-E72D297353CC}">
                <c16:uniqueId val="{00000001-91F0-44B4-B48C-28AC29A8834F}"/>
              </c:ext>
            </c:extLst>
          </c:dPt>
          <c:xVal>
            <c:numRef>
              <c:f>'P22（実質公債費比率と将来負担比率における政令市の状況）'!$B$5:$B$24</c:f>
              <c:numCache>
                <c:formatCode>0.0_);[Red]\(0.0\)</c:formatCode>
                <c:ptCount val="20"/>
                <c:pt idx="0">
                  <c:v>2.6</c:v>
                </c:pt>
                <c:pt idx="1">
                  <c:v>6.1</c:v>
                </c:pt>
                <c:pt idx="2">
                  <c:v>5.8</c:v>
                </c:pt>
                <c:pt idx="3">
                  <c:v>11.8</c:v>
                </c:pt>
                <c:pt idx="4">
                  <c:v>10.5</c:v>
                </c:pt>
                <c:pt idx="5">
                  <c:v>8.1999999999999993</c:v>
                </c:pt>
                <c:pt idx="6">
                  <c:v>2.6</c:v>
                </c:pt>
                <c:pt idx="7">
                  <c:v>10.9</c:v>
                </c:pt>
                <c:pt idx="8">
                  <c:v>6.5</c:v>
                </c:pt>
                <c:pt idx="9">
                  <c:v>5.0999999999999996</c:v>
                </c:pt>
                <c:pt idx="10">
                  <c:v>7.9</c:v>
                </c:pt>
                <c:pt idx="11">
                  <c:v>11.4</c:v>
                </c:pt>
                <c:pt idx="12">
                  <c:v>2.7</c:v>
                </c:pt>
                <c:pt idx="13">
                  <c:v>5.8</c:v>
                </c:pt>
                <c:pt idx="14">
                  <c:v>4.3</c:v>
                </c:pt>
                <c:pt idx="15">
                  <c:v>5.4</c:v>
                </c:pt>
                <c:pt idx="16">
                  <c:v>11.7</c:v>
                </c:pt>
                <c:pt idx="17">
                  <c:v>10.6</c:v>
                </c:pt>
                <c:pt idx="18">
                  <c:v>9.6999999999999993</c:v>
                </c:pt>
                <c:pt idx="19">
                  <c:v>6</c:v>
                </c:pt>
              </c:numCache>
            </c:numRef>
          </c:xVal>
          <c:yVal>
            <c:numRef>
              <c:f>'P22（実質公債費比率と将来負担比率における政令市の状況）'!$C$5:$C$24</c:f>
              <c:numCache>
                <c:formatCode>0.0_);[Red]\(0.0\)</c:formatCode>
                <c:ptCount val="20"/>
                <c:pt idx="0">
                  <c:v>43</c:v>
                </c:pt>
                <c:pt idx="1">
                  <c:v>71.2</c:v>
                </c:pt>
                <c:pt idx="2">
                  <c:v>28.2</c:v>
                </c:pt>
                <c:pt idx="3">
                  <c:v>128.80000000000001</c:v>
                </c:pt>
                <c:pt idx="4">
                  <c:v>137.4</c:v>
                </c:pt>
                <c:pt idx="5">
                  <c:v>122</c:v>
                </c:pt>
                <c:pt idx="6">
                  <c:v>23.9</c:v>
                </c:pt>
                <c:pt idx="7">
                  <c:v>134.69999999999999</c:v>
                </c:pt>
                <c:pt idx="8">
                  <c:v>48.8</c:v>
                </c:pt>
                <c:pt idx="9">
                  <c:v>0</c:v>
                </c:pt>
                <c:pt idx="10">
                  <c:v>104.4</c:v>
                </c:pt>
                <c:pt idx="11">
                  <c:v>193.4</c:v>
                </c:pt>
                <c:pt idx="12">
                  <c:v>5.3</c:v>
                </c:pt>
                <c:pt idx="13">
                  <c:v>5</c:v>
                </c:pt>
                <c:pt idx="14">
                  <c:v>61.6</c:v>
                </c:pt>
                <c:pt idx="15">
                  <c:v>0</c:v>
                </c:pt>
                <c:pt idx="16">
                  <c:v>174.7</c:v>
                </c:pt>
                <c:pt idx="17">
                  <c:v>161.6</c:v>
                </c:pt>
                <c:pt idx="18">
                  <c:v>107.1</c:v>
                </c:pt>
                <c:pt idx="19">
                  <c:v>121.9</c:v>
                </c:pt>
              </c:numCache>
            </c:numRef>
          </c:yVal>
          <c:smooth val="0"/>
          <c:extLst>
            <c:ext xmlns:c16="http://schemas.microsoft.com/office/drawing/2014/chart" uri="{C3380CC4-5D6E-409C-BE32-E72D297353CC}">
              <c16:uniqueId val="{00000002-91F0-44B4-B48C-28AC29A8834F}"/>
            </c:ext>
          </c:extLst>
        </c:ser>
        <c:dLbls>
          <c:showLegendKey val="0"/>
          <c:showVal val="0"/>
          <c:showCatName val="0"/>
          <c:showSerName val="0"/>
          <c:showPercent val="0"/>
          <c:showBubbleSize val="0"/>
        </c:dLbls>
        <c:axId val="33200384"/>
        <c:axId val="33206272"/>
      </c:scatterChart>
      <c:valAx>
        <c:axId val="33200384"/>
        <c:scaling>
          <c:orientation val="minMax"/>
          <c:max val="20"/>
        </c:scaling>
        <c:delete val="0"/>
        <c:axPos val="b"/>
        <c:numFmt formatCode="0.0_);[Red]\(0.0\)" sourceLinked="1"/>
        <c:majorTickMark val="out"/>
        <c:minorTickMark val="none"/>
        <c:tickLblPos val="nextTo"/>
        <c:spPr>
          <a:ln>
            <a:solidFill>
              <a:schemeClr val="accent1"/>
            </a:solidFill>
          </a:ln>
        </c:spPr>
        <c:txPr>
          <a:bodyPr rot="0" vert="horz"/>
          <a:lstStyle/>
          <a:p>
            <a:pPr>
              <a:defRPr sz="1000" b="0" i="0" u="none" strike="noStrike" baseline="0">
                <a:solidFill>
                  <a:srgbClr val="000000"/>
                </a:solidFill>
                <a:latin typeface="+mn-lt"/>
                <a:ea typeface="+mn-ea"/>
                <a:cs typeface="ＭＳ Ｐゴシック"/>
              </a:defRPr>
            </a:pPr>
            <a:endParaRPr lang="ja-JP"/>
          </a:p>
        </c:txPr>
        <c:crossAx val="33206272"/>
        <c:crosses val="autoZero"/>
        <c:crossBetween val="midCat"/>
        <c:majorUnit val="5"/>
      </c:valAx>
      <c:valAx>
        <c:axId val="33206272"/>
        <c:scaling>
          <c:orientation val="minMax"/>
          <c:max val="250"/>
          <c:min val="0"/>
        </c:scaling>
        <c:delete val="0"/>
        <c:axPos val="l"/>
        <c:majorGridlines/>
        <c:numFmt formatCode="0.0_);[Red]\(0.0\)" sourceLinked="1"/>
        <c:majorTickMark val="out"/>
        <c:minorTickMark val="none"/>
        <c:tickLblPos val="nextTo"/>
        <c:crossAx val="33200384"/>
        <c:crossesAt val="0"/>
        <c:crossBetween val="midCat"/>
        <c:majorUnit val="50"/>
        <c:minorUnit val="10"/>
      </c:valAx>
    </c:plotArea>
    <c:plotVisOnly val="1"/>
    <c:dispBlanksAs val="gap"/>
    <c:showDLblsOverMax val="0"/>
  </c:chart>
  <c:spPr>
    <a:ln>
      <a:noFill/>
    </a:ln>
  </c:spPr>
  <c:printSettings>
    <c:headerFooter/>
    <c:pageMargins b="0.75" l="0.7" r="0.7" t="0.75" header="0.3" footer="0.3"/>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0165960418781E-2"/>
          <c:y val="6.7796680304762297E-2"/>
          <c:w val="0.90034024871943608"/>
          <c:h val="0.87288225892381455"/>
        </c:manualLayout>
      </c:layout>
      <c:barChart>
        <c:barDir val="col"/>
        <c:grouping val="clustered"/>
        <c:varyColors val="0"/>
        <c:ser>
          <c:idx val="1"/>
          <c:order val="0"/>
          <c:tx>
            <c:strRef>
              <c:f>⑪高齢者人口!$B$8</c:f>
              <c:strCache>
                <c:ptCount val="1"/>
                <c:pt idx="0">
                  <c:v>北九州市の高齢者数</c:v>
                </c:pt>
              </c:strCache>
            </c:strRef>
          </c:tx>
          <c:spPr>
            <a:solidFill>
              <a:schemeClr val="accent1">
                <a:lumMod val="40000"/>
                <a:lumOff val="60000"/>
              </a:schemeClr>
            </a:solidFill>
            <a:ln w="12700">
              <a:solidFill>
                <a:srgbClr val="000000"/>
              </a:solidFill>
              <a:prstDash val="solid"/>
            </a:ln>
          </c:spPr>
          <c:invertIfNegative val="0"/>
          <c:dPt>
            <c:idx val="11"/>
            <c:invertIfNegative val="0"/>
            <c:bubble3D val="0"/>
            <c:extLst>
              <c:ext xmlns:c16="http://schemas.microsoft.com/office/drawing/2014/chart" uri="{C3380CC4-5D6E-409C-BE32-E72D297353CC}">
                <c16:uniqueId val="{00000000-33D4-4EF9-90AD-C381AC8399C8}"/>
              </c:ext>
            </c:extLst>
          </c:dPt>
          <c:dLbls>
            <c:dLbl>
              <c:idx val="0"/>
              <c:layout>
                <c:manualLayout>
                  <c:x val="0"/>
                  <c:y val="0.14830975182423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D4-4EF9-90AD-C381AC8399C8}"/>
                </c:ext>
              </c:extLst>
            </c:dLbl>
            <c:dLbl>
              <c:idx val="1"/>
              <c:layout>
                <c:manualLayout>
                  <c:x val="0"/>
                  <c:y val="0.1742743073301507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D4-4EF9-90AD-C381AC8399C8}"/>
                </c:ext>
              </c:extLst>
            </c:dLbl>
            <c:dLbl>
              <c:idx val="2"/>
              <c:layout>
                <c:manualLayout>
                  <c:x val="1.5104166418894909E-3"/>
                  <c:y val="0.1946412826340377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D4-4EF9-90AD-C381AC8399C8}"/>
                </c:ext>
              </c:extLst>
            </c:dLbl>
            <c:dLbl>
              <c:idx val="3"/>
              <c:layout>
                <c:manualLayout>
                  <c:x val="-1.5104166418894909E-3"/>
                  <c:y val="0.2122469785458839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D4-4EF9-90AD-C381AC8399C8}"/>
                </c:ext>
              </c:extLst>
            </c:dLbl>
            <c:dLbl>
              <c:idx val="4"/>
              <c:layout>
                <c:manualLayout>
                  <c:x val="0"/>
                  <c:y val="0.214293768243210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D4-4EF9-90AD-C381AC8399C8}"/>
                </c:ext>
              </c:extLst>
            </c:dLbl>
            <c:dLbl>
              <c:idx val="5"/>
              <c:layout>
                <c:manualLayout>
                  <c:x val="1.5104166418894354E-3"/>
                  <c:y val="0.2476803087309970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D4-4EF9-90AD-C381AC8399C8}"/>
                </c:ext>
              </c:extLst>
            </c:dLbl>
            <c:dLbl>
              <c:idx val="6"/>
              <c:layout>
                <c:manualLayout>
                  <c:x val="0"/>
                  <c:y val="0.2871078595875921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D4-4EF9-90AD-C381AC8399C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08-33D4-4EF9-90AD-C381AC8399C8}"/>
            </c:ext>
          </c:extLst>
        </c:ser>
        <c:dLbls>
          <c:showLegendKey val="0"/>
          <c:showVal val="1"/>
          <c:showCatName val="0"/>
          <c:showSerName val="0"/>
          <c:showPercent val="0"/>
          <c:showBubbleSize val="0"/>
        </c:dLbls>
        <c:gapWidth val="30"/>
        <c:axId val="33139712"/>
        <c:axId val="33138560"/>
      </c:barChart>
      <c:lineChart>
        <c:grouping val="standard"/>
        <c:varyColors val="0"/>
        <c:ser>
          <c:idx val="0"/>
          <c:order val="1"/>
          <c:tx>
            <c:strRef>
              <c:f>⑪高齢者人口!$B$9</c:f>
              <c:strCache>
                <c:ptCount val="1"/>
                <c:pt idx="0">
                  <c:v>北九州市の高齢化率</c:v>
                </c:pt>
              </c:strCache>
            </c:strRef>
          </c:tx>
          <c:spPr>
            <a:ln w="31750">
              <a:solidFill>
                <a:srgbClr val="FF0000"/>
              </a:solidFill>
              <a:prstDash val="solid"/>
            </a:ln>
          </c:spPr>
          <c:marker>
            <c:symbol val="circle"/>
            <c:size val="7"/>
            <c:spPr>
              <a:solidFill>
                <a:srgbClr val="FF0000"/>
              </a:solidFill>
              <a:ln>
                <a:solidFill>
                  <a:srgbClr val="FF0000"/>
                </a:solidFill>
                <a:prstDash val="solid"/>
              </a:ln>
            </c:spPr>
          </c:marker>
          <c:dLbls>
            <c:dLbl>
              <c:idx val="0"/>
              <c:layout>
                <c:manualLayout>
                  <c:x val="-2.8497864793927786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D4-4EF9-90AD-C381AC8399C8}"/>
                </c:ext>
              </c:extLst>
            </c:dLbl>
            <c:dLbl>
              <c:idx val="1"/>
              <c:layout>
                <c:manualLayout>
                  <c:x val="-2.273209902816202E-2"/>
                  <c:y val="3.957938520396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D4-4EF9-90AD-C381AC8399C8}"/>
                </c:ext>
              </c:extLst>
            </c:dLbl>
            <c:dLbl>
              <c:idx val="2"/>
              <c:layout>
                <c:manualLayout>
                  <c:x val="-2.4107597361140667E-2"/>
                  <c:y val="3.68991058321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D4-4EF9-90AD-C381AC8399C8}"/>
                </c:ext>
              </c:extLst>
            </c:dLbl>
            <c:dLbl>
              <c:idx val="3"/>
              <c:layout>
                <c:manualLayout>
                  <c:x val="-2.8572547350500105E-2"/>
                  <c:y val="4.5341429778904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D4-4EF9-90AD-C381AC8399C8}"/>
                </c:ext>
              </c:extLst>
            </c:dLbl>
            <c:dLbl>
              <c:idx val="4"/>
              <c:layout>
                <c:manualLayout>
                  <c:x val="-3.265152095387925E-2"/>
                  <c:y val="-4.4944750967965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D4-4EF9-90AD-C381AC8399C8}"/>
                </c:ext>
              </c:extLst>
            </c:dLbl>
            <c:dLbl>
              <c:idx val="5"/>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D4-4EF9-90AD-C381AC8399C8}"/>
                </c:ext>
              </c:extLst>
            </c:dLbl>
            <c:dLbl>
              <c:idx val="6"/>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D4-4EF9-90AD-C381AC8399C8}"/>
                </c:ext>
              </c:extLst>
            </c:dLbl>
            <c:dLbl>
              <c:idx val="7"/>
              <c:layout>
                <c:manualLayout>
                  <c:x val="-2.8277449102645954E-2"/>
                  <c:y val="-4.4774011299435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D4-4EF9-90AD-C381AC8399C8}"/>
                </c:ext>
              </c:extLst>
            </c:dLbl>
            <c:dLbl>
              <c:idx val="8"/>
              <c:layout>
                <c:manualLayout>
                  <c:x val="-3.2601773426970279E-2"/>
                  <c:y val="-3.6299435028248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D4-4EF9-90AD-C381AC8399C8}"/>
                </c:ext>
              </c:extLst>
            </c:dLbl>
            <c:dLbl>
              <c:idx val="9"/>
              <c:layout>
                <c:manualLayout>
                  <c:x val="-2.971889054408729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D4-4EF9-90AD-C381AC8399C8}"/>
                </c:ext>
              </c:extLst>
            </c:dLbl>
            <c:dLbl>
              <c:idx val="10"/>
              <c:layout>
                <c:manualLayout>
                  <c:x val="-3.1160331985528943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3D4-4EF9-90AD-C381AC8399C8}"/>
                </c:ext>
              </c:extLst>
            </c:dLbl>
            <c:dLbl>
              <c:idx val="11"/>
              <c:layout>
                <c:manualLayout>
                  <c:x val="-2.9718890544087394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D4-4EF9-90AD-C381AC8399C8}"/>
                </c:ext>
              </c:extLst>
            </c:dLbl>
            <c:spPr>
              <a:noFill/>
              <a:ln w="25400">
                <a:noFill/>
              </a:ln>
            </c:spPr>
            <c:txPr>
              <a:bodyPr/>
              <a:lstStyle/>
              <a:p>
                <a:pPr>
                  <a:defRPr sz="1100" b="0" i="0" u="none" strike="noStrike" baseline="0">
                    <a:solidFill>
                      <a:srgbClr val="FF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15-33D4-4EF9-90AD-C381AC8399C8}"/>
            </c:ext>
          </c:extLst>
        </c:ser>
        <c:ser>
          <c:idx val="2"/>
          <c:order val="2"/>
          <c:tx>
            <c:strRef>
              <c:f>⑪高齢者人口!$B$10</c:f>
              <c:strCache>
                <c:ptCount val="1"/>
                <c:pt idx="0">
                  <c:v>全国平均の高齢化率</c:v>
                </c:pt>
              </c:strCache>
            </c:strRef>
          </c:tx>
          <c:spPr>
            <a:ln w="9525">
              <a:solidFill>
                <a:schemeClr val="tx1">
                  <a:lumMod val="65000"/>
                  <a:lumOff val="35000"/>
                </a:schemeClr>
              </a:solidFill>
            </a:ln>
          </c:spPr>
          <c:marker>
            <c:symbol val="x"/>
            <c:size val="7"/>
            <c:spPr>
              <a:solidFill>
                <a:schemeClr val="tx1">
                  <a:lumMod val="50000"/>
                  <a:lumOff val="50000"/>
                </a:schemeClr>
              </a:solidFill>
              <a:ln>
                <a:solidFill>
                  <a:schemeClr val="tx1">
                    <a:lumMod val="65000"/>
                    <a:lumOff val="35000"/>
                  </a:schemeClr>
                </a:solidFill>
              </a:ln>
            </c:spPr>
          </c:marker>
          <c:dLbls>
            <c:dLbl>
              <c:idx val="0"/>
              <c:layout>
                <c:manualLayout>
                  <c:x val="-2.7125544442079874E-2"/>
                  <c:y val="-5.396837047911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D4-4EF9-90AD-C381AC8399C8}"/>
                </c:ext>
              </c:extLst>
            </c:dLbl>
            <c:dLbl>
              <c:idx val="1"/>
              <c:layout>
                <c:manualLayout>
                  <c:x val="-2.4173540469603461E-2"/>
                  <c:y val="-5.3957693847591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D4-4EF9-90AD-C381AC8399C8}"/>
                </c:ext>
              </c:extLst>
            </c:dLbl>
            <c:dLbl>
              <c:idx val="2"/>
              <c:layout>
                <c:manualLayout>
                  <c:x val="-2.7056423352486345E-2"/>
                  <c:y val="-2.8523065972685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3D4-4EF9-90AD-C381AC8399C8}"/>
                </c:ext>
              </c:extLst>
            </c:dLbl>
            <c:dLbl>
              <c:idx val="3"/>
              <c:layout>
                <c:manualLayout>
                  <c:x val="-2.5614981911044905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3D4-4EF9-90AD-C381AC8399C8}"/>
                </c:ext>
              </c:extLst>
            </c:dLbl>
            <c:dLbl>
              <c:idx val="4"/>
              <c:layout>
                <c:manualLayout>
                  <c:x val="-3.265152095387925E-2"/>
                  <c:y val="3.643785804027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D4-4EF9-90AD-C381AC8399C8}"/>
                </c:ext>
              </c:extLst>
            </c:dLbl>
            <c:dLbl>
              <c:idx val="5"/>
              <c:layout>
                <c:manualLayout>
                  <c:x val="-3.1160331985528835E-2"/>
                  <c:y val="3.9124293785310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3D4-4EF9-90AD-C381AC8399C8}"/>
                </c:ext>
              </c:extLst>
            </c:dLbl>
            <c:dLbl>
              <c:idx val="6"/>
              <c:layout>
                <c:manualLayout>
                  <c:x val="-2.9718890544087394E-2"/>
                  <c:y val="4.7598870056497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3D4-4EF9-90AD-C381AC8399C8}"/>
                </c:ext>
              </c:extLst>
            </c:dLbl>
            <c:dLbl>
              <c:idx val="7"/>
              <c:layout>
                <c:manualLayout>
                  <c:x val="-3.1160331985528835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3D4-4EF9-90AD-C381AC8399C8}"/>
                </c:ext>
              </c:extLst>
            </c:dLbl>
            <c:dLbl>
              <c:idx val="8"/>
              <c:layout>
                <c:manualLayout>
                  <c:x val="-2.9718890544087394E-2"/>
                  <c:y val="2.782485875706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3D4-4EF9-90AD-C381AC8399C8}"/>
                </c:ext>
              </c:extLst>
            </c:dLbl>
            <c:dLbl>
              <c:idx val="9"/>
              <c:layout>
                <c:manualLayout>
                  <c:x val="-2.971889054408729E-2"/>
                  <c:y val="3.9124293785310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3D4-4EF9-90AD-C381AC8399C8}"/>
                </c:ext>
              </c:extLst>
            </c:dLbl>
            <c:dLbl>
              <c:idx val="10"/>
              <c:layout>
                <c:manualLayout>
                  <c:x val="-2.8277449102646058E-2"/>
                  <c:y val="3.064971751412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D4-4EF9-90AD-C381AC8399C8}"/>
                </c:ext>
              </c:extLst>
            </c:dLbl>
            <c:dLbl>
              <c:idx val="11"/>
              <c:layout>
                <c:manualLayout>
                  <c:x val="-3.1160331985528835E-2"/>
                  <c:y val="5.6073446327683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D4-4EF9-90AD-C381AC8399C8}"/>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⑪高齢者人口!$C$10:$N$10</c:f>
              <c:numCache>
                <c:formatCode>0.0%</c:formatCode>
                <c:ptCount val="12"/>
                <c:pt idx="0">
                  <c:v>6.3E-2</c:v>
                </c:pt>
                <c:pt idx="1">
                  <c:v>7.0999999999999994E-2</c:v>
                </c:pt>
                <c:pt idx="2">
                  <c:v>7.9000000000000001E-2</c:v>
                </c:pt>
                <c:pt idx="3">
                  <c:v>9.0999999999999998E-2</c:v>
                </c:pt>
                <c:pt idx="4">
                  <c:v>0.10299999999999999</c:v>
                </c:pt>
                <c:pt idx="5">
                  <c:v>0.12</c:v>
                </c:pt>
                <c:pt idx="6">
                  <c:v>0.14499999999999999</c:v>
                </c:pt>
                <c:pt idx="7">
                  <c:v>0.17299999999999999</c:v>
                </c:pt>
                <c:pt idx="8">
                  <c:v>0.20100000000000001</c:v>
                </c:pt>
                <c:pt idx="9">
                  <c:v>0.22800000000000001</c:v>
                </c:pt>
                <c:pt idx="10">
                  <c:v>0.26600000000000001</c:v>
                </c:pt>
                <c:pt idx="11">
                  <c:v>0.29099999999999998</c:v>
                </c:pt>
              </c:numCache>
            </c:numRef>
          </c:val>
          <c:smooth val="0"/>
          <c:extLst>
            <c:ext xmlns:c16="http://schemas.microsoft.com/office/drawing/2014/chart" uri="{C3380CC4-5D6E-409C-BE32-E72D297353CC}">
              <c16:uniqueId val="{00000022-33D4-4EF9-90AD-C381AC8399C8}"/>
            </c:ext>
          </c:extLst>
        </c:ser>
        <c:dLbls>
          <c:showLegendKey val="0"/>
          <c:showVal val="1"/>
          <c:showCatName val="0"/>
          <c:showSerName val="0"/>
          <c:showPercent val="0"/>
          <c:showBubbleSize val="0"/>
        </c:dLbls>
        <c:marker val="1"/>
        <c:smooth val="0"/>
        <c:axId val="32590464"/>
        <c:axId val="32612736"/>
      </c:lineChart>
      <c:catAx>
        <c:axId val="3313971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399778697322414"/>
              <c:y val="0.9512721705261960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560"/>
        <c:crosses val="autoZero"/>
        <c:auto val="0"/>
        <c:lblAlgn val="ctr"/>
        <c:lblOffset val="100"/>
        <c:tickLblSkip val="1"/>
        <c:tickMarkSkip val="1"/>
        <c:noMultiLvlLbl val="0"/>
      </c:catAx>
      <c:valAx>
        <c:axId val="33138560"/>
        <c:scaling>
          <c:orientation val="minMax"/>
          <c:max val="310"/>
          <c:min val="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千人</a:t>
                </a:r>
                <a:r>
                  <a:rPr lang="en-US" altLang="ja-JP"/>
                  <a:t>)</a:t>
                </a:r>
              </a:p>
            </c:rich>
          </c:tx>
          <c:layout>
            <c:manualLayout>
              <c:xMode val="edge"/>
              <c:yMode val="edge"/>
              <c:x val="6.7950207450523476E-3"/>
              <c:y val="1.2711877557142931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9712"/>
        <c:crosses val="autoZero"/>
        <c:crossBetween val="between"/>
        <c:majorUnit val="50"/>
      </c:valAx>
      <c:catAx>
        <c:axId val="32590464"/>
        <c:scaling>
          <c:orientation val="minMax"/>
        </c:scaling>
        <c:delete val="1"/>
        <c:axPos val="b"/>
        <c:numFmt formatCode="General" sourceLinked="1"/>
        <c:majorTickMark val="out"/>
        <c:minorTickMark val="none"/>
        <c:tickLblPos val="nextTo"/>
        <c:crossAx val="32612736"/>
        <c:crosses val="autoZero"/>
        <c:auto val="0"/>
        <c:lblAlgn val="ctr"/>
        <c:lblOffset val="100"/>
        <c:noMultiLvlLbl val="0"/>
      </c:catAx>
      <c:valAx>
        <c:axId val="32612736"/>
        <c:scaling>
          <c:orientation val="minMax"/>
          <c:max val="0.4"/>
          <c:min val="0"/>
        </c:scaling>
        <c:delete val="0"/>
        <c:axPos val="r"/>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0464"/>
        <c:crosses val="max"/>
        <c:crossBetween val="between"/>
        <c:majorUnit val="5.000000000000001E-2"/>
        <c:minorUnit val="2.0000000000000005E-3"/>
      </c:valAx>
      <c:spPr>
        <a:noFill/>
        <a:ln w="25400">
          <a:noFill/>
        </a:ln>
      </c:spPr>
    </c:plotArea>
    <c:legend>
      <c:legendPos val="r"/>
      <c:layout>
        <c:manualLayout>
          <c:xMode val="edge"/>
          <c:yMode val="edge"/>
          <c:x val="0.10198198198198198"/>
          <c:y val="0.10357333511277192"/>
          <c:w val="0.20407096532035818"/>
          <c:h val="0.19398305084745762"/>
        </c:manualLayout>
      </c:layout>
      <c:overlay val="1"/>
      <c:spPr>
        <a:ln>
          <a:solidFill>
            <a:schemeClr val="tx1"/>
          </a:solidFill>
        </a:ln>
      </c:sp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7638780346623E-2"/>
          <c:y val="7.5376884422110546E-2"/>
          <c:w val="0.80544849101270044"/>
          <c:h val="0.85929648241206025"/>
        </c:manualLayout>
      </c:layout>
      <c:barChart>
        <c:barDir val="col"/>
        <c:grouping val="clustered"/>
        <c:varyColors val="0"/>
        <c:ser>
          <c:idx val="1"/>
          <c:order val="0"/>
          <c:tx>
            <c:strRef>
              <c:f>⑪高齢者人口!$B$8</c:f>
              <c:strCache>
                <c:ptCount val="1"/>
                <c:pt idx="0">
                  <c:v>北九州市の高齢者数</c:v>
                </c:pt>
              </c:strCache>
            </c:strRef>
          </c:tx>
          <c:spPr>
            <a:solidFill>
              <a:srgbClr val="CCFFFF"/>
            </a:solidFill>
            <a:ln w="12700">
              <a:solidFill>
                <a:srgbClr val="000000"/>
              </a:solidFill>
              <a:prstDash val="solid"/>
            </a:ln>
          </c:spPr>
          <c:invertIfNegative val="0"/>
          <c:dLbls>
            <c:dLbl>
              <c:idx val="0"/>
              <c:layout>
                <c:manualLayout>
                  <c:x val="3.2100592814469833E-3"/>
                  <c:y val="1.60234242076525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00-42EB-B287-0963FBE78F5B}"/>
                </c:ext>
              </c:extLst>
            </c:dLbl>
            <c:dLbl>
              <c:idx val="1"/>
              <c:layout>
                <c:manualLayout>
                  <c:x val="3.1452934084609425E-3"/>
                  <c:y val="1.93299832495812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00-42EB-B287-0963FBE78F5B}"/>
                </c:ext>
              </c:extLst>
            </c:dLbl>
            <c:dLbl>
              <c:idx val="2"/>
              <c:layout>
                <c:manualLayout>
                  <c:x val="3.0803913657257067E-3"/>
                  <c:y val="2.170194806051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0-42EB-B287-0963FBE78F5B}"/>
                </c:ext>
              </c:extLst>
            </c:dLbl>
            <c:dLbl>
              <c:idx val="3"/>
              <c:layout>
                <c:manualLayout>
                  <c:x val="1.7186069886934753E-3"/>
                  <c:y val="2.130996188290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00-42EB-B287-0963FBE78F5B}"/>
                </c:ext>
              </c:extLst>
            </c:dLbl>
            <c:dLbl>
              <c:idx val="4"/>
              <c:layout>
                <c:manualLayout>
                  <c:x val="1.6537049459582392E-3"/>
                  <c:y val="1.9842519685039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00-42EB-B287-0963FBE78F5B}"/>
                </c:ext>
              </c:extLst>
            </c:dLbl>
            <c:dLbl>
              <c:idx val="5"/>
              <c:layout>
                <c:manualLayout>
                  <c:x val="1.5888029032230032E-3"/>
                  <c:y val="1.96615624052019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00-42EB-B287-0963FBE78F5B}"/>
                </c:ext>
              </c:extLst>
            </c:dLbl>
            <c:dLbl>
              <c:idx val="6"/>
              <c:layout>
                <c:manualLayout>
                  <c:x val="1.5240370302369766E-3"/>
                  <c:y val="2.151096690803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00-42EB-B287-0963FBE78F5B}"/>
                </c:ext>
              </c:extLst>
            </c:dLbl>
            <c:dLbl>
              <c:idx val="7"/>
              <c:layout>
                <c:manualLayout>
                  <c:x val="1.6211648345556363E-4"/>
                  <c:y val="2.371199831176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00-42EB-B287-0963FBE78F5B}"/>
                </c:ext>
              </c:extLst>
            </c:dLbl>
            <c:dLbl>
              <c:idx val="8"/>
              <c:layout>
                <c:manualLayout>
                  <c:x val="2.691387618561946E-3"/>
                  <c:y val="1.89029135177198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00-42EB-B287-0963FBE78F5B}"/>
                </c:ext>
              </c:extLst>
            </c:dLbl>
            <c:dLbl>
              <c:idx val="9"/>
              <c:layout>
                <c:manualLayout>
                  <c:x val="1.3294670717805331E-3"/>
                  <c:y val="1.9787388385497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00-42EB-B287-0963FBE78F5B}"/>
                </c:ext>
              </c:extLst>
            </c:dLbl>
            <c:dLbl>
              <c:idx val="10"/>
              <c:layout>
                <c:manualLayout>
                  <c:x val="2.5615835330915849E-3"/>
                  <c:y val="2.0897927960010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00-42EB-B287-0963FBE78F5B}"/>
                </c:ext>
              </c:extLst>
            </c:dLbl>
            <c:dLbl>
              <c:idx val="11"/>
              <c:layout>
                <c:manualLayout>
                  <c:x val="2.496817660105558E-3"/>
                  <c:y val="2.1757079360054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0-42EB-B287-0963FBE78F5B}"/>
                </c:ext>
              </c:extLst>
            </c:dLbl>
            <c:dLbl>
              <c:idx val="12"/>
              <c:layout>
                <c:manualLayout>
                  <c:x val="2.4319156173703222E-3"/>
                  <c:y val="2.17270077421226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00-42EB-B287-0963FBE78F5B}"/>
                </c:ext>
              </c:extLst>
            </c:dLbl>
            <c:dLbl>
              <c:idx val="13"/>
              <c:layout>
                <c:manualLayout>
                  <c:x val="1.9606748288591722E-3"/>
                  <c:y val="1.32043419195716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00-42EB-B287-0963FBE78F5B}"/>
                </c:ext>
              </c:extLst>
            </c:dLbl>
            <c:dLbl>
              <c:idx val="14"/>
              <c:layout>
                <c:manualLayout>
                  <c:x val="3.5992662056952363E-3"/>
                  <c:y val="1.8038486395230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00-42EB-B287-0963FBE78F5B}"/>
                </c:ext>
              </c:extLst>
            </c:dLbl>
            <c:dLbl>
              <c:idx val="15"/>
              <c:layout>
                <c:manualLayout>
                  <c:x val="2.2373456589138232E-3"/>
                  <c:y val="1.7395375829277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00-42EB-B287-0963FBE78F5B}"/>
                </c:ext>
              </c:extLst>
            </c:dLbl>
            <c:dLbl>
              <c:idx val="16"/>
              <c:layout>
                <c:manualLayout>
                  <c:x val="2.1725797859277968E-3"/>
                  <c:y val="2.01893984357482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00-42EB-B287-0963FBE78F5B}"/>
                </c:ext>
              </c:extLst>
            </c:dLbl>
            <c:dLbl>
              <c:idx val="17"/>
              <c:layout>
                <c:manualLayout>
                  <c:x val="2.1076777431925605E-3"/>
                  <c:y val="2.1219483242986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00-42EB-B287-0963FBE78F5B}"/>
                </c:ext>
              </c:extLst>
            </c:dLbl>
            <c:dLbl>
              <c:idx val="18"/>
              <c:layout>
                <c:manualLayout>
                  <c:x val="3.3399303742528215E-3"/>
                  <c:y val="1.8425460636515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00-42EB-B287-0963FBE78F5B}"/>
                </c:ext>
              </c:extLst>
            </c:dLbl>
            <c:dLbl>
              <c:idx val="19"/>
              <c:layout>
                <c:manualLayout>
                  <c:x val="1.9780098274712978E-3"/>
                  <c:y val="2.14054524591461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00-42EB-B287-0963FBE78F5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14-0E00-42EB-B287-0963FBE78F5B}"/>
            </c:ext>
          </c:extLst>
        </c:ser>
        <c:dLbls>
          <c:showLegendKey val="0"/>
          <c:showVal val="1"/>
          <c:showCatName val="0"/>
          <c:showSerName val="0"/>
          <c:showPercent val="0"/>
          <c:showBubbleSize val="0"/>
        </c:dLbls>
        <c:gapWidth val="20"/>
        <c:axId val="32672384"/>
        <c:axId val="32679808"/>
      </c:barChart>
      <c:lineChart>
        <c:grouping val="standard"/>
        <c:varyColors val="0"/>
        <c:ser>
          <c:idx val="0"/>
          <c:order val="1"/>
          <c:tx>
            <c:strRef>
              <c:f>⑪高齢者人口!$B$9</c:f>
              <c:strCache>
                <c:ptCount val="1"/>
                <c:pt idx="0">
                  <c:v>北九州市の高齢化率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3162615253849668E-2"/>
                  <c:y val="-2.7422941479048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00-42EB-B287-0963FBE78F5B}"/>
                </c:ext>
              </c:extLst>
            </c:dLbl>
            <c:dLbl>
              <c:idx val="1"/>
              <c:layout>
                <c:manualLayout>
                  <c:x val="-2.1930362622789461E-2"/>
                  <c:y val="2.3689840277502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00-42EB-B287-0963FBE78F5B}"/>
                </c:ext>
              </c:extLst>
            </c:dLbl>
            <c:dLbl>
              <c:idx val="2"/>
              <c:layout>
                <c:manualLayout>
                  <c:x val="-3.8370056088776663E-3"/>
                  <c:y val="1.57928751368391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00-42EB-B287-0963FBE78F5B}"/>
                </c:ext>
              </c:extLst>
            </c:dLbl>
            <c:dLbl>
              <c:idx val="3"/>
              <c:layout>
                <c:manualLayout>
                  <c:x val="-2.5951222220398574E-2"/>
                  <c:y val="-2.282831480235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00-42EB-B287-0963FBE78F5B}"/>
                </c:ext>
              </c:extLst>
            </c:dLbl>
            <c:dLbl>
              <c:idx val="4"/>
              <c:layout>
                <c:manualLayout>
                  <c:x val="-3.9666735245989012E-3"/>
                  <c:y val="-2.65606246455373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00-42EB-B287-0963FBE78F5B}"/>
                </c:ext>
              </c:extLst>
            </c:dLbl>
            <c:dLbl>
              <c:idx val="5"/>
              <c:layout>
                <c:manualLayout>
                  <c:x val="-2.7345570632879052E-3"/>
                  <c:y val="2.7278122897954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00-42EB-B287-0963FBE78F5B}"/>
                </c:ext>
              </c:extLst>
            </c:dLbl>
            <c:dLbl>
              <c:idx val="6"/>
              <c:layout>
                <c:manualLayout>
                  <c:x val="-2.4848637505059605E-2"/>
                  <c:y val="2.6561416003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00-42EB-B287-0963FBE78F5B}"/>
                </c:ext>
              </c:extLst>
            </c:dLbl>
            <c:dLbl>
              <c:idx val="7"/>
              <c:layout>
                <c:manualLayout>
                  <c:x val="-2.6210558051841016E-2"/>
                  <c:y val="-2.3761590102744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00-42EB-B287-0963FBE78F5B}"/>
                </c:ext>
              </c:extLst>
            </c:dLbl>
            <c:dLbl>
              <c:idx val="8"/>
              <c:layout>
                <c:manualLayout>
                  <c:x val="-2.4978441590530077E-2"/>
                  <c:y val="3.108402906923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00-42EB-B287-0963FBE78F5B}"/>
                </c:ext>
              </c:extLst>
            </c:dLbl>
            <c:dLbl>
              <c:idx val="9"/>
              <c:layout>
                <c:manualLayout>
                  <c:x val="-2.5043207463516102E-2"/>
                  <c:y val="-3.1155778894472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00-42EB-B287-0963FBE78F5B}"/>
                </c:ext>
              </c:extLst>
            </c:dLbl>
            <c:dLbl>
              <c:idx val="10"/>
              <c:layout>
                <c:manualLayout>
                  <c:x val="-2.3811091002205107E-2"/>
                  <c:y val="-5.92964824120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E00-42EB-B287-0963FBE78F5B}"/>
                </c:ext>
              </c:extLst>
            </c:dLbl>
            <c:dLbl>
              <c:idx val="11"/>
              <c:layout>
                <c:manualLayout>
                  <c:x val="-2.5172875379237309E-2"/>
                  <c:y val="2.3402840976536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E00-42EB-B287-0963FBE78F5B}"/>
                </c:ext>
              </c:extLst>
            </c:dLbl>
            <c:dLbl>
              <c:idx val="12"/>
              <c:layout>
                <c:manualLayout>
                  <c:x val="-2.6534795926018723E-2"/>
                  <c:y val="-2.6058903441089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E00-42EB-B287-0963FBE78F5B}"/>
                </c:ext>
              </c:extLst>
            </c:dLbl>
            <c:dLbl>
              <c:idx val="13"/>
              <c:layout>
                <c:manualLayout>
                  <c:x val="-2.5302679464707781E-2"/>
                  <c:y val="-3.0796765982141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E00-42EB-B287-0963FBE78F5B}"/>
                </c:ext>
              </c:extLst>
            </c:dLbl>
            <c:dLbl>
              <c:idx val="14"/>
              <c:layout>
                <c:manualLayout>
                  <c:x val="-2.4070426833647632E-2"/>
                  <c:y val="-2.713567839195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E00-42EB-B287-0963FBE78F5B}"/>
                </c:ext>
              </c:extLst>
            </c:dLbl>
            <c:dLbl>
              <c:idx val="15"/>
              <c:layout>
                <c:manualLayout>
                  <c:x val="-2.5432347380429043E-2"/>
                  <c:y val="2.6776665479629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E00-42EB-B287-0963FBE78F5B}"/>
                </c:ext>
              </c:extLst>
            </c:dLbl>
            <c:dLbl>
              <c:idx val="16"/>
              <c:layout>
                <c:manualLayout>
                  <c:x val="-2.5497113253415072E-2"/>
                  <c:y val="-1.9574249198749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E00-42EB-B287-0963FBE78F5B}"/>
                </c:ext>
              </c:extLst>
            </c:dLbl>
            <c:dLbl>
              <c:idx val="17"/>
              <c:layout>
                <c:manualLayout>
                  <c:x val="-2.5562015296150306E-2"/>
                  <c:y val="2.532531423521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E00-42EB-B287-0963FBE78F5B}"/>
                </c:ext>
              </c:extLst>
            </c:dLbl>
            <c:dLbl>
              <c:idx val="18"/>
              <c:layout>
                <c:manualLayout>
                  <c:x val="-2.5626917338885544E-2"/>
                  <c:y val="2.2828314802358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E00-42EB-B287-0963FBE78F5B}"/>
                </c:ext>
              </c:extLst>
            </c:dLbl>
            <c:dLbl>
              <c:idx val="19"/>
              <c:layout>
                <c:manualLayout>
                  <c:x val="-2.5691683211871569E-2"/>
                  <c:y val="-2.1974175338635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E00-42EB-B287-0963FBE78F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29-0E00-42EB-B287-0963FBE78F5B}"/>
            </c:ext>
          </c:extLst>
        </c:ser>
        <c:dLbls>
          <c:showLegendKey val="0"/>
          <c:showVal val="1"/>
          <c:showCatName val="0"/>
          <c:showSerName val="0"/>
          <c:showPercent val="0"/>
          <c:showBubbleSize val="0"/>
        </c:dLbls>
        <c:marker val="1"/>
        <c:smooth val="0"/>
        <c:axId val="32927744"/>
        <c:axId val="32929280"/>
      </c:lineChart>
      <c:catAx>
        <c:axId val="32672384"/>
        <c:scaling>
          <c:orientation val="minMax"/>
        </c:scaling>
        <c:delete val="0"/>
        <c:axPos val="b"/>
        <c:title>
          <c:tx>
            <c:rich>
              <a:bodyPr/>
              <a:lstStyle/>
              <a:p>
                <a:pPr>
                  <a:defRPr sz="6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0142786031212041"/>
              <c:y val="0.94974874371859297"/>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679808"/>
        <c:crosses val="autoZero"/>
        <c:auto val="0"/>
        <c:lblAlgn val="ctr"/>
        <c:lblOffset val="100"/>
        <c:tickLblSkip val="1"/>
        <c:tickMarkSkip val="1"/>
        <c:noMultiLvlLbl val="0"/>
      </c:catAx>
      <c:valAx>
        <c:axId val="32679808"/>
        <c:scaling>
          <c:orientation val="minMax"/>
          <c:max val="1150"/>
          <c:min val="15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億円</a:t>
                </a:r>
                <a:r>
                  <a:rPr lang="en-US" altLang="ja-JP"/>
                  <a:t>)</a:t>
                </a:r>
              </a:p>
            </c:rich>
          </c:tx>
          <c:layout>
            <c:manualLayout>
              <c:xMode val="edge"/>
              <c:yMode val="edge"/>
              <c:x val="4.7989684649710006E-2"/>
              <c:y val="1.2562814070351759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672384"/>
        <c:crosses val="autoZero"/>
        <c:crossBetween val="between"/>
        <c:majorUnit val="200"/>
        <c:minorUnit val="100"/>
      </c:valAx>
      <c:catAx>
        <c:axId val="32927744"/>
        <c:scaling>
          <c:orientation val="minMax"/>
        </c:scaling>
        <c:delete val="1"/>
        <c:axPos val="b"/>
        <c:numFmt formatCode="General" sourceLinked="1"/>
        <c:majorTickMark val="out"/>
        <c:minorTickMark val="none"/>
        <c:tickLblPos val="nextTo"/>
        <c:crossAx val="32929280"/>
        <c:crosses val="autoZero"/>
        <c:auto val="0"/>
        <c:lblAlgn val="ctr"/>
        <c:lblOffset val="100"/>
        <c:noMultiLvlLbl val="0"/>
      </c:catAx>
      <c:valAx>
        <c:axId val="32929280"/>
        <c:scaling>
          <c:orientation val="minMax"/>
          <c:max val="7.0000000000000007E-2"/>
          <c:min val="0"/>
        </c:scaling>
        <c:delete val="0"/>
        <c:axPos val="r"/>
        <c:numFmt formatCode="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927744"/>
        <c:crosses val="max"/>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171726</xdr:colOff>
      <xdr:row>3</xdr:row>
      <xdr:rowOff>135145</xdr:rowOff>
    </xdr:from>
    <xdr:to>
      <xdr:col>15</xdr:col>
      <xdr:colOff>11457</xdr:colOff>
      <xdr:row>12</xdr:row>
      <xdr:rowOff>229336</xdr:rowOff>
    </xdr:to>
    <xdr:graphicFrame macro="">
      <xdr:nvGraphicFramePr>
        <xdr:cNvPr id="2" name="グラフ 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0.30661</cdr:x>
      <cdr:y>0.59328</cdr:y>
    </cdr:from>
    <cdr:to>
      <cdr:x>0.39278</cdr:x>
      <cdr:y>0.64216</cdr:y>
    </cdr:to>
    <cdr:sp macro="" textlink="">
      <cdr:nvSpPr>
        <cdr:cNvPr id="3" name="テキスト ボックス 1"/>
        <cdr:cNvSpPr txBox="1"/>
      </cdr:nvSpPr>
      <cdr:spPr>
        <a:xfrm xmlns:a="http://schemas.openxmlformats.org/drawingml/2006/main">
          <a:off x="2270999" y="2397900"/>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仙台市</a:t>
          </a:r>
        </a:p>
      </cdr:txBody>
    </cdr:sp>
  </cdr:relSizeAnchor>
  <cdr:relSizeAnchor xmlns:cdr="http://schemas.openxmlformats.org/drawingml/2006/chartDrawing">
    <cdr:from>
      <cdr:x>0.25609</cdr:x>
      <cdr:y>0.72946</cdr:y>
    </cdr:from>
    <cdr:to>
      <cdr:x>0.37529</cdr:x>
      <cdr:y>0.77909</cdr:y>
    </cdr:to>
    <cdr:sp macro="" textlink="">
      <cdr:nvSpPr>
        <cdr:cNvPr id="4" name="テキスト ボックス 1"/>
        <cdr:cNvSpPr txBox="1"/>
      </cdr:nvSpPr>
      <cdr:spPr>
        <a:xfrm xmlns:a="http://schemas.openxmlformats.org/drawingml/2006/main">
          <a:off x="1896834" y="2948327"/>
          <a:ext cx="882892" cy="20059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さいたま市</a:t>
          </a:r>
        </a:p>
      </cdr:txBody>
    </cdr:sp>
  </cdr:relSizeAnchor>
  <cdr:relSizeAnchor xmlns:cdr="http://schemas.openxmlformats.org/drawingml/2006/chartDrawing">
    <cdr:from>
      <cdr:x>0.60285</cdr:x>
      <cdr:y>0.41489</cdr:y>
    </cdr:from>
    <cdr:to>
      <cdr:x>0.68902</cdr:x>
      <cdr:y>0.46377</cdr:y>
    </cdr:to>
    <cdr:sp macro="" textlink="">
      <cdr:nvSpPr>
        <cdr:cNvPr id="5" name="テキスト ボックス 1"/>
        <cdr:cNvSpPr txBox="1"/>
      </cdr:nvSpPr>
      <cdr:spPr>
        <a:xfrm xmlns:a="http://schemas.openxmlformats.org/drawingml/2006/main">
          <a:off x="4465173" y="1676874"/>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千葉市</a:t>
          </a:r>
        </a:p>
      </cdr:txBody>
    </cdr:sp>
  </cdr:relSizeAnchor>
  <cdr:relSizeAnchor xmlns:cdr="http://schemas.openxmlformats.org/drawingml/2006/chartDrawing">
    <cdr:from>
      <cdr:x>0.45359</cdr:x>
      <cdr:y>0.43749</cdr:y>
    </cdr:from>
    <cdr:to>
      <cdr:x>0.53976</cdr:x>
      <cdr:y>0.48637</cdr:y>
    </cdr:to>
    <cdr:sp macro="" textlink="">
      <cdr:nvSpPr>
        <cdr:cNvPr id="6" name="テキスト ボックス 1"/>
        <cdr:cNvSpPr txBox="1"/>
      </cdr:nvSpPr>
      <cdr:spPr>
        <a:xfrm xmlns:a="http://schemas.openxmlformats.org/drawingml/2006/main">
          <a:off x="3359646" y="1768240"/>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横浜市</a:t>
          </a:r>
        </a:p>
      </cdr:txBody>
    </cdr:sp>
  </cdr:relSizeAnchor>
  <cdr:relSizeAnchor xmlns:cdr="http://schemas.openxmlformats.org/drawingml/2006/chartDrawing">
    <cdr:from>
      <cdr:x>0.40183</cdr:x>
      <cdr:y>0.48971</cdr:y>
    </cdr:from>
    <cdr:to>
      <cdr:x>0.488</cdr:x>
      <cdr:y>0.53859</cdr:y>
    </cdr:to>
    <cdr:sp macro="" textlink="">
      <cdr:nvSpPr>
        <cdr:cNvPr id="7" name="テキスト ボックス 1"/>
        <cdr:cNvSpPr txBox="1"/>
      </cdr:nvSpPr>
      <cdr:spPr>
        <a:xfrm xmlns:a="http://schemas.openxmlformats.org/drawingml/2006/main">
          <a:off x="2976266" y="1979309"/>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川崎市</a:t>
          </a:r>
        </a:p>
      </cdr:txBody>
    </cdr:sp>
  </cdr:relSizeAnchor>
  <cdr:relSizeAnchor xmlns:cdr="http://schemas.openxmlformats.org/drawingml/2006/chartDrawing">
    <cdr:from>
      <cdr:x>0.11309</cdr:x>
      <cdr:y>0.76006</cdr:y>
    </cdr:from>
    <cdr:to>
      <cdr:x>0.21211</cdr:x>
      <cdr:y>0.80561</cdr:y>
    </cdr:to>
    <cdr:sp macro="" textlink="">
      <cdr:nvSpPr>
        <cdr:cNvPr id="8" name="テキスト ボックス 1"/>
        <cdr:cNvSpPr txBox="1"/>
      </cdr:nvSpPr>
      <cdr:spPr>
        <a:xfrm xmlns:a="http://schemas.openxmlformats.org/drawingml/2006/main">
          <a:off x="837622" y="3071987"/>
          <a:ext cx="733423" cy="1841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相模原市</a:t>
          </a:r>
        </a:p>
      </cdr:txBody>
    </cdr:sp>
  </cdr:relSizeAnchor>
  <cdr:relSizeAnchor xmlns:cdr="http://schemas.openxmlformats.org/drawingml/2006/chartDrawing">
    <cdr:from>
      <cdr:x>0.53116</cdr:x>
      <cdr:y>0.43985</cdr:y>
    </cdr:from>
    <cdr:to>
      <cdr:x>0.61733</cdr:x>
      <cdr:y>0.48873</cdr:y>
    </cdr:to>
    <cdr:sp macro="" textlink="">
      <cdr:nvSpPr>
        <cdr:cNvPr id="9" name="テキスト ボックス 1"/>
        <cdr:cNvSpPr txBox="1"/>
      </cdr:nvSpPr>
      <cdr:spPr>
        <a:xfrm xmlns:a="http://schemas.openxmlformats.org/drawingml/2006/main">
          <a:off x="3934167" y="1777793"/>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新潟市</a:t>
          </a:r>
        </a:p>
      </cdr:txBody>
    </cdr:sp>
  </cdr:relSizeAnchor>
  <cdr:relSizeAnchor xmlns:cdr="http://schemas.openxmlformats.org/drawingml/2006/chartDrawing">
    <cdr:from>
      <cdr:x>0.32054</cdr:x>
      <cdr:y>0.68552</cdr:y>
    </cdr:from>
    <cdr:to>
      <cdr:x>0.4067</cdr:x>
      <cdr:y>0.7344</cdr:y>
    </cdr:to>
    <cdr:sp macro="" textlink="">
      <cdr:nvSpPr>
        <cdr:cNvPr id="10" name="テキスト ボックス 1"/>
        <cdr:cNvSpPr txBox="1"/>
      </cdr:nvSpPr>
      <cdr:spPr>
        <a:xfrm xmlns:a="http://schemas.openxmlformats.org/drawingml/2006/main">
          <a:off x="2374161" y="2770704"/>
          <a:ext cx="638172"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静岡市</a:t>
          </a:r>
        </a:p>
      </cdr:txBody>
    </cdr:sp>
  </cdr:relSizeAnchor>
  <cdr:relSizeAnchor xmlns:cdr="http://schemas.openxmlformats.org/drawingml/2006/chartDrawing">
    <cdr:from>
      <cdr:x>0.22997</cdr:x>
      <cdr:y>0.86619</cdr:y>
    </cdr:from>
    <cdr:to>
      <cdr:x>0.31613</cdr:x>
      <cdr:y>0.91507</cdr:y>
    </cdr:to>
    <cdr:sp macro="" textlink="">
      <cdr:nvSpPr>
        <cdr:cNvPr id="11" name="テキスト ボックス 1"/>
        <cdr:cNvSpPr txBox="1"/>
      </cdr:nvSpPr>
      <cdr:spPr>
        <a:xfrm xmlns:a="http://schemas.openxmlformats.org/drawingml/2006/main">
          <a:off x="1697986" y="3522009"/>
          <a:ext cx="636165"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浜松市</a:t>
          </a:r>
        </a:p>
      </cdr:txBody>
    </cdr:sp>
  </cdr:relSizeAnchor>
  <cdr:relSizeAnchor xmlns:cdr="http://schemas.openxmlformats.org/drawingml/2006/chartDrawing">
    <cdr:from>
      <cdr:x>0.39611</cdr:x>
      <cdr:y>0.57828</cdr:y>
    </cdr:from>
    <cdr:to>
      <cdr:x>0.49851</cdr:x>
      <cdr:y>0.62383</cdr:y>
    </cdr:to>
    <cdr:sp macro="" textlink="">
      <cdr:nvSpPr>
        <cdr:cNvPr id="12" name="テキスト ボックス 1"/>
        <cdr:cNvSpPr txBox="1"/>
      </cdr:nvSpPr>
      <cdr:spPr>
        <a:xfrm xmlns:a="http://schemas.openxmlformats.org/drawingml/2006/main">
          <a:off x="2933928" y="2337262"/>
          <a:ext cx="758458" cy="1841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名古屋市</a:t>
          </a:r>
        </a:p>
      </cdr:txBody>
    </cdr:sp>
  </cdr:relSizeAnchor>
  <cdr:relSizeAnchor xmlns:cdr="http://schemas.openxmlformats.org/drawingml/2006/chartDrawing">
    <cdr:from>
      <cdr:x>0.49443</cdr:x>
      <cdr:y>0.25735</cdr:y>
    </cdr:from>
    <cdr:to>
      <cdr:x>0.58059</cdr:x>
      <cdr:y>0.30623</cdr:y>
    </cdr:to>
    <cdr:sp macro="" textlink="">
      <cdr:nvSpPr>
        <cdr:cNvPr id="13" name="テキスト ボックス 1"/>
        <cdr:cNvSpPr txBox="1"/>
      </cdr:nvSpPr>
      <cdr:spPr>
        <a:xfrm xmlns:a="http://schemas.openxmlformats.org/drawingml/2006/main">
          <a:off x="3662158" y="1040166"/>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京都市</a:t>
          </a:r>
        </a:p>
      </cdr:txBody>
    </cdr:sp>
  </cdr:relSizeAnchor>
  <cdr:relSizeAnchor xmlns:cdr="http://schemas.openxmlformats.org/drawingml/2006/chartDrawing">
    <cdr:from>
      <cdr:x>0.18231</cdr:x>
      <cdr:y>0.8209</cdr:y>
    </cdr:from>
    <cdr:to>
      <cdr:x>0.26848</cdr:x>
      <cdr:y>0.86978</cdr:y>
    </cdr:to>
    <cdr:sp macro="" textlink="">
      <cdr:nvSpPr>
        <cdr:cNvPr id="14" name="テキスト ボックス 1"/>
        <cdr:cNvSpPr txBox="1"/>
      </cdr:nvSpPr>
      <cdr:spPr>
        <a:xfrm xmlns:a="http://schemas.openxmlformats.org/drawingml/2006/main">
          <a:off x="1350366" y="3317907"/>
          <a:ext cx="638246"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大阪市</a:t>
          </a:r>
        </a:p>
      </cdr:txBody>
    </cdr:sp>
  </cdr:relSizeAnchor>
  <cdr:relSizeAnchor xmlns:cdr="http://schemas.openxmlformats.org/drawingml/2006/chartDrawing">
    <cdr:from>
      <cdr:x>0.26923</cdr:x>
      <cdr:y>0.81435</cdr:y>
    </cdr:from>
    <cdr:to>
      <cdr:x>0.35539</cdr:x>
      <cdr:y>0.86323</cdr:y>
    </cdr:to>
    <cdr:sp macro="" textlink="">
      <cdr:nvSpPr>
        <cdr:cNvPr id="15" name="テキスト ボックス 1"/>
        <cdr:cNvSpPr txBox="1"/>
      </cdr:nvSpPr>
      <cdr:spPr>
        <a:xfrm xmlns:a="http://schemas.openxmlformats.org/drawingml/2006/main">
          <a:off x="1987867" y="3311252"/>
          <a:ext cx="636165"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堺市</a:t>
          </a:r>
        </a:p>
      </cdr:txBody>
    </cdr:sp>
  </cdr:relSizeAnchor>
  <cdr:relSizeAnchor xmlns:cdr="http://schemas.openxmlformats.org/drawingml/2006/chartDrawing">
    <cdr:from>
      <cdr:x>0.24434</cdr:x>
      <cdr:y>0.63203</cdr:y>
    </cdr:from>
    <cdr:to>
      <cdr:x>0.3305</cdr:x>
      <cdr:y>0.68091</cdr:y>
    </cdr:to>
    <cdr:sp macro="" textlink="">
      <cdr:nvSpPr>
        <cdr:cNvPr id="17" name="テキスト ボックス 1"/>
        <cdr:cNvSpPr txBox="1"/>
      </cdr:nvSpPr>
      <cdr:spPr>
        <a:xfrm xmlns:a="http://schemas.openxmlformats.org/drawingml/2006/main">
          <a:off x="1809810" y="2554514"/>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神戸市</a:t>
          </a:r>
        </a:p>
      </cdr:txBody>
    </cdr:sp>
  </cdr:relSizeAnchor>
  <cdr:relSizeAnchor xmlns:cdr="http://schemas.openxmlformats.org/drawingml/2006/chartDrawing">
    <cdr:from>
      <cdr:x>0.32631</cdr:x>
      <cdr:y>0.84874</cdr:y>
    </cdr:from>
    <cdr:to>
      <cdr:x>0.41248</cdr:x>
      <cdr:y>0.89762</cdr:y>
    </cdr:to>
    <cdr:sp macro="" textlink="">
      <cdr:nvSpPr>
        <cdr:cNvPr id="18" name="テキスト ボックス 1"/>
        <cdr:cNvSpPr txBox="1"/>
      </cdr:nvSpPr>
      <cdr:spPr>
        <a:xfrm xmlns:a="http://schemas.openxmlformats.org/drawingml/2006/main">
          <a:off x="2409321" y="3451075"/>
          <a:ext cx="636239"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岡山市</a:t>
          </a:r>
        </a:p>
      </cdr:txBody>
    </cdr:sp>
  </cdr:relSizeAnchor>
  <cdr:relSizeAnchor xmlns:cdr="http://schemas.openxmlformats.org/drawingml/2006/chartDrawing">
    <cdr:from>
      <cdr:x>0.5835</cdr:x>
      <cdr:y>0.27968</cdr:y>
    </cdr:from>
    <cdr:to>
      <cdr:x>0.66967</cdr:x>
      <cdr:y>0.32856</cdr:y>
    </cdr:to>
    <cdr:sp macro="" textlink="">
      <cdr:nvSpPr>
        <cdr:cNvPr id="20" name="テキスト ボックス 1"/>
        <cdr:cNvSpPr txBox="1"/>
      </cdr:nvSpPr>
      <cdr:spPr>
        <a:xfrm xmlns:a="http://schemas.openxmlformats.org/drawingml/2006/main">
          <a:off x="4321853" y="1130401"/>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広島市</a:t>
          </a:r>
        </a:p>
      </cdr:txBody>
    </cdr:sp>
  </cdr:relSizeAnchor>
  <cdr:relSizeAnchor xmlns:cdr="http://schemas.openxmlformats.org/drawingml/2006/chartDrawing">
    <cdr:from>
      <cdr:x>0.43369</cdr:x>
      <cdr:y>0.34807</cdr:y>
    </cdr:from>
    <cdr:to>
      <cdr:x>0.5361</cdr:x>
      <cdr:y>0.40788</cdr:y>
    </cdr:to>
    <cdr:sp macro="" textlink="">
      <cdr:nvSpPr>
        <cdr:cNvPr id="22" name="テキスト ボックス 1"/>
        <cdr:cNvSpPr txBox="1"/>
      </cdr:nvSpPr>
      <cdr:spPr>
        <a:xfrm xmlns:a="http://schemas.openxmlformats.org/drawingml/2006/main">
          <a:off x="3202169" y="1415293"/>
          <a:ext cx="756147" cy="243195"/>
        </a:xfrm>
        <a:prstGeom xmlns:a="http://schemas.openxmlformats.org/drawingml/2006/main" prst="rect">
          <a:avLst/>
        </a:prstGeom>
        <a:noFill xmlns:a="http://schemas.openxmlformats.org/drawingml/2006/main"/>
        <a:ln xmlns:a="http://schemas.openxmlformats.org/drawingml/2006/main" w="19050"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b="1" i="0"/>
            <a:t>北九州市</a:t>
          </a:r>
        </a:p>
      </cdr:txBody>
    </cdr:sp>
  </cdr:relSizeAnchor>
  <cdr:relSizeAnchor xmlns:cdr="http://schemas.openxmlformats.org/drawingml/2006/chartDrawing">
    <cdr:from>
      <cdr:x>0.52109</cdr:x>
      <cdr:y>0.52302</cdr:y>
    </cdr:from>
    <cdr:to>
      <cdr:x>0.60725</cdr:x>
      <cdr:y>0.5719</cdr:y>
    </cdr:to>
    <cdr:sp macro="" textlink="">
      <cdr:nvSpPr>
        <cdr:cNvPr id="24" name="テキスト ボックス 1"/>
        <cdr:cNvSpPr txBox="1"/>
      </cdr:nvSpPr>
      <cdr:spPr>
        <a:xfrm xmlns:a="http://schemas.openxmlformats.org/drawingml/2006/main">
          <a:off x="3859605" y="2113930"/>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福岡市</a:t>
          </a:r>
        </a:p>
      </cdr:txBody>
    </cdr:sp>
  </cdr:relSizeAnchor>
  <cdr:relSizeAnchor xmlns:cdr="http://schemas.openxmlformats.org/drawingml/2006/chartDrawing">
    <cdr:from>
      <cdr:x>0.32283</cdr:x>
      <cdr:y>0.45132</cdr:y>
    </cdr:from>
    <cdr:to>
      <cdr:x>0.40899</cdr:x>
      <cdr:y>0.5002</cdr:y>
    </cdr:to>
    <cdr:sp macro="" textlink="">
      <cdr:nvSpPr>
        <cdr:cNvPr id="25" name="テキスト ボックス 1"/>
        <cdr:cNvSpPr txBox="1"/>
      </cdr:nvSpPr>
      <cdr:spPr>
        <a:xfrm xmlns:a="http://schemas.openxmlformats.org/drawingml/2006/main">
          <a:off x="2391137" y="1824130"/>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熊本市</a:t>
          </a:r>
        </a:p>
      </cdr:txBody>
    </cdr:sp>
  </cdr:relSizeAnchor>
  <cdr:relSizeAnchor xmlns:cdr="http://schemas.openxmlformats.org/drawingml/2006/chartDrawing">
    <cdr:from>
      <cdr:x>0.02294</cdr:x>
      <cdr:y>0.06823</cdr:y>
    </cdr:from>
    <cdr:to>
      <cdr:x>0.09232</cdr:x>
      <cdr:y>0.12729</cdr:y>
    </cdr:to>
    <cdr:sp macro="" textlink="">
      <cdr:nvSpPr>
        <cdr:cNvPr id="2" name="テキスト ボックス 1"/>
        <cdr:cNvSpPr txBox="1"/>
      </cdr:nvSpPr>
      <cdr:spPr>
        <a:xfrm xmlns:a="http://schemas.openxmlformats.org/drawingml/2006/main">
          <a:off x="169793" y="277468"/>
          <a:ext cx="513522" cy="240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0.93062</cdr:x>
      <cdr:y>0.92491</cdr:y>
    </cdr:from>
    <cdr:to>
      <cdr:x>1</cdr:x>
      <cdr:y>0.98398</cdr:y>
    </cdr:to>
    <cdr:sp macro="" textlink="">
      <cdr:nvSpPr>
        <cdr:cNvPr id="23" name="テキスト ボックス 1"/>
        <cdr:cNvSpPr txBox="1"/>
      </cdr:nvSpPr>
      <cdr:spPr>
        <a:xfrm xmlns:a="http://schemas.openxmlformats.org/drawingml/2006/main">
          <a:off x="6888231" y="3761408"/>
          <a:ext cx="513522" cy="240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0.13119</cdr:x>
      <cdr:y>0.68187</cdr:y>
    </cdr:from>
    <cdr:to>
      <cdr:x>0.21736</cdr:x>
      <cdr:y>0.73075</cdr:y>
    </cdr:to>
    <cdr:sp macro="" textlink="">
      <cdr:nvSpPr>
        <cdr:cNvPr id="27" name="テキスト ボックス 1"/>
        <cdr:cNvSpPr txBox="1"/>
      </cdr:nvSpPr>
      <cdr:spPr>
        <a:xfrm xmlns:a="http://schemas.openxmlformats.org/drawingml/2006/main">
          <a:off x="971675" y="2755963"/>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札幌市</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190500</xdr:colOff>
      <xdr:row>11</xdr:row>
      <xdr:rowOff>104775</xdr:rowOff>
    </xdr:from>
    <xdr:to>
      <xdr:col>13</xdr:col>
      <xdr:colOff>371475</xdr:colOff>
      <xdr:row>37</xdr:row>
      <xdr:rowOff>142875</xdr:rowOff>
    </xdr:to>
    <xdr:graphicFrame macro="">
      <xdr:nvGraphicFramePr>
        <xdr:cNvPr id="293889" name="グラフ 1">
          <a:extLst>
            <a:ext uri="{FF2B5EF4-FFF2-40B4-BE49-F238E27FC236}">
              <a16:creationId xmlns:a16="http://schemas.microsoft.com/office/drawing/2014/main" id="{00000000-0008-0000-0900-000001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41</xdr:row>
      <xdr:rowOff>104775</xdr:rowOff>
    </xdr:from>
    <xdr:to>
      <xdr:col>12</xdr:col>
      <xdr:colOff>342900</xdr:colOff>
      <xdr:row>63</xdr:row>
      <xdr:rowOff>123825</xdr:rowOff>
    </xdr:to>
    <xdr:graphicFrame macro="">
      <xdr:nvGraphicFramePr>
        <xdr:cNvPr id="293890" name="グラフ 2">
          <a:extLst>
            <a:ext uri="{FF2B5EF4-FFF2-40B4-BE49-F238E27FC236}">
              <a16:creationId xmlns:a16="http://schemas.microsoft.com/office/drawing/2014/main" id="{00000000-0008-0000-0900-000002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0.9373</cdr:x>
      <cdr:y>0.00636</cdr:y>
    </cdr:from>
    <cdr:to>
      <cdr:x>0.99568</cdr:x>
      <cdr:y>0.06144</cdr:y>
    </cdr:to>
    <cdr:sp macro="" textlink="">
      <cdr:nvSpPr>
        <cdr:cNvPr id="2" name="テキスト ボックス 1"/>
        <cdr:cNvSpPr txBox="1"/>
      </cdr:nvSpPr>
      <cdr:spPr>
        <a:xfrm xmlns:a="http://schemas.openxmlformats.org/drawingml/2006/main">
          <a:off x="8258175" y="28576"/>
          <a:ext cx="5143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a:t>
          </a:r>
        </a:p>
      </cdr:txBody>
    </cdr:sp>
  </cdr:relSizeAnchor>
</c:userShapes>
</file>

<file path=xl/drawings/drawing5.xml><?xml version="1.0" encoding="utf-8"?>
<c:userShapes xmlns:c="http://schemas.openxmlformats.org/drawingml/2006/chart">
  <cdr:relSizeAnchor xmlns:cdr="http://schemas.openxmlformats.org/drawingml/2006/chartDrawing">
    <cdr:from>
      <cdr:x>0.01191</cdr:x>
      <cdr:y>0.23287</cdr:y>
    </cdr:from>
    <cdr:to>
      <cdr:x>0.04374</cdr:x>
      <cdr:y>0.73447</cdr:y>
    </cdr:to>
    <cdr:sp macro="" textlink="">
      <cdr:nvSpPr>
        <cdr:cNvPr id="370689" name="Text Box 1025"/>
        <cdr:cNvSpPr txBox="1">
          <a:spLocks xmlns:a="http://schemas.openxmlformats.org/drawingml/2006/main" noChangeArrowheads="1"/>
        </cdr:cNvSpPr>
      </cdr:nvSpPr>
      <cdr:spPr bwMode="auto">
        <a:xfrm xmlns:a="http://schemas.openxmlformats.org/drawingml/2006/main">
          <a:off x="90719" y="888181"/>
          <a:ext cx="234072" cy="190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（市債の発行額）</a:t>
          </a:r>
        </a:p>
      </cdr:txBody>
    </cdr:sp>
  </cdr:relSizeAnchor>
  <cdr:relSizeAnchor xmlns:cdr="http://schemas.openxmlformats.org/drawingml/2006/chartDrawing">
    <cdr:from>
      <cdr:x>0.96243</cdr:x>
      <cdr:y>0.23287</cdr:y>
    </cdr:from>
    <cdr:to>
      <cdr:x>0.99352</cdr:x>
      <cdr:y>0.7352</cdr:y>
    </cdr:to>
    <cdr:sp macro="" textlink="">
      <cdr:nvSpPr>
        <cdr:cNvPr id="370690" name="Text Box 1026"/>
        <cdr:cNvSpPr txBox="1">
          <a:spLocks xmlns:a="http://schemas.openxmlformats.org/drawingml/2006/main" noChangeArrowheads="1"/>
        </cdr:cNvSpPr>
      </cdr:nvSpPr>
      <cdr:spPr bwMode="auto">
        <a:xfrm xmlns:a="http://schemas.openxmlformats.org/drawingml/2006/main">
          <a:off x="7080221" y="888181"/>
          <a:ext cx="228629" cy="1909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（市債の金利）</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Normal="100" zoomScaleSheetLayoutView="100" workbookViewId="0"/>
  </sheetViews>
  <sheetFormatPr defaultRowHeight="13.5" x14ac:dyDescent="0.15"/>
  <cols>
    <col min="1" max="1" width="2" style="1" customWidth="1"/>
    <col min="2" max="2" width="17.625" style="1" customWidth="1"/>
    <col min="3" max="8" width="9" style="1"/>
    <col min="9" max="10" width="9" style="61"/>
    <col min="11" max="16384" width="9" style="1"/>
  </cols>
  <sheetData>
    <row r="1" spans="1:10" ht="20.25" customHeight="1" x14ac:dyDescent="0.15"/>
    <row r="2" spans="1:10" ht="20.25" customHeight="1" thickBot="1" x14ac:dyDescent="0.2">
      <c r="B2" s="1" t="s">
        <v>145</v>
      </c>
      <c r="H2" s="15"/>
      <c r="I2" s="15"/>
      <c r="J2" s="15" t="s">
        <v>36</v>
      </c>
    </row>
    <row r="3" spans="1:10" s="12" customFormat="1" ht="20.25" customHeight="1" thickBot="1" x14ac:dyDescent="0.2">
      <c r="B3" s="90"/>
      <c r="C3" s="91" t="s">
        <v>125</v>
      </c>
      <c r="D3" s="91" t="s">
        <v>126</v>
      </c>
      <c r="E3" s="91" t="s">
        <v>127</v>
      </c>
      <c r="F3" s="91" t="s">
        <v>128</v>
      </c>
      <c r="G3" s="91" t="s">
        <v>129</v>
      </c>
      <c r="H3" s="150" t="s">
        <v>130</v>
      </c>
      <c r="I3" s="91" t="s">
        <v>131</v>
      </c>
      <c r="J3" s="169" t="s">
        <v>132</v>
      </c>
    </row>
    <row r="4" spans="1:10" s="12" customFormat="1" ht="20.25" customHeight="1" x14ac:dyDescent="0.15">
      <c r="B4" s="208" t="s">
        <v>133</v>
      </c>
      <c r="C4" s="89">
        <v>23</v>
      </c>
      <c r="D4" s="89">
        <v>35</v>
      </c>
      <c r="E4" s="89">
        <v>22</v>
      </c>
      <c r="F4" s="89">
        <v>46</v>
      </c>
      <c r="G4" s="89">
        <v>25</v>
      </c>
      <c r="H4" s="151">
        <v>23</v>
      </c>
      <c r="I4" s="89">
        <v>23</v>
      </c>
      <c r="J4" s="170">
        <v>76</v>
      </c>
    </row>
    <row r="5" spans="1:10" s="12" customFormat="1" ht="20.25" customHeight="1" x14ac:dyDescent="0.15">
      <c r="B5" s="209" t="s">
        <v>134</v>
      </c>
      <c r="C5" s="78">
        <v>0</v>
      </c>
      <c r="D5" s="78">
        <v>0</v>
      </c>
      <c r="E5" s="78">
        <v>49</v>
      </c>
      <c r="F5" s="78">
        <v>48</v>
      </c>
      <c r="G5" s="78">
        <v>39</v>
      </c>
      <c r="H5" s="152">
        <v>43</v>
      </c>
      <c r="I5" s="78">
        <v>31</v>
      </c>
      <c r="J5" s="171">
        <v>0</v>
      </c>
    </row>
    <row r="6" spans="1:10" s="12" customFormat="1" ht="20.25" customHeight="1" thickBot="1" x14ac:dyDescent="0.2">
      <c r="B6" s="210" t="s">
        <v>135</v>
      </c>
      <c r="C6" s="80">
        <v>287</v>
      </c>
      <c r="D6" s="80">
        <v>322</v>
      </c>
      <c r="E6" s="80">
        <v>295</v>
      </c>
      <c r="F6" s="80">
        <v>293</v>
      </c>
      <c r="G6" s="80">
        <v>279</v>
      </c>
      <c r="H6" s="202">
        <v>259</v>
      </c>
      <c r="I6" s="203">
        <v>251</v>
      </c>
      <c r="J6" s="204">
        <v>327</v>
      </c>
    </row>
    <row r="7" spans="1:10" s="12" customFormat="1" ht="20.25" customHeight="1" x14ac:dyDescent="0.15">
      <c r="A7" s="122"/>
      <c r="B7" s="205"/>
      <c r="C7" s="206"/>
      <c r="D7" s="206"/>
      <c r="E7" s="206"/>
      <c r="F7" s="206"/>
      <c r="G7" s="206"/>
      <c r="H7" s="119"/>
      <c r="I7" s="119"/>
      <c r="J7" s="119"/>
    </row>
    <row r="8" spans="1:10" ht="20.25" customHeight="1" x14ac:dyDescent="0.15">
      <c r="B8" s="207"/>
      <c r="C8" s="207"/>
      <c r="D8" s="207"/>
      <c r="E8" s="207"/>
      <c r="F8" s="207"/>
      <c r="G8" s="207"/>
      <c r="H8" s="207"/>
    </row>
    <row r="9" spans="1:10" ht="20.25" customHeight="1" x14ac:dyDescent="0.15"/>
    <row r="10" spans="1:10" ht="20.25" customHeight="1" x14ac:dyDescent="0.15"/>
    <row r="11" spans="1:10" ht="20.25" customHeight="1" x14ac:dyDescent="0.15"/>
    <row r="12" spans="1:10" ht="20.25" customHeight="1" x14ac:dyDescent="0.15"/>
    <row r="13" spans="1:10" ht="20.25" customHeight="1" x14ac:dyDescent="0.15"/>
    <row r="14" spans="1:10" ht="20.25" customHeight="1" x14ac:dyDescent="0.15"/>
    <row r="15" spans="1:10" ht="20.25" customHeight="1" x14ac:dyDescent="0.15"/>
    <row r="16" spans="1:10"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18.75" customHeight="1" x14ac:dyDescent="0.15"/>
  </sheetData>
  <phoneticPr fontId="2"/>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
  <sheetViews>
    <sheetView view="pageBreakPreview" zoomScaleNormal="100" zoomScaleSheetLayoutView="100" workbookViewId="0">
      <selection activeCell="E3" sqref="E3"/>
    </sheetView>
  </sheetViews>
  <sheetFormatPr defaultRowHeight="13.5" x14ac:dyDescent="0.15"/>
  <cols>
    <col min="1" max="1" width="3.375" style="1" customWidth="1"/>
    <col min="2" max="2" width="27.5" style="1" customWidth="1"/>
    <col min="3" max="15" width="8.75" style="1" customWidth="1"/>
    <col min="16" max="16" width="7.25" style="1" bestFit="1" customWidth="1"/>
    <col min="17" max="16384" width="9" style="1"/>
  </cols>
  <sheetData>
    <row r="1" spans="2:16" ht="18.75" customHeight="1" x14ac:dyDescent="0.15"/>
    <row r="2" spans="2:16" s="12" customFormat="1" ht="18.75" customHeight="1" x14ac:dyDescent="0.15">
      <c r="B2" s="6" t="s">
        <v>147</v>
      </c>
    </row>
    <row r="3" spans="2:16" s="12" customFormat="1" ht="18.75" customHeight="1" thickBot="1" x14ac:dyDescent="0.2">
      <c r="N3" s="139"/>
      <c r="O3" s="139" t="s">
        <v>122</v>
      </c>
    </row>
    <row r="4" spans="2:16" s="16" customFormat="1" ht="18.75" customHeight="1" thickBot="1" x14ac:dyDescent="0.2">
      <c r="B4" s="142"/>
      <c r="C4" s="91" t="s">
        <v>136</v>
      </c>
      <c r="D4" s="91" t="s">
        <v>137</v>
      </c>
      <c r="E4" s="91" t="s">
        <v>138</v>
      </c>
      <c r="F4" s="91" t="s">
        <v>139</v>
      </c>
      <c r="G4" s="91" t="s">
        <v>140</v>
      </c>
      <c r="H4" s="91" t="s">
        <v>141</v>
      </c>
      <c r="I4" s="91" t="s">
        <v>125</v>
      </c>
      <c r="J4" s="91" t="s">
        <v>126</v>
      </c>
      <c r="K4" s="91" t="s">
        <v>127</v>
      </c>
      <c r="L4" s="91" t="s">
        <v>128</v>
      </c>
      <c r="M4" s="91" t="s">
        <v>129</v>
      </c>
      <c r="N4" s="150" t="s">
        <v>130</v>
      </c>
      <c r="O4" s="199" t="s">
        <v>118</v>
      </c>
    </row>
    <row r="5" spans="2:16" s="12" customFormat="1" ht="18.75" customHeight="1" x14ac:dyDescent="0.15">
      <c r="B5" s="197" t="s">
        <v>124</v>
      </c>
      <c r="C5" s="193">
        <v>767</v>
      </c>
      <c r="D5" s="193">
        <v>757</v>
      </c>
      <c r="E5" s="193">
        <v>750</v>
      </c>
      <c r="F5" s="193">
        <v>741</v>
      </c>
      <c r="G5" s="193">
        <v>736</v>
      </c>
      <c r="H5" s="193">
        <v>721</v>
      </c>
      <c r="I5" s="193">
        <v>714</v>
      </c>
      <c r="J5" s="193">
        <v>740</v>
      </c>
      <c r="K5" s="193">
        <v>740</v>
      </c>
      <c r="L5" s="193">
        <v>737</v>
      </c>
      <c r="M5" s="193">
        <v>737</v>
      </c>
      <c r="N5" s="194">
        <v>734</v>
      </c>
      <c r="O5" s="200">
        <v>727</v>
      </c>
      <c r="P5" s="6"/>
    </row>
    <row r="6" spans="2:16" s="12" customFormat="1" ht="18.75" customHeight="1" thickBot="1" x14ac:dyDescent="0.2">
      <c r="B6" s="198" t="s">
        <v>123</v>
      </c>
      <c r="C6" s="70">
        <v>600</v>
      </c>
      <c r="D6" s="70">
        <v>581</v>
      </c>
      <c r="E6" s="70">
        <v>554</v>
      </c>
      <c r="F6" s="70">
        <v>537</v>
      </c>
      <c r="G6" s="70">
        <v>515</v>
      </c>
      <c r="H6" s="70">
        <v>499</v>
      </c>
      <c r="I6" s="70">
        <v>484</v>
      </c>
      <c r="J6" s="70">
        <v>466</v>
      </c>
      <c r="K6" s="70">
        <v>452</v>
      </c>
      <c r="L6" s="70">
        <v>438</v>
      </c>
      <c r="M6" s="70">
        <v>424</v>
      </c>
      <c r="N6" s="160">
        <v>416</v>
      </c>
      <c r="O6" s="201">
        <v>413</v>
      </c>
      <c r="P6" s="6"/>
    </row>
    <row r="7" spans="2:16" ht="18.75" customHeight="1" x14ac:dyDescent="0.15"/>
    <row r="8" spans="2:16" ht="18.75" customHeight="1" x14ac:dyDescent="0.15"/>
    <row r="9" spans="2:16" ht="18.75" customHeight="1" x14ac:dyDescent="0.15"/>
  </sheetData>
  <phoneticPr fontId="2"/>
  <pageMargins left="0.19685039370078741" right="0.19685039370078741" top="0.59055118110236227" bottom="0.39370078740157483" header="0.51181102362204722" footer="0.51181102362204722"/>
  <pageSetup paperSize="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100" zoomScaleSheetLayoutView="100" workbookViewId="0"/>
  </sheetViews>
  <sheetFormatPr defaultRowHeight="13.5" x14ac:dyDescent="0.15"/>
  <cols>
    <col min="1" max="1" width="16.625" style="27" customWidth="1"/>
    <col min="2" max="2" width="13.75" style="27" customWidth="1"/>
    <col min="3" max="3" width="14.75" style="27" customWidth="1"/>
    <col min="4" max="4" width="7.375" style="28" customWidth="1"/>
    <col min="5" max="16384" width="9" style="27"/>
  </cols>
  <sheetData>
    <row r="1" spans="1:4" ht="24" customHeight="1" x14ac:dyDescent="0.15"/>
    <row r="2" spans="1:4" ht="29.25" customHeight="1" x14ac:dyDescent="0.15">
      <c r="A2" s="212" t="s">
        <v>144</v>
      </c>
      <c r="B2" s="212"/>
      <c r="C2" s="212"/>
      <c r="D2" s="212"/>
    </row>
    <row r="3" spans="1:4" ht="27.75" customHeight="1" x14ac:dyDescent="0.15">
      <c r="A3" s="29"/>
      <c r="B3" s="30"/>
      <c r="C3" s="31" t="s">
        <v>78</v>
      </c>
    </row>
    <row r="4" spans="1:4" ht="30.75" customHeight="1" x14ac:dyDescent="0.15">
      <c r="A4" s="32" t="s">
        <v>79</v>
      </c>
      <c r="B4" s="33" t="s">
        <v>80</v>
      </c>
      <c r="C4" s="54" t="s">
        <v>81</v>
      </c>
    </row>
    <row r="5" spans="1:4" ht="35.25" customHeight="1" x14ac:dyDescent="0.15">
      <c r="A5" s="37" t="s">
        <v>82</v>
      </c>
      <c r="B5" s="36">
        <v>2.6</v>
      </c>
      <c r="C5" s="36">
        <v>43</v>
      </c>
    </row>
    <row r="6" spans="1:4" ht="35.25" customHeight="1" x14ac:dyDescent="0.15">
      <c r="A6" s="34" t="s">
        <v>83</v>
      </c>
      <c r="B6" s="36">
        <v>6.1</v>
      </c>
      <c r="C6" s="36">
        <v>71.2</v>
      </c>
    </row>
    <row r="7" spans="1:4" ht="35.25" customHeight="1" x14ac:dyDescent="0.15">
      <c r="A7" s="37" t="s">
        <v>84</v>
      </c>
      <c r="B7" s="36">
        <v>5.8</v>
      </c>
      <c r="C7" s="36">
        <v>28.2</v>
      </c>
    </row>
    <row r="8" spans="1:4" ht="35.25" customHeight="1" x14ac:dyDescent="0.15">
      <c r="A8" s="37" t="s">
        <v>85</v>
      </c>
      <c r="B8" s="36">
        <v>11.8</v>
      </c>
      <c r="C8" s="36">
        <v>128.80000000000001</v>
      </c>
    </row>
    <row r="9" spans="1:4" ht="35.25" customHeight="1" x14ac:dyDescent="0.15">
      <c r="A9" s="37" t="s">
        <v>86</v>
      </c>
      <c r="B9" s="36">
        <v>10.5</v>
      </c>
      <c r="C9" s="36">
        <v>137.4</v>
      </c>
    </row>
    <row r="10" spans="1:4" ht="35.25" customHeight="1" x14ac:dyDescent="0.15">
      <c r="A10" s="37" t="s">
        <v>87</v>
      </c>
      <c r="B10" s="36">
        <v>8.1999999999999993</v>
      </c>
      <c r="C10" s="36">
        <v>122</v>
      </c>
    </row>
    <row r="11" spans="1:4" ht="35.25" customHeight="1" x14ac:dyDescent="0.15">
      <c r="A11" s="37" t="s">
        <v>88</v>
      </c>
      <c r="B11" s="36">
        <v>2.6</v>
      </c>
      <c r="C11" s="36">
        <v>23.9</v>
      </c>
    </row>
    <row r="12" spans="1:4" ht="35.25" customHeight="1" x14ac:dyDescent="0.15">
      <c r="A12" s="37" t="s">
        <v>89</v>
      </c>
      <c r="B12" s="36">
        <v>10.9</v>
      </c>
      <c r="C12" s="36">
        <v>134.69999999999999</v>
      </c>
    </row>
    <row r="13" spans="1:4" ht="35.25" customHeight="1" x14ac:dyDescent="0.15">
      <c r="A13" s="37" t="s">
        <v>90</v>
      </c>
      <c r="B13" s="36">
        <v>6.5</v>
      </c>
      <c r="C13" s="36">
        <v>48.8</v>
      </c>
    </row>
    <row r="14" spans="1:4" ht="35.25" customHeight="1" x14ac:dyDescent="0.15">
      <c r="A14" s="34" t="s">
        <v>91</v>
      </c>
      <c r="B14" s="36">
        <v>5.0999999999999996</v>
      </c>
      <c r="C14" s="36">
        <v>0</v>
      </c>
    </row>
    <row r="15" spans="1:4" ht="35.25" customHeight="1" x14ac:dyDescent="0.15">
      <c r="A15" s="37" t="s">
        <v>92</v>
      </c>
      <c r="B15" s="36">
        <v>7.9</v>
      </c>
      <c r="C15" s="36">
        <v>104.4</v>
      </c>
    </row>
    <row r="16" spans="1:4" ht="35.25" customHeight="1" x14ac:dyDescent="0.15">
      <c r="A16" s="37" t="s">
        <v>93</v>
      </c>
      <c r="B16" s="36">
        <v>11.4</v>
      </c>
      <c r="C16" s="36">
        <v>193.4</v>
      </c>
    </row>
    <row r="17" spans="1:4" ht="35.25" customHeight="1" x14ac:dyDescent="0.15">
      <c r="A17" s="34" t="s">
        <v>94</v>
      </c>
      <c r="B17" s="36">
        <v>2.7</v>
      </c>
      <c r="C17" s="36">
        <v>5.3</v>
      </c>
    </row>
    <row r="18" spans="1:4" ht="35.25" customHeight="1" x14ac:dyDescent="0.15">
      <c r="A18" s="34" t="s">
        <v>95</v>
      </c>
      <c r="B18" s="36">
        <v>5.8</v>
      </c>
      <c r="C18" s="36">
        <v>5</v>
      </c>
    </row>
    <row r="19" spans="1:4" ht="35.25" customHeight="1" x14ac:dyDescent="0.15">
      <c r="A19" s="34" t="s">
        <v>96</v>
      </c>
      <c r="B19" s="36">
        <v>4.3</v>
      </c>
      <c r="C19" s="35">
        <v>61.6</v>
      </c>
    </row>
    <row r="20" spans="1:4" ht="35.25" customHeight="1" x14ac:dyDescent="0.15">
      <c r="A20" s="38" t="s">
        <v>97</v>
      </c>
      <c r="B20" s="52">
        <v>5.4</v>
      </c>
      <c r="C20" s="39">
        <v>0</v>
      </c>
    </row>
    <row r="21" spans="1:4" ht="35.25" customHeight="1" thickBot="1" x14ac:dyDescent="0.2">
      <c r="A21" s="40" t="s">
        <v>98</v>
      </c>
      <c r="B21" s="53">
        <v>11.7</v>
      </c>
      <c r="C21" s="41">
        <v>174.7</v>
      </c>
    </row>
    <row r="22" spans="1:4" ht="35.25" customHeight="1" thickTop="1" thickBot="1" x14ac:dyDescent="0.2">
      <c r="A22" s="42" t="s">
        <v>99</v>
      </c>
      <c r="B22" s="43">
        <v>10.6</v>
      </c>
      <c r="C22" s="44">
        <v>161.6</v>
      </c>
    </row>
    <row r="23" spans="1:4" ht="35.25" customHeight="1" thickTop="1" x14ac:dyDescent="0.15">
      <c r="A23" s="45" t="s">
        <v>100</v>
      </c>
      <c r="B23" s="46">
        <v>9.6999999999999993</v>
      </c>
      <c r="C23" s="46">
        <v>107.1</v>
      </c>
    </row>
    <row r="24" spans="1:4" s="50" customFormat="1" ht="35.25" customHeight="1" thickBot="1" x14ac:dyDescent="0.2">
      <c r="A24" s="47" t="s">
        <v>101</v>
      </c>
      <c r="B24" s="48">
        <v>6</v>
      </c>
      <c r="C24" s="48">
        <v>121.9</v>
      </c>
      <c r="D24" s="49"/>
    </row>
    <row r="25" spans="1:4" ht="14.25" thickTop="1" x14ac:dyDescent="0.15"/>
  </sheetData>
  <mergeCells count="1">
    <mergeCell ref="A2:D2"/>
  </mergeCells>
  <phoneticPr fontId="2"/>
  <pageMargins left="1.299212598425197" right="0.70866141732283472" top="0.74803149606299213" bottom="0.74803149606299213" header="0.31496062992125984" footer="0.31496062992125984"/>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O11"/>
  <sheetViews>
    <sheetView topLeftCell="A13" zoomScaleNormal="100" workbookViewId="0">
      <selection activeCell="P20" sqref="P20"/>
    </sheetView>
  </sheetViews>
  <sheetFormatPr defaultRowHeight="13.5" x14ac:dyDescent="0.15"/>
  <cols>
    <col min="1" max="1" width="2.25" customWidth="1"/>
    <col min="2" max="2" width="14.25" bestFit="1" customWidth="1"/>
    <col min="14" max="14" width="9" customWidth="1"/>
  </cols>
  <sheetData>
    <row r="5" spans="2:15" x14ac:dyDescent="0.15">
      <c r="B5" t="s">
        <v>7</v>
      </c>
      <c r="D5">
        <v>4.8000000000000001E-2</v>
      </c>
      <c r="E5">
        <v>5.8999999999999997E-2</v>
      </c>
      <c r="F5">
        <v>7.1999999999999995E-2</v>
      </c>
      <c r="G5">
        <v>8.6999999999999994E-2</v>
      </c>
      <c r="H5">
        <v>0.10299999999999999</v>
      </c>
      <c r="I5">
        <v>0.127</v>
      </c>
      <c r="J5">
        <v>0.157</v>
      </c>
      <c r="K5">
        <v>0.192</v>
      </c>
      <c r="L5">
        <v>0.222</v>
      </c>
      <c r="M5">
        <v>0.251</v>
      </c>
      <c r="N5">
        <v>0.29299999999999998</v>
      </c>
      <c r="O5">
        <v>0.32300000000000001</v>
      </c>
    </row>
    <row r="7" spans="2:15" x14ac:dyDescent="0.15">
      <c r="C7" s="4" t="s">
        <v>9</v>
      </c>
      <c r="D7" s="4" t="s">
        <v>8</v>
      </c>
      <c r="E7" s="4" t="s">
        <v>10</v>
      </c>
      <c r="F7" s="4" t="s">
        <v>11</v>
      </c>
      <c r="G7" s="4" t="s">
        <v>12</v>
      </c>
      <c r="H7" s="4" t="s">
        <v>0</v>
      </c>
      <c r="I7" s="4" t="s">
        <v>1</v>
      </c>
      <c r="J7" s="4" t="s">
        <v>2</v>
      </c>
      <c r="K7" s="4" t="s">
        <v>3</v>
      </c>
      <c r="L7" s="4" t="s">
        <v>4</v>
      </c>
      <c r="M7" s="4" t="s">
        <v>5</v>
      </c>
      <c r="N7" s="4" t="s">
        <v>6</v>
      </c>
    </row>
    <row r="8" spans="2:15" x14ac:dyDescent="0.15">
      <c r="B8" s="7" t="s">
        <v>104</v>
      </c>
      <c r="C8" s="3">
        <v>50</v>
      </c>
      <c r="D8" s="3">
        <v>62</v>
      </c>
      <c r="E8" s="3">
        <v>76</v>
      </c>
      <c r="F8" s="3">
        <v>92</v>
      </c>
      <c r="G8" s="3">
        <v>109</v>
      </c>
      <c r="H8" s="3">
        <v>130</v>
      </c>
      <c r="I8" s="3">
        <v>161</v>
      </c>
      <c r="J8" s="3">
        <v>194</v>
      </c>
      <c r="K8" s="3">
        <v>221</v>
      </c>
      <c r="L8" s="3">
        <v>245</v>
      </c>
      <c r="M8" s="3">
        <v>277</v>
      </c>
      <c r="N8" s="23">
        <v>303</v>
      </c>
    </row>
    <row r="9" spans="2:15" x14ac:dyDescent="0.15">
      <c r="B9" s="8" t="s">
        <v>102</v>
      </c>
      <c r="C9" s="5">
        <v>4.8000000000000001E-2</v>
      </c>
      <c r="D9" s="5">
        <v>5.8999999999999997E-2</v>
      </c>
      <c r="E9" s="5">
        <v>7.1999999999999995E-2</v>
      </c>
      <c r="F9" s="5">
        <v>8.6999999999999994E-2</v>
      </c>
      <c r="G9" s="5">
        <v>0.10299999999999999</v>
      </c>
      <c r="H9" s="5">
        <v>0.127</v>
      </c>
      <c r="I9" s="5">
        <v>0.157</v>
      </c>
      <c r="J9" s="5">
        <v>0.192</v>
      </c>
      <c r="K9" s="5">
        <v>0.222</v>
      </c>
      <c r="L9" s="5">
        <v>0.251</v>
      </c>
      <c r="M9" s="5">
        <v>0.29299999999999998</v>
      </c>
      <c r="N9" s="24">
        <v>0.32300000000000001</v>
      </c>
    </row>
    <row r="10" spans="2:15" x14ac:dyDescent="0.15">
      <c r="B10" s="10" t="s">
        <v>103</v>
      </c>
      <c r="C10" s="5">
        <v>6.3E-2</v>
      </c>
      <c r="D10" s="5">
        <v>7.0999999999999994E-2</v>
      </c>
      <c r="E10" s="5">
        <v>7.9000000000000001E-2</v>
      </c>
      <c r="F10" s="5">
        <v>9.0999999999999998E-2</v>
      </c>
      <c r="G10" s="5">
        <v>0.10299999999999999</v>
      </c>
      <c r="H10" s="5">
        <v>0.12</v>
      </c>
      <c r="I10" s="5">
        <v>0.14499999999999999</v>
      </c>
      <c r="J10" s="5">
        <v>0.17299999999999999</v>
      </c>
      <c r="K10" s="5">
        <v>0.20100000000000001</v>
      </c>
      <c r="L10" s="5">
        <v>0.22800000000000001</v>
      </c>
      <c r="M10" s="5">
        <v>0.26600000000000001</v>
      </c>
      <c r="N10" s="25">
        <v>0.29099999999999998</v>
      </c>
    </row>
    <row r="11" spans="2:15" s="2" customFormat="1" x14ac:dyDescent="0.15">
      <c r="C11" s="9"/>
      <c r="D11" s="9"/>
      <c r="E11" s="9"/>
      <c r="F11" s="9"/>
      <c r="G11" s="9"/>
      <c r="H11" s="9"/>
      <c r="I11" s="9"/>
      <c r="J11" s="9"/>
      <c r="K11" s="9"/>
      <c r="L11" s="9"/>
      <c r="M11" s="9"/>
      <c r="N11" s="9"/>
    </row>
  </sheetData>
  <phoneticPr fontId="2"/>
  <pageMargins left="0.19685039370078741" right="0.19685039370078741" top="0.78740157480314965" bottom="0.39370078740157483" header="0.51181102362204722" footer="0.31496062992125984"/>
  <pageSetup paperSize="9"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Normal="100" zoomScaleSheetLayoutView="100" workbookViewId="0">
      <selection activeCell="P11" sqref="P11"/>
    </sheetView>
  </sheetViews>
  <sheetFormatPr defaultRowHeight="13.5" x14ac:dyDescent="0.15"/>
  <cols>
    <col min="1" max="1" width="2" style="1" customWidth="1"/>
    <col min="2" max="2" width="17.625" style="1" customWidth="1"/>
    <col min="3" max="14" width="9" style="1"/>
    <col min="15" max="16" width="9" style="61"/>
    <col min="17" max="16384" width="9" style="1"/>
  </cols>
  <sheetData>
    <row r="1" spans="1:16" ht="20.25" customHeight="1" x14ac:dyDescent="0.15"/>
    <row r="2" spans="1:16" ht="20.25" customHeight="1" thickBot="1" x14ac:dyDescent="0.2">
      <c r="B2" s="1" t="s">
        <v>105</v>
      </c>
      <c r="N2" s="15"/>
      <c r="O2" s="15"/>
      <c r="P2" s="15" t="s">
        <v>36</v>
      </c>
    </row>
    <row r="3" spans="1:16" s="12" customFormat="1" ht="20.25" customHeight="1" thickBot="1" x14ac:dyDescent="0.2">
      <c r="B3" s="90"/>
      <c r="C3" s="91" t="s">
        <v>136</v>
      </c>
      <c r="D3" s="91" t="s">
        <v>137</v>
      </c>
      <c r="E3" s="91" t="s">
        <v>138</v>
      </c>
      <c r="F3" s="91" t="s">
        <v>139</v>
      </c>
      <c r="G3" s="91" t="s">
        <v>140</v>
      </c>
      <c r="H3" s="91" t="s">
        <v>141</v>
      </c>
      <c r="I3" s="91" t="s">
        <v>125</v>
      </c>
      <c r="J3" s="91" t="s">
        <v>126</v>
      </c>
      <c r="K3" s="91" t="s">
        <v>127</v>
      </c>
      <c r="L3" s="91" t="s">
        <v>128</v>
      </c>
      <c r="M3" s="91" t="s">
        <v>129</v>
      </c>
      <c r="N3" s="150" t="s">
        <v>130</v>
      </c>
      <c r="O3" s="91" t="s">
        <v>131</v>
      </c>
      <c r="P3" s="169" t="s">
        <v>132</v>
      </c>
    </row>
    <row r="4" spans="1:16" s="12" customFormat="1" ht="20.25" customHeight="1" x14ac:dyDescent="0.15">
      <c r="B4" s="88" t="s">
        <v>37</v>
      </c>
      <c r="C4" s="89">
        <v>1675</v>
      </c>
      <c r="D4" s="89">
        <v>1609</v>
      </c>
      <c r="E4" s="89">
        <v>1576</v>
      </c>
      <c r="F4" s="89">
        <v>1598</v>
      </c>
      <c r="G4" s="89">
        <v>1555</v>
      </c>
      <c r="H4" s="89">
        <v>1565</v>
      </c>
      <c r="I4" s="89">
        <v>1575</v>
      </c>
      <c r="J4" s="89">
        <v>1566</v>
      </c>
      <c r="K4" s="89">
        <v>1561</v>
      </c>
      <c r="L4" s="89">
        <v>1575</v>
      </c>
      <c r="M4" s="89">
        <v>1716</v>
      </c>
      <c r="N4" s="151">
        <v>1765</v>
      </c>
      <c r="O4" s="89">
        <v>1746</v>
      </c>
      <c r="P4" s="170">
        <v>1749</v>
      </c>
    </row>
    <row r="5" spans="1:16" s="12" customFormat="1" ht="20.25" customHeight="1" x14ac:dyDescent="0.15">
      <c r="B5" s="77" t="s">
        <v>38</v>
      </c>
      <c r="C5" s="78">
        <v>1200</v>
      </c>
      <c r="D5" s="78">
        <v>1198</v>
      </c>
      <c r="E5" s="78">
        <v>1232</v>
      </c>
      <c r="F5" s="78">
        <v>1112</v>
      </c>
      <c r="G5" s="78">
        <v>1148</v>
      </c>
      <c r="H5" s="78">
        <v>1012</v>
      </c>
      <c r="I5" s="78">
        <v>984</v>
      </c>
      <c r="J5" s="78">
        <v>868</v>
      </c>
      <c r="K5" s="78">
        <v>916</v>
      </c>
      <c r="L5" s="78">
        <v>852</v>
      </c>
      <c r="M5" s="78">
        <v>794</v>
      </c>
      <c r="N5" s="152">
        <v>784</v>
      </c>
      <c r="O5" s="78">
        <v>831</v>
      </c>
      <c r="P5" s="171">
        <v>1042</v>
      </c>
    </row>
    <row r="6" spans="1:16" s="12" customFormat="1" ht="20.25" customHeight="1" thickBot="1" x14ac:dyDescent="0.2">
      <c r="B6" s="79" t="s">
        <v>39</v>
      </c>
      <c r="C6" s="80">
        <v>2091</v>
      </c>
      <c r="D6" s="80">
        <v>2526</v>
      </c>
      <c r="E6" s="80">
        <v>2527</v>
      </c>
      <c r="F6" s="80">
        <v>2520</v>
      </c>
      <c r="G6" s="80">
        <v>2565</v>
      </c>
      <c r="H6" s="80">
        <v>2545</v>
      </c>
      <c r="I6" s="80">
        <v>2630</v>
      </c>
      <c r="J6" s="80">
        <v>3009</v>
      </c>
      <c r="K6" s="80">
        <v>2663</v>
      </c>
      <c r="L6" s="80">
        <v>3096</v>
      </c>
      <c r="M6" s="80">
        <v>2975</v>
      </c>
      <c r="N6" s="153">
        <v>2950</v>
      </c>
      <c r="O6" s="80">
        <v>4207</v>
      </c>
      <c r="P6" s="172">
        <v>3666</v>
      </c>
    </row>
    <row r="7" spans="1:16" s="12" customFormat="1" ht="20.25" customHeight="1" thickBot="1" x14ac:dyDescent="0.2">
      <c r="B7" s="115" t="s">
        <v>42</v>
      </c>
      <c r="C7" s="116">
        <f>SUM(C4:C6)</f>
        <v>4966</v>
      </c>
      <c r="D7" s="116">
        <f t="shared" ref="D7:L7" si="0">SUM(D4:D6)</f>
        <v>5333</v>
      </c>
      <c r="E7" s="116">
        <f t="shared" si="0"/>
        <v>5335</v>
      </c>
      <c r="F7" s="116">
        <f t="shared" si="0"/>
        <v>5230</v>
      </c>
      <c r="G7" s="116">
        <f t="shared" si="0"/>
        <v>5268</v>
      </c>
      <c r="H7" s="116">
        <f t="shared" si="0"/>
        <v>5122</v>
      </c>
      <c r="I7" s="116">
        <f t="shared" si="0"/>
        <v>5189</v>
      </c>
      <c r="J7" s="116">
        <f t="shared" si="0"/>
        <v>5443</v>
      </c>
      <c r="K7" s="116">
        <f t="shared" si="0"/>
        <v>5140</v>
      </c>
      <c r="L7" s="116">
        <f t="shared" si="0"/>
        <v>5523</v>
      </c>
      <c r="M7" s="116">
        <f>SUM(M4:M6)</f>
        <v>5485</v>
      </c>
      <c r="N7" s="154">
        <f>SUM(N4:N6)</f>
        <v>5499</v>
      </c>
      <c r="O7" s="81">
        <f>SUM(O4:O6)</f>
        <v>6784</v>
      </c>
      <c r="P7" s="173">
        <f>SUM(P4:P6)</f>
        <v>6457</v>
      </c>
    </row>
    <row r="8" spans="1:16" s="12" customFormat="1" ht="20.25" customHeight="1" thickBot="1" x14ac:dyDescent="0.2">
      <c r="A8" s="122"/>
      <c r="B8" s="121"/>
      <c r="C8" s="120"/>
      <c r="D8" s="120"/>
      <c r="E8" s="120"/>
      <c r="F8" s="120"/>
      <c r="G8" s="120"/>
      <c r="H8" s="120"/>
      <c r="I8" s="120"/>
      <c r="J8" s="120"/>
      <c r="K8" s="120"/>
      <c r="L8" s="120"/>
      <c r="M8" s="120"/>
      <c r="N8" s="120"/>
      <c r="O8" s="119"/>
      <c r="P8" s="119"/>
    </row>
    <row r="9" spans="1:16" s="12" customFormat="1" ht="20.25" customHeight="1" thickBot="1" x14ac:dyDescent="0.2">
      <c r="B9" s="117"/>
      <c r="C9" s="118" t="s">
        <v>136</v>
      </c>
      <c r="D9" s="118" t="s">
        <v>137</v>
      </c>
      <c r="E9" s="118" t="s">
        <v>138</v>
      </c>
      <c r="F9" s="118" t="s">
        <v>139</v>
      </c>
      <c r="G9" s="118" t="s">
        <v>140</v>
      </c>
      <c r="H9" s="118" t="s">
        <v>141</v>
      </c>
      <c r="I9" s="118" t="s">
        <v>125</v>
      </c>
      <c r="J9" s="118" t="s">
        <v>126</v>
      </c>
      <c r="K9" s="118" t="s">
        <v>127</v>
      </c>
      <c r="L9" s="118" t="s">
        <v>128</v>
      </c>
      <c r="M9" s="118" t="s">
        <v>129</v>
      </c>
      <c r="N9" s="155" t="s">
        <v>130</v>
      </c>
      <c r="O9" s="91" t="s">
        <v>131</v>
      </c>
      <c r="P9" s="169" t="s">
        <v>132</v>
      </c>
    </row>
    <row r="10" spans="1:16" s="12" customFormat="1" ht="20.25" customHeight="1" x14ac:dyDescent="0.15">
      <c r="B10" s="59" t="s">
        <v>40</v>
      </c>
      <c r="C10" s="57">
        <f>SUM(C4:C5)/C7</f>
        <v>0.57893677003624644</v>
      </c>
      <c r="D10" s="57">
        <f>SUM(D4:D5)/D7+0.001</f>
        <v>0.52734539658728674</v>
      </c>
      <c r="E10" s="57">
        <f>SUM(E4:E5)/E7+0.001</f>
        <v>0.52733552014995311</v>
      </c>
      <c r="F10" s="57">
        <f t="shared" ref="F10:H10" si="1">SUM(F4:F5)/F7</f>
        <v>0.51816443594646266</v>
      </c>
      <c r="G10" s="57">
        <f t="shared" si="1"/>
        <v>0.5130979498861048</v>
      </c>
      <c r="H10" s="57">
        <f t="shared" si="1"/>
        <v>0.50312377977352596</v>
      </c>
      <c r="I10" s="57">
        <f>SUM(I4:I5)/I7</f>
        <v>0.49315860474079787</v>
      </c>
      <c r="J10" s="57">
        <f t="shared" ref="J10:M10" si="2">SUM(J4:J5)/J7</f>
        <v>0.44717986404556309</v>
      </c>
      <c r="K10" s="57">
        <f t="shared" si="2"/>
        <v>0.48190661478599223</v>
      </c>
      <c r="L10" s="57">
        <f t="shared" si="2"/>
        <v>0.43943508962520367</v>
      </c>
      <c r="M10" s="57">
        <f t="shared" si="2"/>
        <v>0.45761166818596172</v>
      </c>
      <c r="N10" s="156">
        <f t="shared" ref="N10:O10" si="3">SUM(N4:N5)/N7</f>
        <v>0.46353882524095291</v>
      </c>
      <c r="O10" s="57">
        <f t="shared" si="3"/>
        <v>0.37986438679245282</v>
      </c>
      <c r="P10" s="174">
        <f t="shared" ref="P10" si="4">SUM(P4:P5)/P7</f>
        <v>0.432244076196376</v>
      </c>
    </row>
    <row r="11" spans="1:16" s="12" customFormat="1" ht="20.25" customHeight="1" thickBot="1" x14ac:dyDescent="0.2">
      <c r="B11" s="65" t="s">
        <v>41</v>
      </c>
      <c r="C11" s="66">
        <f>C4/C7</f>
        <v>0.33729359645590012</v>
      </c>
      <c r="D11" s="66">
        <f t="shared" ref="D11:E11" si="5">D4/D7</f>
        <v>0.30170635664729045</v>
      </c>
      <c r="E11" s="66">
        <f t="shared" si="5"/>
        <v>0.29540768509840676</v>
      </c>
      <c r="F11" s="66">
        <f>F4/F7-0.001</f>
        <v>0.30454493307839386</v>
      </c>
      <c r="G11" s="66">
        <f t="shared" ref="G11:H11" si="6">G4/G7</f>
        <v>0.29517843583902809</v>
      </c>
      <c r="H11" s="66">
        <f t="shared" si="6"/>
        <v>0.30554470909800857</v>
      </c>
      <c r="I11" s="66">
        <f>I4/I7</f>
        <v>0.30352669107727887</v>
      </c>
      <c r="J11" s="66">
        <f t="shared" ref="J11:O11" si="7">J4/J7</f>
        <v>0.28770898401616757</v>
      </c>
      <c r="K11" s="66">
        <f t="shared" si="7"/>
        <v>0.30369649805447468</v>
      </c>
      <c r="L11" s="66">
        <f t="shared" si="7"/>
        <v>0.28517110266159695</v>
      </c>
      <c r="M11" s="66">
        <f t="shared" si="7"/>
        <v>0.31285323609845034</v>
      </c>
      <c r="N11" s="157">
        <f t="shared" si="7"/>
        <v>0.32096744862702309</v>
      </c>
      <c r="O11" s="66">
        <f t="shared" si="7"/>
        <v>0.25737028301886794</v>
      </c>
      <c r="P11" s="175">
        <f t="shared" ref="P11" si="8">P4/P7</f>
        <v>0.27086882453151617</v>
      </c>
    </row>
    <row r="12" spans="1:16" ht="20.25" customHeight="1" x14ac:dyDescent="0.15"/>
    <row r="13" spans="1:16" ht="20.25" customHeight="1" x14ac:dyDescent="0.15"/>
    <row r="14" spans="1:16" ht="20.25" customHeight="1" x14ac:dyDescent="0.15"/>
    <row r="15" spans="1:16" ht="20.25" customHeight="1" x14ac:dyDescent="0.15"/>
    <row r="16" spans="1:16"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18.75" customHeight="1" x14ac:dyDescent="0.15"/>
  </sheetData>
  <phoneticPr fontId="2"/>
  <printOptions horizontalCentered="1"/>
  <pageMargins left="0.39370078740157483" right="0.39370078740157483" top="0.78740157480314965" bottom="0.39370078740157483" header="0.51181102362204722" footer="0.51181102362204722"/>
  <pageSetup paperSize="9" scale="97"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2"/>
  <sheetViews>
    <sheetView view="pageBreakPreview" zoomScale="75" zoomScaleNormal="100" zoomScaleSheetLayoutView="75" workbookViewId="0">
      <pane xSplit="2" topLeftCell="C1" activePane="topRight" state="frozen"/>
      <selection pane="topRight" activeCell="C6" sqref="C6"/>
    </sheetView>
  </sheetViews>
  <sheetFormatPr defaultRowHeight="14.25" x14ac:dyDescent="0.15"/>
  <cols>
    <col min="1" max="1" width="3.875" style="11" customWidth="1"/>
    <col min="2" max="2" width="32.125" style="11" customWidth="1"/>
    <col min="3" max="3" width="11.25" style="11" customWidth="1"/>
    <col min="4" max="4" width="14.125" style="11" customWidth="1"/>
    <col min="5" max="8" width="11.25" style="11" customWidth="1"/>
    <col min="9" max="9" width="13.625" style="11" customWidth="1"/>
    <col min="10" max="10" width="11.875" style="11" customWidth="1"/>
    <col min="11" max="14" width="11.25" style="11" customWidth="1"/>
    <col min="15" max="15" width="13" style="11" customWidth="1"/>
    <col min="16" max="16" width="11.25" style="11" customWidth="1"/>
    <col min="17" max="17" width="13.25" style="11" customWidth="1"/>
    <col min="18" max="23" width="11.25" style="11" customWidth="1"/>
    <col min="24" max="16384" width="9" style="11"/>
  </cols>
  <sheetData>
    <row r="1" spans="2:24" ht="20.25" customHeight="1" x14ac:dyDescent="0.15"/>
    <row r="2" spans="2:24" ht="20.25" customHeight="1" x14ac:dyDescent="0.15">
      <c r="B2" s="18" t="s">
        <v>142</v>
      </c>
    </row>
    <row r="3" spans="2:24" s="14" customFormat="1" ht="20.25" customHeight="1" thickBot="1" x14ac:dyDescent="0.2">
      <c r="B3" s="92"/>
      <c r="C3" s="92"/>
      <c r="D3" s="92"/>
      <c r="E3" s="92"/>
      <c r="F3" s="92"/>
      <c r="G3" s="92"/>
      <c r="H3" s="92"/>
      <c r="I3" s="92"/>
      <c r="J3" s="92"/>
      <c r="K3" s="92"/>
      <c r="L3" s="92"/>
      <c r="M3" s="92"/>
      <c r="N3" s="92"/>
      <c r="O3" s="92"/>
      <c r="P3" s="92"/>
      <c r="Q3" s="92"/>
      <c r="R3" s="92"/>
      <c r="S3" s="92"/>
      <c r="T3" s="92"/>
      <c r="U3" s="92"/>
      <c r="V3" s="92"/>
      <c r="W3" s="93"/>
      <c r="X3" s="92"/>
    </row>
    <row r="4" spans="2:24" s="14" customFormat="1" ht="20.25" customHeight="1" thickBot="1" x14ac:dyDescent="0.2">
      <c r="B4" s="106"/>
      <c r="C4" s="107" t="s">
        <v>15</v>
      </c>
      <c r="D4" s="108" t="s">
        <v>16</v>
      </c>
      <c r="E4" s="108" t="s">
        <v>17</v>
      </c>
      <c r="F4" s="108" t="s">
        <v>18</v>
      </c>
      <c r="G4" s="108" t="s">
        <v>19</v>
      </c>
      <c r="H4" s="108" t="s">
        <v>20</v>
      </c>
      <c r="I4" s="108" t="s">
        <v>21</v>
      </c>
      <c r="J4" s="108" t="s">
        <v>22</v>
      </c>
      <c r="K4" s="108" t="s">
        <v>23</v>
      </c>
      <c r="L4" s="108" t="s">
        <v>24</v>
      </c>
      <c r="M4" s="108" t="s">
        <v>25</v>
      </c>
      <c r="N4" s="108" t="s">
        <v>26</v>
      </c>
      <c r="O4" s="108" t="s">
        <v>27</v>
      </c>
      <c r="P4" s="108" t="s">
        <v>28</v>
      </c>
      <c r="Q4" s="108" t="s">
        <v>29</v>
      </c>
      <c r="R4" s="108" t="s">
        <v>30</v>
      </c>
      <c r="S4" s="108" t="s">
        <v>31</v>
      </c>
      <c r="T4" s="108" t="s">
        <v>32</v>
      </c>
      <c r="U4" s="108" t="s">
        <v>33</v>
      </c>
      <c r="V4" s="108" t="s">
        <v>34</v>
      </c>
      <c r="W4" s="109" t="s">
        <v>35</v>
      </c>
      <c r="X4" s="92"/>
    </row>
    <row r="5" spans="2:24" s="14" customFormat="1" ht="20.25" customHeight="1" x14ac:dyDescent="0.15">
      <c r="B5" s="94" t="s">
        <v>13</v>
      </c>
      <c r="C5" s="95">
        <v>184.81375911388866</v>
      </c>
      <c r="D5" s="96">
        <v>213.6786979781271</v>
      </c>
      <c r="E5" s="96">
        <v>171.00407427704778</v>
      </c>
      <c r="F5" s="96">
        <v>205.2873175774815</v>
      </c>
      <c r="G5" s="96">
        <v>207.37443916565817</v>
      </c>
      <c r="H5" s="96">
        <v>210.95134632707038</v>
      </c>
      <c r="I5" s="96">
        <v>224.43710203809158</v>
      </c>
      <c r="J5" s="96">
        <v>240.14005344507814</v>
      </c>
      <c r="K5" s="96">
        <v>182.41423126324622</v>
      </c>
      <c r="L5" s="96">
        <v>170.34483558323797</v>
      </c>
      <c r="M5" s="96">
        <v>201.29591269429753</v>
      </c>
      <c r="N5" s="96">
        <v>185.23031228827224</v>
      </c>
      <c r="O5" s="96">
        <v>258.39774632119185</v>
      </c>
      <c r="P5" s="96">
        <v>211.27945699354618</v>
      </c>
      <c r="Q5" s="96">
        <v>271.77846525664762</v>
      </c>
      <c r="R5" s="96">
        <v>181.89335895829248</v>
      </c>
      <c r="S5" s="96">
        <v>200.06451974181886</v>
      </c>
      <c r="T5" s="96">
        <v>182.13384922792326</v>
      </c>
      <c r="U5" s="96">
        <v>198.14564489792161</v>
      </c>
      <c r="V5" s="96">
        <v>218.24751674433872</v>
      </c>
      <c r="W5" s="97">
        <v>159.48769349612803</v>
      </c>
      <c r="X5" s="124" t="s">
        <v>36</v>
      </c>
    </row>
    <row r="6" spans="2:24" s="13" customFormat="1" ht="20.25" customHeight="1" x14ac:dyDescent="0.15">
      <c r="B6" s="67" t="s">
        <v>14</v>
      </c>
      <c r="C6" s="176">
        <v>0.2558783107341765</v>
      </c>
      <c r="D6" s="177">
        <v>0.32489756654187896</v>
      </c>
      <c r="E6" s="177">
        <v>0.26026427419710485</v>
      </c>
      <c r="F6" s="177">
        <v>0.33036189881973554</v>
      </c>
      <c r="G6" s="177">
        <v>0.38259850965593306</v>
      </c>
      <c r="H6" s="177">
        <v>0.35325025832378454</v>
      </c>
      <c r="I6" s="177">
        <v>0.35264267751028772</v>
      </c>
      <c r="J6" s="177">
        <v>0.40277489816280465</v>
      </c>
      <c r="K6" s="177">
        <v>0.33485297649783241</v>
      </c>
      <c r="L6" s="177">
        <v>0.27265389631175851</v>
      </c>
      <c r="M6" s="177">
        <v>0.34107035727552615</v>
      </c>
      <c r="N6" s="177">
        <v>0.32824195439174719</v>
      </c>
      <c r="O6" s="177">
        <v>0.39272606429437329</v>
      </c>
      <c r="P6" s="177">
        <v>0.27648055956413869</v>
      </c>
      <c r="Q6" s="177">
        <v>0.36455102146145879</v>
      </c>
      <c r="R6" s="177">
        <v>0.29659830552466676</v>
      </c>
      <c r="S6" s="177">
        <v>0.28689354783900323</v>
      </c>
      <c r="T6" s="177">
        <v>0.29873453901521402</v>
      </c>
      <c r="U6" s="177">
        <v>0.30198724993182452</v>
      </c>
      <c r="V6" s="177">
        <v>0.26960572164669122</v>
      </c>
      <c r="W6" s="178">
        <v>0.25440992109446614</v>
      </c>
      <c r="X6" s="125"/>
    </row>
    <row r="7" spans="2:24" ht="20.25" customHeight="1" x14ac:dyDescent="0.15">
      <c r="B7" s="98" t="s">
        <v>46</v>
      </c>
      <c r="C7" s="99">
        <v>14</v>
      </c>
      <c r="D7" s="148"/>
      <c r="E7" s="100">
        <v>18</v>
      </c>
      <c r="F7" s="100">
        <v>9</v>
      </c>
      <c r="G7" s="100">
        <v>8</v>
      </c>
      <c r="H7" s="100">
        <v>7</v>
      </c>
      <c r="I7" s="100">
        <v>4</v>
      </c>
      <c r="J7" s="100">
        <v>3</v>
      </c>
      <c r="K7" s="100">
        <v>15</v>
      </c>
      <c r="L7" s="100">
        <v>19</v>
      </c>
      <c r="M7" s="100">
        <v>10</v>
      </c>
      <c r="N7" s="100">
        <v>13</v>
      </c>
      <c r="O7" s="100">
        <v>2</v>
      </c>
      <c r="P7" s="100">
        <v>6</v>
      </c>
      <c r="Q7" s="100">
        <v>1</v>
      </c>
      <c r="R7" s="100">
        <v>17</v>
      </c>
      <c r="S7" s="100">
        <v>11</v>
      </c>
      <c r="T7" s="100">
        <v>16</v>
      </c>
      <c r="U7" s="100">
        <v>12</v>
      </c>
      <c r="V7" s="100">
        <v>5</v>
      </c>
      <c r="W7" s="101">
        <v>20</v>
      </c>
      <c r="X7" s="13"/>
    </row>
    <row r="8" spans="2:24" ht="20.25" customHeight="1" thickBot="1" x14ac:dyDescent="0.2">
      <c r="B8" s="102" t="s">
        <v>47</v>
      </c>
      <c r="C8" s="103">
        <v>19</v>
      </c>
      <c r="D8" s="149"/>
      <c r="E8" s="104">
        <v>18</v>
      </c>
      <c r="F8" s="104">
        <v>9</v>
      </c>
      <c r="G8" s="104">
        <v>3</v>
      </c>
      <c r="H8" s="104">
        <v>5</v>
      </c>
      <c r="I8" s="104">
        <v>6</v>
      </c>
      <c r="J8" s="104">
        <v>1</v>
      </c>
      <c r="K8" s="104">
        <v>8</v>
      </c>
      <c r="L8" s="104">
        <v>16</v>
      </c>
      <c r="M8" s="104">
        <v>7</v>
      </c>
      <c r="N8" s="104">
        <v>10</v>
      </c>
      <c r="O8" s="104">
        <v>2</v>
      </c>
      <c r="P8" s="104">
        <v>15</v>
      </c>
      <c r="Q8" s="104">
        <v>4</v>
      </c>
      <c r="R8" s="104">
        <v>13</v>
      </c>
      <c r="S8" s="104">
        <v>14</v>
      </c>
      <c r="T8" s="104">
        <v>12</v>
      </c>
      <c r="U8" s="104">
        <v>11</v>
      </c>
      <c r="V8" s="104">
        <v>17</v>
      </c>
      <c r="W8" s="105">
        <v>20</v>
      </c>
      <c r="X8" s="13"/>
    </row>
    <row r="9" spans="2:24" ht="20.25" customHeight="1" x14ac:dyDescent="0.15">
      <c r="B9" s="13"/>
      <c r="C9" s="13"/>
      <c r="D9" s="13"/>
      <c r="E9" s="13"/>
      <c r="F9" s="13"/>
      <c r="G9" s="13"/>
      <c r="H9" s="13"/>
      <c r="I9" s="13"/>
      <c r="J9" s="13"/>
      <c r="K9" s="13"/>
      <c r="L9" s="13"/>
      <c r="M9" s="13"/>
      <c r="N9" s="13"/>
      <c r="O9" s="13"/>
      <c r="P9" s="13"/>
      <c r="Q9" s="13"/>
      <c r="R9" s="13"/>
      <c r="S9" s="13"/>
      <c r="T9" s="13"/>
      <c r="U9" s="13"/>
      <c r="V9" s="13"/>
      <c r="W9" s="13"/>
      <c r="X9" s="13"/>
    </row>
    <row r="10" spans="2:24" ht="20.25" customHeight="1" x14ac:dyDescent="0.15"/>
    <row r="11" spans="2:24" ht="20.25" customHeight="1" x14ac:dyDescent="0.15"/>
    <row r="12" spans="2:24" ht="20.25" customHeight="1" x14ac:dyDescent="0.15"/>
    <row r="13" spans="2:24" ht="20.25" customHeight="1" x14ac:dyDescent="0.15"/>
    <row r="14" spans="2:24" ht="20.25" customHeight="1" x14ac:dyDescent="0.15"/>
    <row r="15" spans="2:24" ht="20.25" customHeight="1" x14ac:dyDescent="0.15"/>
    <row r="16" spans="2:24" ht="20.25" customHeight="1" x14ac:dyDescent="0.15"/>
    <row r="17" spans="21:21" ht="20.25" customHeight="1" x14ac:dyDescent="0.15"/>
    <row r="18" spans="21:21" ht="20.25" customHeight="1" x14ac:dyDescent="0.15"/>
    <row r="19" spans="21:21" ht="20.25" customHeight="1" x14ac:dyDescent="0.15">
      <c r="U19" s="17"/>
    </row>
    <row r="20" spans="21:21" ht="20.25" customHeight="1" x14ac:dyDescent="0.15">
      <c r="U20" s="17"/>
    </row>
    <row r="21" spans="21:21" ht="20.25" customHeight="1" x14ac:dyDescent="0.15">
      <c r="U21" s="17"/>
    </row>
    <row r="22" spans="21:21" ht="20.25" customHeight="1" x14ac:dyDescent="0.15">
      <c r="U22" s="17"/>
    </row>
    <row r="23" spans="21:21" ht="20.25" customHeight="1" x14ac:dyDescent="0.15">
      <c r="U23" s="17"/>
    </row>
    <row r="24" spans="21:21" ht="20.25" customHeight="1" x14ac:dyDescent="0.15">
      <c r="U24" s="17"/>
    </row>
    <row r="25" spans="21:21" ht="20.25" customHeight="1" x14ac:dyDescent="0.15">
      <c r="U25" s="17"/>
    </row>
    <row r="26" spans="21:21" ht="20.25" customHeight="1" x14ac:dyDescent="0.15">
      <c r="U26" s="17"/>
    </row>
    <row r="27" spans="21:21" ht="20.25" customHeight="1" x14ac:dyDescent="0.15">
      <c r="U27" s="17"/>
    </row>
    <row r="28" spans="21:21" ht="20.25" customHeight="1" x14ac:dyDescent="0.15">
      <c r="U28" s="17"/>
    </row>
    <row r="29" spans="21:21" ht="20.25" customHeight="1" x14ac:dyDescent="0.15">
      <c r="U29" s="17"/>
    </row>
    <row r="30" spans="21:21" ht="20.25" customHeight="1" x14ac:dyDescent="0.15">
      <c r="U30" s="17"/>
    </row>
    <row r="31" spans="21:21" ht="20.25" customHeight="1" x14ac:dyDescent="0.15">
      <c r="U31" s="17"/>
    </row>
    <row r="32" spans="21:21" ht="20.25" customHeight="1" x14ac:dyDescent="0.15">
      <c r="U32" s="17"/>
    </row>
    <row r="33" spans="21:21" ht="20.25" customHeight="1" x14ac:dyDescent="0.15">
      <c r="U33" s="17"/>
    </row>
    <row r="34" spans="21:21" ht="20.25" customHeight="1" x14ac:dyDescent="0.15">
      <c r="U34" s="17"/>
    </row>
    <row r="35" spans="21:21" ht="20.25" customHeight="1" x14ac:dyDescent="0.15">
      <c r="U35" s="17"/>
    </row>
    <row r="36" spans="21:21" ht="20.25" customHeight="1" x14ac:dyDescent="0.15">
      <c r="U36" s="17"/>
    </row>
    <row r="37" spans="21:21" ht="20.25" customHeight="1" x14ac:dyDescent="0.15">
      <c r="U37" s="17"/>
    </row>
    <row r="38" spans="21:21" ht="20.25" customHeight="1" x14ac:dyDescent="0.15">
      <c r="U38" s="17"/>
    </row>
    <row r="39" spans="21:21" ht="20.25" customHeight="1" x14ac:dyDescent="0.15">
      <c r="U39" s="17"/>
    </row>
    <row r="40" spans="21:21" ht="20.25" customHeight="1" x14ac:dyDescent="0.15"/>
    <row r="41" spans="21:21" ht="20.25" customHeight="1" x14ac:dyDescent="0.15"/>
    <row r="42" spans="21:21" ht="20.25" customHeight="1" x14ac:dyDescent="0.15"/>
    <row r="43" spans="21:21" ht="20.25" customHeight="1" x14ac:dyDescent="0.15"/>
    <row r="44" spans="21:21" ht="20.25" customHeight="1" x14ac:dyDescent="0.15"/>
    <row r="45" spans="21:21" ht="20.25" customHeight="1" x14ac:dyDescent="0.15"/>
    <row r="46" spans="21:21" ht="20.25" customHeight="1" x14ac:dyDescent="0.15"/>
    <row r="47" spans="21:21" ht="20.25" customHeight="1" x14ac:dyDescent="0.15"/>
    <row r="48" spans="21: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sheetData>
  <sortState ref="U27:U47">
    <sortCondition ref="U27:U47"/>
  </sortState>
  <phoneticPr fontId="2"/>
  <pageMargins left="0.19685039370078741" right="0.19685039370078741" top="0.59055118110236227" bottom="0.39370078740157483" header="0.51181102362204722" footer="0.51181102362204722"/>
  <pageSetup paperSize="9" scale="50" orientation="landscape" r:id="rId1"/>
  <headerFooter alignWithMargins="0"/>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5"/>
  <sheetViews>
    <sheetView view="pageBreakPreview" zoomScaleNormal="100" zoomScaleSheetLayoutView="100" workbookViewId="0">
      <selection activeCell="P7" sqref="P7"/>
    </sheetView>
  </sheetViews>
  <sheetFormatPr defaultRowHeight="13.5" x14ac:dyDescent="0.15"/>
  <cols>
    <col min="1" max="1" width="2.25" style="6" customWidth="1"/>
    <col min="2" max="2" width="14.375" style="6" customWidth="1"/>
    <col min="3" max="12" width="9.125" style="6" customWidth="1"/>
    <col min="13" max="16384" width="9" style="6"/>
  </cols>
  <sheetData>
    <row r="1" spans="2:16" s="12" customFormat="1" ht="23.25" customHeight="1" x14ac:dyDescent="0.15"/>
    <row r="2" spans="2:16" s="12" customFormat="1" ht="23.25" customHeight="1" x14ac:dyDescent="0.15">
      <c r="B2" s="6" t="s">
        <v>106</v>
      </c>
    </row>
    <row r="3" spans="2:16" s="12" customFormat="1" ht="23.25" customHeight="1" thickBot="1" x14ac:dyDescent="0.2">
      <c r="J3" s="16"/>
      <c r="N3" s="15"/>
      <c r="O3" s="15"/>
      <c r="P3" s="15" t="s">
        <v>36</v>
      </c>
    </row>
    <row r="4" spans="2:16" s="12" customFormat="1" ht="23.25" customHeight="1" x14ac:dyDescent="0.15">
      <c r="B4" s="72"/>
      <c r="C4" s="60" t="s">
        <v>136</v>
      </c>
      <c r="D4" s="60" t="s">
        <v>137</v>
      </c>
      <c r="E4" s="60" t="s">
        <v>138</v>
      </c>
      <c r="F4" s="60" t="s">
        <v>139</v>
      </c>
      <c r="G4" s="60" t="s">
        <v>140</v>
      </c>
      <c r="H4" s="60" t="s">
        <v>141</v>
      </c>
      <c r="I4" s="60" t="s">
        <v>125</v>
      </c>
      <c r="J4" s="60" t="s">
        <v>126</v>
      </c>
      <c r="K4" s="60" t="s">
        <v>127</v>
      </c>
      <c r="L4" s="60" t="s">
        <v>128</v>
      </c>
      <c r="M4" s="60" t="s">
        <v>129</v>
      </c>
      <c r="N4" s="158" t="s">
        <v>130</v>
      </c>
      <c r="O4" s="60" t="s">
        <v>131</v>
      </c>
      <c r="P4" s="179" t="s">
        <v>132</v>
      </c>
    </row>
    <row r="5" spans="2:16" s="12" customFormat="1" ht="23.25" customHeight="1" x14ac:dyDescent="0.15">
      <c r="B5" s="58" t="s">
        <v>44</v>
      </c>
      <c r="C5" s="68">
        <v>596</v>
      </c>
      <c r="D5" s="68">
        <v>599</v>
      </c>
      <c r="E5" s="68">
        <v>590</v>
      </c>
      <c r="F5" s="68">
        <v>599</v>
      </c>
      <c r="G5" s="68">
        <v>591</v>
      </c>
      <c r="H5" s="68">
        <v>554</v>
      </c>
      <c r="I5" s="68">
        <v>526</v>
      </c>
      <c r="J5" s="68">
        <v>507</v>
      </c>
      <c r="K5" s="68">
        <v>505</v>
      </c>
      <c r="L5" s="69">
        <v>617</v>
      </c>
      <c r="M5" s="68">
        <v>621</v>
      </c>
      <c r="N5" s="159">
        <v>657</v>
      </c>
      <c r="O5" s="68">
        <v>636</v>
      </c>
      <c r="P5" s="180">
        <v>735</v>
      </c>
    </row>
    <row r="6" spans="2:16" s="12" customFormat="1" ht="23.25" customHeight="1" thickBot="1" x14ac:dyDescent="0.2">
      <c r="B6" s="73" t="s">
        <v>45</v>
      </c>
      <c r="C6" s="70">
        <v>93</v>
      </c>
      <c r="D6" s="70">
        <v>145</v>
      </c>
      <c r="E6" s="70">
        <v>291</v>
      </c>
      <c r="F6" s="70">
        <v>296</v>
      </c>
      <c r="G6" s="70">
        <v>303</v>
      </c>
      <c r="H6" s="70">
        <v>334</v>
      </c>
      <c r="I6" s="70">
        <v>333</v>
      </c>
      <c r="J6" s="70">
        <v>304</v>
      </c>
      <c r="K6" s="70">
        <v>260</v>
      </c>
      <c r="L6" s="71">
        <v>334</v>
      </c>
      <c r="M6" s="70">
        <v>333</v>
      </c>
      <c r="N6" s="160">
        <v>264</v>
      </c>
      <c r="O6" s="70">
        <v>257</v>
      </c>
      <c r="P6" s="181">
        <v>238</v>
      </c>
    </row>
    <row r="7" spans="2:16" s="12" customFormat="1" ht="23.25" customHeight="1" thickBot="1" x14ac:dyDescent="0.2">
      <c r="B7" s="74" t="s">
        <v>43</v>
      </c>
      <c r="C7" s="75">
        <f t="shared" ref="C7:L7" si="0">SUM(C5:C6)</f>
        <v>689</v>
      </c>
      <c r="D7" s="75">
        <f t="shared" si="0"/>
        <v>744</v>
      </c>
      <c r="E7" s="75">
        <f t="shared" si="0"/>
        <v>881</v>
      </c>
      <c r="F7" s="75">
        <f t="shared" si="0"/>
        <v>895</v>
      </c>
      <c r="G7" s="75">
        <f t="shared" si="0"/>
        <v>894</v>
      </c>
      <c r="H7" s="75">
        <f t="shared" si="0"/>
        <v>888</v>
      </c>
      <c r="I7" s="75">
        <f t="shared" si="0"/>
        <v>859</v>
      </c>
      <c r="J7" s="75">
        <f t="shared" si="0"/>
        <v>811</v>
      </c>
      <c r="K7" s="75">
        <f t="shared" si="0"/>
        <v>765</v>
      </c>
      <c r="L7" s="76">
        <f t="shared" si="0"/>
        <v>951</v>
      </c>
      <c r="M7" s="76">
        <f t="shared" ref="M7" si="1">SUM(M5:M6)</f>
        <v>954</v>
      </c>
      <c r="N7" s="161">
        <f t="shared" ref="N7:O7" si="2">SUM(N5:N6)</f>
        <v>921</v>
      </c>
      <c r="O7" s="76">
        <f t="shared" si="2"/>
        <v>893</v>
      </c>
      <c r="P7" s="182">
        <f t="shared" ref="P7" si="3">SUM(P5:P6)</f>
        <v>973</v>
      </c>
    </row>
    <row r="8" spans="2:16" s="12" customFormat="1" ht="23.25" customHeight="1" x14ac:dyDescent="0.15"/>
    <row r="9" spans="2:16" ht="23.25" customHeight="1" x14ac:dyDescent="0.15"/>
    <row r="10" spans="2:16" ht="23.25" customHeight="1" x14ac:dyDescent="0.15"/>
    <row r="11" spans="2:16" ht="23.25" customHeight="1" x14ac:dyDescent="0.15"/>
    <row r="12" spans="2:16" ht="23.25" customHeight="1" x14ac:dyDescent="0.15"/>
    <row r="13" spans="2:16" ht="23.25" customHeight="1" x14ac:dyDescent="0.15"/>
    <row r="14" spans="2:16" ht="23.25" customHeight="1" x14ac:dyDescent="0.15"/>
    <row r="15" spans="2:16" ht="23.25" customHeight="1" x14ac:dyDescent="0.15"/>
    <row r="16" spans="2:16"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row r="32"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sheetData>
  <phoneticPr fontId="2"/>
  <pageMargins left="0.19685039370078741" right="0.19685039370078741" top="0.59055118110236227" bottom="0.39370078740157483" header="0.51181102362204722" footer="0.5118110236220472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zoomScale="110" zoomScaleNormal="100" zoomScaleSheetLayoutView="110" workbookViewId="0">
      <selection activeCell="V5" sqref="V5"/>
    </sheetView>
  </sheetViews>
  <sheetFormatPr defaultColWidth="9.25" defaultRowHeight="11.25" x14ac:dyDescent="0.15"/>
  <cols>
    <col min="1" max="1" width="21.5" style="19" customWidth="1"/>
    <col min="2" max="2" width="9.375" style="19" bestFit="1" customWidth="1"/>
    <col min="3" max="3" width="11" style="19" bestFit="1" customWidth="1"/>
    <col min="4" max="4" width="9.5" style="19" bestFit="1" customWidth="1"/>
    <col min="5" max="7" width="9.375" style="19" bestFit="1" customWidth="1"/>
    <col min="8" max="8" width="10.125" style="19" bestFit="1" customWidth="1"/>
    <col min="9" max="9" width="11.125" style="19" bestFit="1" customWidth="1"/>
    <col min="10" max="13" width="9.375" style="19" bestFit="1" customWidth="1"/>
    <col min="14" max="14" width="10.125" style="19" bestFit="1" customWidth="1"/>
    <col min="15" max="15" width="9.375" style="19" bestFit="1" customWidth="1"/>
    <col min="16" max="16" width="10.125" style="19" bestFit="1" customWidth="1"/>
    <col min="17" max="22" width="9.375" style="19" bestFit="1" customWidth="1"/>
    <col min="23" max="16384" width="9.25" style="19"/>
  </cols>
  <sheetData>
    <row r="1" spans="1:23" ht="15.75" customHeight="1" x14ac:dyDescent="0.15"/>
    <row r="2" spans="1:23" ht="15.75" customHeight="1" x14ac:dyDescent="0.15">
      <c r="A2" s="22" t="s">
        <v>143</v>
      </c>
    </row>
    <row r="3" spans="1:23" ht="15.75" customHeight="1" thickBot="1" x14ac:dyDescent="0.2">
      <c r="A3" s="20"/>
      <c r="B3" s="20"/>
      <c r="C3" s="20"/>
      <c r="D3" s="20"/>
      <c r="E3" s="20"/>
      <c r="F3" s="20"/>
      <c r="G3" s="20"/>
      <c r="H3" s="20"/>
      <c r="I3" s="20"/>
      <c r="J3" s="20"/>
      <c r="K3" s="20"/>
      <c r="L3" s="20"/>
      <c r="M3" s="20"/>
      <c r="N3" s="20"/>
      <c r="O3" s="20"/>
      <c r="P3" s="20"/>
      <c r="Q3" s="20"/>
      <c r="R3" s="20"/>
      <c r="S3" s="20"/>
      <c r="T3" s="20"/>
      <c r="U3" s="20"/>
    </row>
    <row r="4" spans="1:23" ht="15.75" customHeight="1" x14ac:dyDescent="0.15">
      <c r="A4" s="113"/>
      <c r="B4" s="110" t="s">
        <v>48</v>
      </c>
      <c r="C4" s="111" t="s">
        <v>49</v>
      </c>
      <c r="D4" s="111" t="s">
        <v>50</v>
      </c>
      <c r="E4" s="111" t="s">
        <v>51</v>
      </c>
      <c r="F4" s="111" t="s">
        <v>52</v>
      </c>
      <c r="G4" s="111" t="s">
        <v>53</v>
      </c>
      <c r="H4" s="111" t="s">
        <v>54</v>
      </c>
      <c r="I4" s="111" t="s">
        <v>55</v>
      </c>
      <c r="J4" s="111" t="s">
        <v>56</v>
      </c>
      <c r="K4" s="111" t="s">
        <v>57</v>
      </c>
      <c r="L4" s="111" t="s">
        <v>58</v>
      </c>
      <c r="M4" s="111" t="s">
        <v>59</v>
      </c>
      <c r="N4" s="111" t="s">
        <v>60</v>
      </c>
      <c r="O4" s="111" t="s">
        <v>61</v>
      </c>
      <c r="P4" s="111" t="s">
        <v>62</v>
      </c>
      <c r="Q4" s="111" t="s">
        <v>63</v>
      </c>
      <c r="R4" s="111" t="s">
        <v>64</v>
      </c>
      <c r="S4" s="111" t="s">
        <v>65</v>
      </c>
      <c r="T4" s="111" t="s">
        <v>66</v>
      </c>
      <c r="U4" s="111" t="s">
        <v>67</v>
      </c>
      <c r="V4" s="112" t="s">
        <v>68</v>
      </c>
    </row>
    <row r="5" spans="1:23" s="21" customFormat="1" ht="15.75" customHeight="1" x14ac:dyDescent="0.15">
      <c r="A5" s="86" t="s">
        <v>70</v>
      </c>
      <c r="B5" s="183">
        <v>0.13089757296760154</v>
      </c>
      <c r="C5" s="184">
        <v>6.4374538122959943E-2</v>
      </c>
      <c r="D5" s="184">
        <v>0.1180938362414051</v>
      </c>
      <c r="E5" s="184">
        <v>6.2217079482508687E-2</v>
      </c>
      <c r="F5" s="184">
        <v>2.0782929132128317E-2</v>
      </c>
      <c r="G5" s="184">
        <v>4.7878494552239748E-2</v>
      </c>
      <c r="H5" s="184">
        <v>2.5634984573073553E-2</v>
      </c>
      <c r="I5" s="184">
        <v>3.9168005783852617E-4</v>
      </c>
      <c r="J5" s="184">
        <v>7.9373932891710991E-2</v>
      </c>
      <c r="K5" s="184">
        <v>0.16724688663199253</v>
      </c>
      <c r="L5" s="184">
        <v>8.0651340155112383E-2</v>
      </c>
      <c r="M5" s="184">
        <v>9.5011002227382152E-2</v>
      </c>
      <c r="N5" s="184">
        <v>8.8692191874180631E-3</v>
      </c>
      <c r="O5" s="184">
        <v>8.0253744462225676E-2</v>
      </c>
      <c r="P5" s="184">
        <v>3.5742481340606522E-2</v>
      </c>
      <c r="Q5" s="184">
        <v>0.10647042161917922</v>
      </c>
      <c r="R5" s="184">
        <v>0.10381722945732461</v>
      </c>
      <c r="S5" s="184">
        <v>0.12051126871098154</v>
      </c>
      <c r="T5" s="184">
        <v>9.5973530163631637E-2</v>
      </c>
      <c r="U5" s="184">
        <v>4.9831546271522531E-2</v>
      </c>
      <c r="V5" s="185">
        <v>0.13640510606845274</v>
      </c>
      <c r="W5" s="123"/>
    </row>
    <row r="6" spans="1:23" ht="15.75" customHeight="1" thickBot="1" x14ac:dyDescent="0.2">
      <c r="A6" s="87" t="s">
        <v>69</v>
      </c>
      <c r="B6" s="85">
        <v>95</v>
      </c>
      <c r="C6" s="82">
        <v>42</v>
      </c>
      <c r="D6" s="82">
        <v>78</v>
      </c>
      <c r="E6" s="82">
        <v>39</v>
      </c>
      <c r="F6" s="82">
        <v>11</v>
      </c>
      <c r="G6" s="82">
        <v>29</v>
      </c>
      <c r="H6" s="82">
        <v>16</v>
      </c>
      <c r="I6" s="83">
        <v>0</v>
      </c>
      <c r="J6" s="82">
        <v>43</v>
      </c>
      <c r="K6" s="82">
        <v>104</v>
      </c>
      <c r="L6" s="82">
        <v>48</v>
      </c>
      <c r="M6" s="82">
        <v>54</v>
      </c>
      <c r="N6" s="82">
        <v>6</v>
      </c>
      <c r="O6" s="82">
        <v>61</v>
      </c>
      <c r="P6" s="82">
        <v>27</v>
      </c>
      <c r="Q6" s="82">
        <v>65</v>
      </c>
      <c r="R6" s="82">
        <v>72</v>
      </c>
      <c r="S6" s="82">
        <v>73</v>
      </c>
      <c r="T6" s="82">
        <v>63</v>
      </c>
      <c r="U6" s="82">
        <v>40</v>
      </c>
      <c r="V6" s="84">
        <v>86</v>
      </c>
      <c r="W6" s="114" t="s">
        <v>107</v>
      </c>
    </row>
    <row r="7" spans="1:23" ht="15.75" customHeight="1" x14ac:dyDescent="0.15"/>
    <row r="8" spans="1:23" ht="15.75" customHeight="1" x14ac:dyDescent="0.15"/>
    <row r="12" spans="1:23" x14ac:dyDescent="0.15">
      <c r="U12" s="55"/>
    </row>
    <row r="13" spans="1:23" x14ac:dyDescent="0.15">
      <c r="U13" s="55"/>
    </row>
    <row r="14" spans="1:23" x14ac:dyDescent="0.15">
      <c r="U14" s="55"/>
    </row>
    <row r="15" spans="1:23" x14ac:dyDescent="0.15">
      <c r="U15" s="55"/>
    </row>
    <row r="16" spans="1:23" x14ac:dyDescent="0.15">
      <c r="U16" s="55"/>
    </row>
    <row r="17" spans="21:21" x14ac:dyDescent="0.15">
      <c r="U17" s="55"/>
    </row>
    <row r="18" spans="21:21" x14ac:dyDescent="0.15">
      <c r="U18" s="55"/>
    </row>
    <row r="19" spans="21:21" x14ac:dyDescent="0.15">
      <c r="U19" s="55"/>
    </row>
    <row r="20" spans="21:21" x14ac:dyDescent="0.15">
      <c r="U20" s="55"/>
    </row>
    <row r="21" spans="21:21" x14ac:dyDescent="0.15">
      <c r="U21" s="55"/>
    </row>
    <row r="22" spans="21:21" x14ac:dyDescent="0.15">
      <c r="U22" s="55"/>
    </row>
    <row r="23" spans="21:21" x14ac:dyDescent="0.15">
      <c r="U23" s="55"/>
    </row>
    <row r="24" spans="21:21" x14ac:dyDescent="0.15">
      <c r="U24" s="55"/>
    </row>
    <row r="25" spans="21:21" x14ac:dyDescent="0.15">
      <c r="U25" s="55"/>
    </row>
    <row r="26" spans="21:21" x14ac:dyDescent="0.15">
      <c r="U26" s="55"/>
    </row>
    <row r="27" spans="21:21" x14ac:dyDescent="0.15">
      <c r="U27" s="55"/>
    </row>
    <row r="28" spans="21:21" x14ac:dyDescent="0.15">
      <c r="U28" s="55"/>
    </row>
    <row r="29" spans="21:21" x14ac:dyDescent="0.15">
      <c r="U29" s="55"/>
    </row>
    <row r="30" spans="21:21" x14ac:dyDescent="0.15">
      <c r="U30" s="55"/>
    </row>
    <row r="31" spans="21:21" x14ac:dyDescent="0.15">
      <c r="U31" s="55"/>
    </row>
    <row r="32" spans="21:21" x14ac:dyDescent="0.15">
      <c r="U32" s="55"/>
    </row>
  </sheetData>
  <sortState ref="U24:U44">
    <sortCondition ref="U24:U44"/>
  </sortState>
  <phoneticPr fontId="2"/>
  <pageMargins left="0.19685039370078741" right="0.19685039370078741" top="0.59055118110236227" bottom="0.39370078740157483" header="0.51181102362204722" footer="0.51181102362204722"/>
  <pageSetup paperSize="9" scale="62" orientation="landscape" verticalDpi="300"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view="pageBreakPreview" zoomScaleNormal="100" zoomScaleSheetLayoutView="100" workbookViewId="0">
      <selection activeCell="P12" sqref="P12"/>
    </sheetView>
  </sheetViews>
  <sheetFormatPr defaultRowHeight="13.5" x14ac:dyDescent="0.15"/>
  <cols>
    <col min="1" max="1" width="2" style="1" customWidth="1"/>
    <col min="2" max="2" width="17.625" style="1" customWidth="1"/>
    <col min="3" max="14" width="9" style="1"/>
    <col min="15" max="16" width="9" style="61"/>
    <col min="17" max="16384" width="9" style="1"/>
  </cols>
  <sheetData>
    <row r="1" spans="2:16" ht="18" customHeight="1" x14ac:dyDescent="0.15">
      <c r="B1" s="1" t="s">
        <v>111</v>
      </c>
    </row>
    <row r="2" spans="2:16" s="12" customFormat="1" ht="18" customHeight="1" thickBot="1" x14ac:dyDescent="0.2">
      <c r="C2" s="16"/>
      <c r="D2" s="16"/>
      <c r="E2" s="16"/>
      <c r="F2" s="16"/>
      <c r="G2" s="16"/>
      <c r="H2" s="16"/>
      <c r="I2" s="16"/>
      <c r="J2" s="16"/>
      <c r="K2" s="51"/>
      <c r="L2" s="51"/>
      <c r="M2" s="6"/>
      <c r="N2" s="139"/>
      <c r="O2" s="139"/>
      <c r="P2" s="139" t="s">
        <v>110</v>
      </c>
    </row>
    <row r="3" spans="2:16" s="12" customFormat="1" ht="18" customHeight="1" thickBot="1" x14ac:dyDescent="0.2">
      <c r="B3" s="64"/>
      <c r="C3" s="130" t="s">
        <v>136</v>
      </c>
      <c r="D3" s="130" t="s">
        <v>137</v>
      </c>
      <c r="E3" s="130" t="s">
        <v>138</v>
      </c>
      <c r="F3" s="130" t="s">
        <v>139</v>
      </c>
      <c r="G3" s="130" t="s">
        <v>140</v>
      </c>
      <c r="H3" s="130" t="s">
        <v>141</v>
      </c>
      <c r="I3" s="131" t="s">
        <v>125</v>
      </c>
      <c r="J3" s="131" t="s">
        <v>126</v>
      </c>
      <c r="K3" s="131" t="s">
        <v>127</v>
      </c>
      <c r="L3" s="131" t="s">
        <v>128</v>
      </c>
      <c r="M3" s="91" t="s">
        <v>129</v>
      </c>
      <c r="N3" s="150" t="s">
        <v>130</v>
      </c>
      <c r="O3" s="91" t="s">
        <v>131</v>
      </c>
      <c r="P3" s="169" t="s">
        <v>132</v>
      </c>
    </row>
    <row r="4" spans="2:16" s="12" customFormat="1" ht="18" customHeight="1" x14ac:dyDescent="0.15">
      <c r="B4" s="127" t="s">
        <v>71</v>
      </c>
      <c r="C4" s="128">
        <v>715</v>
      </c>
      <c r="D4" s="128">
        <v>713</v>
      </c>
      <c r="E4" s="128">
        <v>712</v>
      </c>
      <c r="F4" s="128">
        <v>697</v>
      </c>
      <c r="G4" s="128">
        <v>687</v>
      </c>
      <c r="H4" s="128">
        <v>638</v>
      </c>
      <c r="I4" s="129">
        <v>657</v>
      </c>
      <c r="J4" s="129">
        <v>652</v>
      </c>
      <c r="K4" s="129">
        <v>642</v>
      </c>
      <c r="L4" s="129">
        <v>1106</v>
      </c>
      <c r="M4" s="128">
        <v>1103</v>
      </c>
      <c r="N4" s="162">
        <v>1095</v>
      </c>
      <c r="O4" s="128">
        <v>1093</v>
      </c>
      <c r="P4" s="186">
        <v>1078</v>
      </c>
    </row>
    <row r="5" spans="2:16" s="12" customFormat="1" ht="18" customHeight="1" x14ac:dyDescent="0.15">
      <c r="B5" s="58" t="s">
        <v>72</v>
      </c>
      <c r="C5" s="56">
        <v>860</v>
      </c>
      <c r="D5" s="56">
        <v>932</v>
      </c>
      <c r="E5" s="56">
        <v>1118</v>
      </c>
      <c r="F5" s="56">
        <v>1168</v>
      </c>
      <c r="G5" s="56">
        <v>1181</v>
      </c>
      <c r="H5" s="56">
        <v>1193</v>
      </c>
      <c r="I5" s="126">
        <v>1252</v>
      </c>
      <c r="J5" s="126">
        <v>1271</v>
      </c>
      <c r="K5" s="126">
        <v>1311</v>
      </c>
      <c r="L5" s="126">
        <v>1342</v>
      </c>
      <c r="M5" s="56">
        <v>1333</v>
      </c>
      <c r="N5" s="163">
        <v>1392</v>
      </c>
      <c r="O5" s="56">
        <v>1419</v>
      </c>
      <c r="P5" s="187">
        <v>1714</v>
      </c>
    </row>
    <row r="6" spans="2:16" s="12" customFormat="1" ht="18" customHeight="1" x14ac:dyDescent="0.15">
      <c r="B6" s="58" t="s">
        <v>73</v>
      </c>
      <c r="C6" s="56">
        <v>714</v>
      </c>
      <c r="D6" s="56">
        <v>736</v>
      </c>
      <c r="E6" s="56">
        <v>691</v>
      </c>
      <c r="F6" s="56">
        <v>648</v>
      </c>
      <c r="G6" s="56">
        <v>661</v>
      </c>
      <c r="H6" s="56">
        <v>661</v>
      </c>
      <c r="I6" s="126">
        <v>650</v>
      </c>
      <c r="J6" s="126">
        <v>643</v>
      </c>
      <c r="K6" s="126">
        <v>660</v>
      </c>
      <c r="L6" s="126">
        <v>662</v>
      </c>
      <c r="M6" s="56">
        <v>668</v>
      </c>
      <c r="N6" s="163">
        <v>665</v>
      </c>
      <c r="O6" s="56">
        <v>675</v>
      </c>
      <c r="P6" s="187">
        <v>679</v>
      </c>
    </row>
    <row r="7" spans="2:16" s="12" customFormat="1" ht="18" customHeight="1" x14ac:dyDescent="0.15">
      <c r="B7" s="132" t="s">
        <v>109</v>
      </c>
      <c r="C7" s="68">
        <f t="shared" ref="C7:L7" si="0">SUM(C4:C6)</f>
        <v>2289</v>
      </c>
      <c r="D7" s="68">
        <f t="shared" si="0"/>
        <v>2381</v>
      </c>
      <c r="E7" s="68">
        <f t="shared" si="0"/>
        <v>2521</v>
      </c>
      <c r="F7" s="68">
        <f t="shared" si="0"/>
        <v>2513</v>
      </c>
      <c r="G7" s="68">
        <f t="shared" si="0"/>
        <v>2529</v>
      </c>
      <c r="H7" s="68">
        <f t="shared" si="0"/>
        <v>2492</v>
      </c>
      <c r="I7" s="68">
        <f t="shared" si="0"/>
        <v>2559</v>
      </c>
      <c r="J7" s="68">
        <f t="shared" si="0"/>
        <v>2566</v>
      </c>
      <c r="K7" s="68">
        <f t="shared" si="0"/>
        <v>2613</v>
      </c>
      <c r="L7" s="68">
        <f t="shared" si="0"/>
        <v>3110</v>
      </c>
      <c r="M7" s="68">
        <f>SUM(M4:M6)</f>
        <v>3104</v>
      </c>
      <c r="N7" s="159">
        <f>SUM(N4:N6)</f>
        <v>3152</v>
      </c>
      <c r="O7" s="68">
        <f>SUM(O4:O6)</f>
        <v>3187</v>
      </c>
      <c r="P7" s="180">
        <f>SUM(P4:P6)</f>
        <v>3471</v>
      </c>
    </row>
    <row r="8" spans="2:16" s="12" customFormat="1" ht="18" customHeight="1" x14ac:dyDescent="0.15">
      <c r="B8" s="58" t="s">
        <v>74</v>
      </c>
      <c r="C8" s="56">
        <v>719</v>
      </c>
      <c r="D8" s="56">
        <v>737</v>
      </c>
      <c r="E8" s="56">
        <v>728</v>
      </c>
      <c r="F8" s="56">
        <v>703</v>
      </c>
      <c r="G8" s="56">
        <v>703</v>
      </c>
      <c r="H8" s="56">
        <v>642</v>
      </c>
      <c r="I8" s="126">
        <v>704</v>
      </c>
      <c r="J8" s="126">
        <v>645</v>
      </c>
      <c r="K8" s="126">
        <v>730</v>
      </c>
      <c r="L8" s="126">
        <v>664</v>
      </c>
      <c r="M8" s="56">
        <v>680</v>
      </c>
      <c r="N8" s="163">
        <v>621</v>
      </c>
      <c r="O8" s="56">
        <v>693</v>
      </c>
      <c r="P8" s="187">
        <v>657</v>
      </c>
    </row>
    <row r="9" spans="2:16" s="12" customFormat="1" ht="18" customHeight="1" thickBot="1" x14ac:dyDescent="0.2">
      <c r="B9" s="62" t="s">
        <v>75</v>
      </c>
      <c r="C9" s="63">
        <v>1912</v>
      </c>
      <c r="D9" s="63">
        <v>2178</v>
      </c>
      <c r="E9" s="63">
        <v>2038</v>
      </c>
      <c r="F9" s="63">
        <v>1970</v>
      </c>
      <c r="G9" s="63">
        <v>2006</v>
      </c>
      <c r="H9" s="63">
        <v>1954</v>
      </c>
      <c r="I9" s="133">
        <v>1878</v>
      </c>
      <c r="J9" s="133">
        <v>2198</v>
      </c>
      <c r="K9" s="133">
        <v>1767</v>
      </c>
      <c r="L9" s="133">
        <v>1715</v>
      </c>
      <c r="M9" s="63">
        <v>1669</v>
      </c>
      <c r="N9" s="164">
        <v>1692</v>
      </c>
      <c r="O9" s="63">
        <v>2860</v>
      </c>
      <c r="P9" s="188">
        <v>2252</v>
      </c>
    </row>
    <row r="10" spans="2:16" s="12" customFormat="1" ht="18" customHeight="1" thickBot="1" x14ac:dyDescent="0.2">
      <c r="B10" s="136" t="s">
        <v>108</v>
      </c>
      <c r="C10" s="137">
        <f t="shared" ref="C10:L10" si="1">SUM(C7:C9)</f>
        <v>4920</v>
      </c>
      <c r="D10" s="137">
        <f t="shared" si="1"/>
        <v>5296</v>
      </c>
      <c r="E10" s="137">
        <f t="shared" si="1"/>
        <v>5287</v>
      </c>
      <c r="F10" s="137">
        <f t="shared" si="1"/>
        <v>5186</v>
      </c>
      <c r="G10" s="137">
        <f t="shared" si="1"/>
        <v>5238</v>
      </c>
      <c r="H10" s="137">
        <f t="shared" si="1"/>
        <v>5088</v>
      </c>
      <c r="I10" s="137">
        <f t="shared" si="1"/>
        <v>5141</v>
      </c>
      <c r="J10" s="137">
        <f t="shared" si="1"/>
        <v>5409</v>
      </c>
      <c r="K10" s="137">
        <f t="shared" si="1"/>
        <v>5110</v>
      </c>
      <c r="L10" s="137">
        <f t="shared" si="1"/>
        <v>5489</v>
      </c>
      <c r="M10" s="137">
        <f>SUM(M7:M9)</f>
        <v>5453</v>
      </c>
      <c r="N10" s="165">
        <f>SUM(N7:N9)</f>
        <v>5465</v>
      </c>
      <c r="O10" s="137">
        <f>SUM(O7:O9)</f>
        <v>6740</v>
      </c>
      <c r="P10" s="189">
        <f>SUM(P7:P9)</f>
        <v>6380</v>
      </c>
    </row>
    <row r="11" spans="2:16" s="26" customFormat="1" ht="18" customHeight="1" thickBot="1" x14ac:dyDescent="0.2">
      <c r="B11" s="134"/>
      <c r="C11" s="135"/>
      <c r="D11" s="135"/>
      <c r="E11" s="135"/>
      <c r="F11" s="135"/>
      <c r="G11" s="135"/>
      <c r="H11" s="135"/>
      <c r="I11" s="135"/>
      <c r="J11" s="135"/>
      <c r="K11" s="135"/>
      <c r="L11" s="135"/>
      <c r="M11" s="135"/>
      <c r="N11" s="135"/>
      <c r="O11" s="135"/>
      <c r="P11" s="135"/>
    </row>
    <row r="12" spans="2:16" s="119" customFormat="1" ht="18" customHeight="1" thickBot="1" x14ac:dyDescent="0.2">
      <c r="B12" s="64"/>
      <c r="C12" s="130" t="s">
        <v>136</v>
      </c>
      <c r="D12" s="130" t="s">
        <v>137</v>
      </c>
      <c r="E12" s="130" t="s">
        <v>138</v>
      </c>
      <c r="F12" s="130" t="s">
        <v>139</v>
      </c>
      <c r="G12" s="130" t="s">
        <v>140</v>
      </c>
      <c r="H12" s="130" t="s">
        <v>141</v>
      </c>
      <c r="I12" s="131" t="s">
        <v>125</v>
      </c>
      <c r="J12" s="131" t="s">
        <v>126</v>
      </c>
      <c r="K12" s="131" t="s">
        <v>127</v>
      </c>
      <c r="L12" s="131" t="s">
        <v>128</v>
      </c>
      <c r="M12" s="91" t="s">
        <v>129</v>
      </c>
      <c r="N12" s="150" t="s">
        <v>130</v>
      </c>
      <c r="O12" s="91" t="s">
        <v>131</v>
      </c>
      <c r="P12" s="169" t="s">
        <v>132</v>
      </c>
    </row>
    <row r="13" spans="2:16" s="12" customFormat="1" ht="18" customHeight="1" thickBot="1" x14ac:dyDescent="0.2">
      <c r="B13" s="64" t="s">
        <v>76</v>
      </c>
      <c r="C13" s="138">
        <f t="shared" ref="C13" si="2">C7/C10</f>
        <v>0.46524390243902441</v>
      </c>
      <c r="D13" s="138">
        <f>D7/D10-0.001</f>
        <v>0.44858459214501512</v>
      </c>
      <c r="E13" s="138">
        <f t="shared" ref="E13" si="3">E7/E10</f>
        <v>0.47682996027993191</v>
      </c>
      <c r="F13" s="138">
        <f t="shared" ref="F13" si="4">F7/F10</f>
        <v>0.48457385268029307</v>
      </c>
      <c r="G13" s="138">
        <f t="shared" ref="G13" si="5">G7/G10</f>
        <v>0.48281786941580757</v>
      </c>
      <c r="H13" s="138">
        <f t="shared" ref="H13" si="6">H7/H10</f>
        <v>0.48977987421383645</v>
      </c>
      <c r="I13" s="138">
        <f t="shared" ref="I13" si="7">I7/I10</f>
        <v>0.49776308111262402</v>
      </c>
      <c r="J13" s="138">
        <f>J7/J10+0.001</f>
        <v>0.47539452763911999</v>
      </c>
      <c r="K13" s="138">
        <f t="shared" ref="K13" si="8">K7/K10</f>
        <v>0.5113502935420744</v>
      </c>
      <c r="L13" s="138">
        <f t="shared" ref="L13" si="9">L7/L10</f>
        <v>0.56658772089633813</v>
      </c>
      <c r="M13" s="138">
        <f>M7/M10</f>
        <v>0.56922794791857689</v>
      </c>
      <c r="N13" s="166">
        <f>N7/N10-0.001</f>
        <v>0.57576120768526995</v>
      </c>
      <c r="O13" s="138">
        <f>O7/O10</f>
        <v>0.47284866468842729</v>
      </c>
      <c r="P13" s="190">
        <f>P7/P10</f>
        <v>0.54404388714733543</v>
      </c>
    </row>
    <row r="14" spans="2:16" ht="18" customHeight="1" x14ac:dyDescent="0.15"/>
    <row r="15" spans="2:16" ht="18" customHeight="1" x14ac:dyDescent="0.15"/>
    <row r="16" spans="2:16" ht="18" customHeight="1" x14ac:dyDescent="0.15"/>
    <row r="17" ht="18" customHeight="1" x14ac:dyDescent="0.15"/>
  </sheetData>
  <phoneticPr fontId="2"/>
  <pageMargins left="0.39370078740157483" right="0.39370078740157483" top="0.78740157480314965" bottom="0.39370078740157483" header="0.51181102362204722" footer="0.31496062992125984"/>
  <pageSetup paperSize="9" scale="9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0"/>
  <sheetViews>
    <sheetView view="pageBreakPreview" zoomScaleNormal="100" zoomScaleSheetLayoutView="100" workbookViewId="0">
      <selection activeCell="P9" sqref="P9"/>
    </sheetView>
  </sheetViews>
  <sheetFormatPr defaultRowHeight="13.5" x14ac:dyDescent="0.15"/>
  <cols>
    <col min="1" max="1" width="3.375" style="1" customWidth="1"/>
    <col min="2" max="2" width="16.75" style="1" customWidth="1"/>
    <col min="3" max="14" width="9.5" style="1" customWidth="1"/>
    <col min="15" max="16" width="9" style="61"/>
    <col min="17" max="16384" width="9" style="1"/>
  </cols>
  <sheetData>
    <row r="1" spans="2:16" ht="19.5" customHeight="1" x14ac:dyDescent="0.15"/>
    <row r="2" spans="2:16" s="12" customFormat="1" ht="19.5" customHeight="1" x14ac:dyDescent="0.15">
      <c r="B2" s="6" t="s">
        <v>117</v>
      </c>
      <c r="O2" s="26"/>
      <c r="P2" s="26"/>
    </row>
    <row r="3" spans="2:16" s="12" customFormat="1" ht="19.5" customHeight="1" thickBot="1" x14ac:dyDescent="0.2">
      <c r="N3" s="139"/>
      <c r="O3" s="139"/>
      <c r="P3" s="139" t="s">
        <v>110</v>
      </c>
    </row>
    <row r="4" spans="2:16" s="12" customFormat="1" ht="19.5" customHeight="1" thickBot="1" x14ac:dyDescent="0.2">
      <c r="B4" s="144"/>
      <c r="C4" s="91" t="s">
        <v>136</v>
      </c>
      <c r="D4" s="91" t="s">
        <v>137</v>
      </c>
      <c r="E4" s="91" t="s">
        <v>138</v>
      </c>
      <c r="F4" s="91" t="s">
        <v>139</v>
      </c>
      <c r="G4" s="91" t="s">
        <v>140</v>
      </c>
      <c r="H4" s="91" t="s">
        <v>141</v>
      </c>
      <c r="I4" s="91" t="s">
        <v>125</v>
      </c>
      <c r="J4" s="91" t="s">
        <v>126</v>
      </c>
      <c r="K4" s="91" t="s">
        <v>127</v>
      </c>
      <c r="L4" s="91" t="s">
        <v>128</v>
      </c>
      <c r="M4" s="91" t="s">
        <v>129</v>
      </c>
      <c r="N4" s="150" t="s">
        <v>130</v>
      </c>
      <c r="O4" s="91" t="s">
        <v>131</v>
      </c>
      <c r="P4" s="169" t="s">
        <v>132</v>
      </c>
    </row>
    <row r="5" spans="2:16" s="12" customFormat="1" ht="19.5" customHeight="1" x14ac:dyDescent="0.15">
      <c r="B5" s="127" t="s">
        <v>113</v>
      </c>
      <c r="C5" s="89">
        <v>860</v>
      </c>
      <c r="D5" s="89">
        <v>932</v>
      </c>
      <c r="E5" s="89">
        <v>1118</v>
      </c>
      <c r="F5" s="89">
        <v>1168</v>
      </c>
      <c r="G5" s="89">
        <v>1181</v>
      </c>
      <c r="H5" s="89">
        <v>1193</v>
      </c>
      <c r="I5" s="89">
        <v>1252</v>
      </c>
      <c r="J5" s="89">
        <v>1271</v>
      </c>
      <c r="K5" s="89">
        <v>1311</v>
      </c>
      <c r="L5" s="145">
        <v>1342</v>
      </c>
      <c r="M5" s="89">
        <v>1333</v>
      </c>
      <c r="N5" s="151">
        <v>1392</v>
      </c>
      <c r="O5" s="89">
        <v>1419</v>
      </c>
      <c r="P5" s="170">
        <v>1714</v>
      </c>
    </row>
    <row r="6" spans="2:16" s="12" customFormat="1" ht="19.5" customHeight="1" x14ac:dyDescent="0.15">
      <c r="B6" s="58" t="s">
        <v>114</v>
      </c>
      <c r="C6" s="78">
        <v>253</v>
      </c>
      <c r="D6" s="78">
        <v>241</v>
      </c>
      <c r="E6" s="78">
        <v>240</v>
      </c>
      <c r="F6" s="78">
        <v>269</v>
      </c>
      <c r="G6" s="78">
        <v>288</v>
      </c>
      <c r="H6" s="78">
        <v>290</v>
      </c>
      <c r="I6" s="78">
        <v>302</v>
      </c>
      <c r="J6" s="78">
        <v>322</v>
      </c>
      <c r="K6" s="78">
        <v>325</v>
      </c>
      <c r="L6" s="143">
        <v>304</v>
      </c>
      <c r="M6" s="78">
        <v>286</v>
      </c>
      <c r="N6" s="152">
        <v>289</v>
      </c>
      <c r="O6" s="78">
        <v>309</v>
      </c>
      <c r="P6" s="171">
        <v>316</v>
      </c>
    </row>
    <row r="7" spans="2:16" s="12" customFormat="1" ht="19.5" customHeight="1" thickBot="1" x14ac:dyDescent="0.2">
      <c r="B7" s="62" t="s">
        <v>115</v>
      </c>
      <c r="C7" s="211">
        <v>87</v>
      </c>
      <c r="D7" s="80">
        <v>99</v>
      </c>
      <c r="E7" s="80">
        <v>104</v>
      </c>
      <c r="F7" s="80">
        <v>111</v>
      </c>
      <c r="G7" s="80">
        <v>118</v>
      </c>
      <c r="H7" s="80">
        <v>121</v>
      </c>
      <c r="I7" s="80">
        <v>122</v>
      </c>
      <c r="J7" s="80">
        <v>125</v>
      </c>
      <c r="K7" s="80">
        <v>128</v>
      </c>
      <c r="L7" s="146">
        <v>130</v>
      </c>
      <c r="M7" s="80">
        <v>130</v>
      </c>
      <c r="N7" s="153">
        <v>138</v>
      </c>
      <c r="O7" s="80">
        <v>137</v>
      </c>
      <c r="P7" s="172">
        <v>140</v>
      </c>
    </row>
    <row r="8" spans="2:16" ht="19.5" customHeight="1" thickBot="1" x14ac:dyDescent="0.2">
      <c r="B8" s="136" t="s">
        <v>108</v>
      </c>
      <c r="C8" s="81">
        <f t="shared" ref="C8" si="0">SUM(C5:C7)</f>
        <v>1200</v>
      </c>
      <c r="D8" s="81">
        <f>SUM(D5:D7)-1</f>
        <v>1271</v>
      </c>
      <c r="E8" s="81">
        <f t="shared" ref="E8:L8" si="1">SUM(E5:E7)</f>
        <v>1462</v>
      </c>
      <c r="F8" s="81">
        <f t="shared" si="1"/>
        <v>1548</v>
      </c>
      <c r="G8" s="81">
        <f t="shared" si="1"/>
        <v>1587</v>
      </c>
      <c r="H8" s="81">
        <f t="shared" si="1"/>
        <v>1604</v>
      </c>
      <c r="I8" s="81">
        <f t="shared" si="1"/>
        <v>1676</v>
      </c>
      <c r="J8" s="81">
        <f t="shared" si="1"/>
        <v>1718</v>
      </c>
      <c r="K8" s="81">
        <f t="shared" si="1"/>
        <v>1764</v>
      </c>
      <c r="L8" s="147">
        <f t="shared" si="1"/>
        <v>1776</v>
      </c>
      <c r="M8" s="147">
        <f t="shared" ref="M8" si="2">SUM(M5:M7)</f>
        <v>1749</v>
      </c>
      <c r="N8" s="168">
        <f t="shared" ref="N8:O8" si="3">SUM(N5:N7)</f>
        <v>1819</v>
      </c>
      <c r="O8" s="147">
        <f t="shared" si="3"/>
        <v>1865</v>
      </c>
      <c r="P8" s="191">
        <f t="shared" ref="P8" si="4">SUM(P5:P7)</f>
        <v>2170</v>
      </c>
    </row>
    <row r="9" spans="2:16" ht="19.5" customHeight="1" x14ac:dyDescent="0.15"/>
    <row r="10" spans="2:16" ht="19.5" customHeight="1" x14ac:dyDescent="0.15"/>
  </sheetData>
  <phoneticPr fontId="2"/>
  <pageMargins left="0.19685039370078741" right="0.19685039370078741" top="0.59055118110236227" bottom="0.39370078740157483" header="0.51181102362204722" footer="0.51181102362204722"/>
  <pageSetup paperSize="9" scale="96"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topLeftCell="B1" zoomScaleNormal="100" zoomScaleSheetLayoutView="100" workbookViewId="0">
      <selection activeCell="B3" sqref="B3"/>
    </sheetView>
  </sheetViews>
  <sheetFormatPr defaultRowHeight="13.5" x14ac:dyDescent="0.15"/>
  <cols>
    <col min="1" max="1" width="3.375" style="1" customWidth="1"/>
    <col min="2" max="2" width="32.75" style="1" customWidth="1"/>
    <col min="3" max="16" width="8.75" style="1" customWidth="1"/>
    <col min="17" max="17" width="7.25" style="1" bestFit="1" customWidth="1"/>
    <col min="18" max="16384" width="9" style="1"/>
  </cols>
  <sheetData>
    <row r="1" spans="2:17" ht="18.75" customHeight="1" x14ac:dyDescent="0.15"/>
    <row r="2" spans="2:17" s="12" customFormat="1" ht="18.75" customHeight="1" x14ac:dyDescent="0.15">
      <c r="B2" s="6" t="s">
        <v>146</v>
      </c>
    </row>
    <row r="3" spans="2:17" s="12" customFormat="1" ht="18.75" customHeight="1" thickBot="1" x14ac:dyDescent="0.2">
      <c r="N3" s="139"/>
      <c r="O3" s="139"/>
      <c r="P3" s="139"/>
    </row>
    <row r="4" spans="2:17" s="16" customFormat="1" ht="18.75" customHeight="1" thickBot="1" x14ac:dyDescent="0.2">
      <c r="B4" s="142"/>
      <c r="C4" s="91" t="s">
        <v>136</v>
      </c>
      <c r="D4" s="91" t="s">
        <v>137</v>
      </c>
      <c r="E4" s="91" t="s">
        <v>138</v>
      </c>
      <c r="F4" s="91" t="s">
        <v>139</v>
      </c>
      <c r="G4" s="91" t="s">
        <v>140</v>
      </c>
      <c r="H4" s="91" t="s">
        <v>141</v>
      </c>
      <c r="I4" s="91" t="s">
        <v>125</v>
      </c>
      <c r="J4" s="91" t="s">
        <v>126</v>
      </c>
      <c r="K4" s="91" t="s">
        <v>127</v>
      </c>
      <c r="L4" s="91" t="s">
        <v>128</v>
      </c>
      <c r="M4" s="91" t="s">
        <v>129</v>
      </c>
      <c r="N4" s="150" t="s">
        <v>130</v>
      </c>
      <c r="O4" s="91" t="s">
        <v>131</v>
      </c>
      <c r="P4" s="169" t="s">
        <v>132</v>
      </c>
    </row>
    <row r="5" spans="2:17" s="12" customFormat="1" ht="18.75" customHeight="1" x14ac:dyDescent="0.15">
      <c r="B5" s="196" t="s">
        <v>119</v>
      </c>
      <c r="C5" s="141">
        <v>719</v>
      </c>
      <c r="D5" s="141">
        <v>737</v>
      </c>
      <c r="E5" s="141">
        <v>728</v>
      </c>
      <c r="F5" s="141">
        <v>703</v>
      </c>
      <c r="G5" s="141">
        <v>703</v>
      </c>
      <c r="H5" s="141">
        <v>642</v>
      </c>
      <c r="I5" s="141">
        <v>704</v>
      </c>
      <c r="J5" s="141">
        <v>645</v>
      </c>
      <c r="K5" s="141">
        <v>730</v>
      </c>
      <c r="L5" s="141">
        <v>664</v>
      </c>
      <c r="M5" s="141">
        <v>680</v>
      </c>
      <c r="N5" s="167">
        <v>621</v>
      </c>
      <c r="O5" s="141">
        <v>693</v>
      </c>
      <c r="P5" s="192">
        <v>657</v>
      </c>
      <c r="Q5" s="6" t="s">
        <v>110</v>
      </c>
    </row>
    <row r="6" spans="2:17" s="12" customFormat="1" ht="18.75" customHeight="1" x14ac:dyDescent="0.15">
      <c r="B6" s="197" t="s">
        <v>120</v>
      </c>
      <c r="C6" s="193">
        <v>73.619307723312687</v>
      </c>
      <c r="D6" s="193">
        <v>77.496039397438963</v>
      </c>
      <c r="E6" s="193">
        <v>77.07137563136871</v>
      </c>
      <c r="F6" s="193">
        <v>75.82951019566103</v>
      </c>
      <c r="G6" s="193">
        <v>76.476169699564096</v>
      </c>
      <c r="H6" s="193">
        <v>69.592649480127506</v>
      </c>
      <c r="I6" s="193">
        <v>75.546020333056845</v>
      </c>
      <c r="J6" s="193">
        <v>69.820697482330957</v>
      </c>
      <c r="K6" s="193">
        <v>78.898750631377169</v>
      </c>
      <c r="L6" s="193">
        <v>71.037664914174158</v>
      </c>
      <c r="M6" s="193">
        <v>73.399486037891492</v>
      </c>
      <c r="N6" s="194">
        <v>68</v>
      </c>
      <c r="O6" s="193">
        <v>72.900000000000006</v>
      </c>
      <c r="P6" s="195"/>
      <c r="Q6" s="6" t="s">
        <v>122</v>
      </c>
    </row>
    <row r="7" spans="2:17" s="12" customFormat="1" ht="18.75" customHeight="1" thickBot="1" x14ac:dyDescent="0.2">
      <c r="B7" s="198" t="s">
        <v>121</v>
      </c>
      <c r="C7" s="70">
        <v>55.72450334625259</v>
      </c>
      <c r="D7" s="70">
        <v>54.645696694755799</v>
      </c>
      <c r="E7" s="70">
        <v>51.187026476581494</v>
      </c>
      <c r="F7" s="70">
        <v>50.474664719183373</v>
      </c>
      <c r="G7" s="70">
        <v>48.810873474564282</v>
      </c>
      <c r="H7" s="70">
        <v>51.954262158789916</v>
      </c>
      <c r="I7" s="70">
        <v>54.051341493961345</v>
      </c>
      <c r="J7" s="70">
        <v>52.175048324878176</v>
      </c>
      <c r="K7" s="70">
        <v>52.173282900505136</v>
      </c>
      <c r="L7" s="70">
        <v>53.385763050869286</v>
      </c>
      <c r="M7" s="70">
        <v>56.053207734299676</v>
      </c>
      <c r="N7" s="160">
        <v>58</v>
      </c>
      <c r="O7" s="70">
        <v>59.8</v>
      </c>
      <c r="P7" s="181"/>
      <c r="Q7" s="6" t="s">
        <v>122</v>
      </c>
    </row>
    <row r="8" spans="2:17" ht="18.75" customHeight="1" x14ac:dyDescent="0.15"/>
    <row r="9" spans="2:17" ht="18.75" customHeight="1" x14ac:dyDescent="0.15"/>
    <row r="10" spans="2:17" ht="18.75" customHeight="1" x14ac:dyDescent="0.15"/>
  </sheetData>
  <phoneticPr fontId="2"/>
  <pageMargins left="0.19685039370078741" right="0.19685039370078741" top="0.59055118110236227" bottom="0.39370078740157483" header="0.51181102362204722" footer="0.51181102362204722"/>
  <pageSetup paperSize="9" scale="85"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view="pageBreakPreview" zoomScaleNormal="100" zoomScaleSheetLayoutView="100" workbookViewId="0">
      <selection activeCell="P8" sqref="P8"/>
    </sheetView>
  </sheetViews>
  <sheetFormatPr defaultRowHeight="13.5" x14ac:dyDescent="0.15"/>
  <cols>
    <col min="1" max="1" width="3.375" style="1" customWidth="1"/>
    <col min="2" max="2" width="23.875" style="1" customWidth="1"/>
    <col min="3" max="14" width="9.875" style="1" customWidth="1"/>
    <col min="15" max="16384" width="9" style="1"/>
  </cols>
  <sheetData>
    <row r="1" spans="2:16" ht="18.75" customHeight="1" x14ac:dyDescent="0.15"/>
    <row r="2" spans="2:16" s="12" customFormat="1" ht="18.75" customHeight="1" x14ac:dyDescent="0.15">
      <c r="B2" s="6" t="s">
        <v>116</v>
      </c>
    </row>
    <row r="3" spans="2:16" s="12" customFormat="1" ht="18.75" customHeight="1" thickBot="1" x14ac:dyDescent="0.2">
      <c r="N3" s="139"/>
      <c r="O3" s="139"/>
      <c r="P3" s="139" t="s">
        <v>110</v>
      </c>
    </row>
    <row r="4" spans="2:16" s="16" customFormat="1" ht="18.75" customHeight="1" thickBot="1" x14ac:dyDescent="0.2">
      <c r="B4" s="142"/>
      <c r="C4" s="91" t="s">
        <v>136</v>
      </c>
      <c r="D4" s="91" t="s">
        <v>137</v>
      </c>
      <c r="E4" s="91" t="s">
        <v>138</v>
      </c>
      <c r="F4" s="91" t="s">
        <v>139</v>
      </c>
      <c r="G4" s="91" t="s">
        <v>140</v>
      </c>
      <c r="H4" s="91" t="s">
        <v>141</v>
      </c>
      <c r="I4" s="91" t="s">
        <v>125</v>
      </c>
      <c r="J4" s="91" t="s">
        <v>126</v>
      </c>
      <c r="K4" s="91" t="s">
        <v>127</v>
      </c>
      <c r="L4" s="91" t="s">
        <v>128</v>
      </c>
      <c r="M4" s="91" t="s">
        <v>129</v>
      </c>
      <c r="N4" s="150" t="s">
        <v>130</v>
      </c>
      <c r="O4" s="91" t="s">
        <v>131</v>
      </c>
      <c r="P4" s="169" t="s">
        <v>132</v>
      </c>
    </row>
    <row r="5" spans="2:16" s="12" customFormat="1" ht="18.75" customHeight="1" x14ac:dyDescent="0.15">
      <c r="B5" s="127" t="s">
        <v>77</v>
      </c>
      <c r="C5" s="141">
        <v>1024</v>
      </c>
      <c r="D5" s="141">
        <v>1169</v>
      </c>
      <c r="E5" s="141">
        <v>1459</v>
      </c>
      <c r="F5" s="141">
        <v>1729</v>
      </c>
      <c r="G5" s="141">
        <v>1975</v>
      </c>
      <c r="H5" s="141">
        <v>2220</v>
      </c>
      <c r="I5" s="141">
        <v>2472</v>
      </c>
      <c r="J5" s="141">
        <v>2707</v>
      </c>
      <c r="K5" s="141">
        <v>2951</v>
      </c>
      <c r="L5" s="141">
        <v>3264</v>
      </c>
      <c r="M5" s="141">
        <v>3572</v>
      </c>
      <c r="N5" s="167">
        <v>3807</v>
      </c>
      <c r="O5" s="141">
        <v>3983</v>
      </c>
      <c r="P5" s="192">
        <v>4122</v>
      </c>
    </row>
    <row r="6" spans="2:16" s="12" customFormat="1" ht="18.75" customHeight="1" x14ac:dyDescent="0.15">
      <c r="B6" s="132" t="s">
        <v>112</v>
      </c>
      <c r="C6" s="68">
        <v>8202</v>
      </c>
      <c r="D6" s="68">
        <v>8034</v>
      </c>
      <c r="E6" s="68">
        <v>7837</v>
      </c>
      <c r="F6" s="68">
        <v>7731</v>
      </c>
      <c r="G6" s="68">
        <v>7728</v>
      </c>
      <c r="H6" s="68">
        <v>7680</v>
      </c>
      <c r="I6" s="68">
        <v>7560</v>
      </c>
      <c r="J6" s="68">
        <v>7788</v>
      </c>
      <c r="K6" s="68">
        <v>7912</v>
      </c>
      <c r="L6" s="68">
        <v>7765</v>
      </c>
      <c r="M6" s="68">
        <v>7745</v>
      </c>
      <c r="N6" s="159">
        <v>7705</v>
      </c>
      <c r="O6" s="68">
        <f>7684+45</f>
        <v>7729</v>
      </c>
      <c r="P6" s="180">
        <v>7761</v>
      </c>
    </row>
    <row r="7" spans="2:16" s="12" customFormat="1" ht="18.75" customHeight="1" thickBot="1" x14ac:dyDescent="0.2">
      <c r="B7" s="140" t="s">
        <v>108</v>
      </c>
      <c r="C7" s="70">
        <f t="shared" ref="C7:P7" si="0">SUM(C5:C6)</f>
        <v>9226</v>
      </c>
      <c r="D7" s="70">
        <f t="shared" si="0"/>
        <v>9203</v>
      </c>
      <c r="E7" s="70">
        <f t="shared" si="0"/>
        <v>9296</v>
      </c>
      <c r="F7" s="70">
        <f t="shared" si="0"/>
        <v>9460</v>
      </c>
      <c r="G7" s="70">
        <f t="shared" si="0"/>
        <v>9703</v>
      </c>
      <c r="H7" s="70">
        <f t="shared" si="0"/>
        <v>9900</v>
      </c>
      <c r="I7" s="70">
        <f t="shared" si="0"/>
        <v>10032</v>
      </c>
      <c r="J7" s="70">
        <f t="shared" si="0"/>
        <v>10495</v>
      </c>
      <c r="K7" s="70">
        <f t="shared" si="0"/>
        <v>10863</v>
      </c>
      <c r="L7" s="70">
        <f t="shared" si="0"/>
        <v>11029</v>
      </c>
      <c r="M7" s="70">
        <f t="shared" si="0"/>
        <v>11317</v>
      </c>
      <c r="N7" s="160">
        <f t="shared" si="0"/>
        <v>11512</v>
      </c>
      <c r="O7" s="70">
        <f t="shared" si="0"/>
        <v>11712</v>
      </c>
      <c r="P7" s="181">
        <f t="shared" si="0"/>
        <v>11883</v>
      </c>
    </row>
    <row r="8" spans="2:16" ht="18.75" customHeight="1" x14ac:dyDescent="0.15"/>
    <row r="9" spans="2:16" ht="18.75" customHeight="1" x14ac:dyDescent="0.15"/>
    <row r="10" spans="2:16" ht="18.75" customHeight="1" x14ac:dyDescent="0.15"/>
  </sheetData>
  <phoneticPr fontId="2"/>
  <pageMargins left="0.19685039370078741" right="0.19685039370078741" top="0.59055118110236227" bottom="0.39370078740157483" header="0.51181102362204722" footer="0.51181102362204722"/>
  <pageSetup paperSize="9" scale="86"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P4（財源調整用基金の推移）</vt:lpstr>
      <vt:lpstr>P6（一般会計歳入決算額の推移）</vt:lpstr>
      <vt:lpstr>P6（市税の割合）</vt:lpstr>
      <vt:lpstr>P8（地方交付税等決算額の推移）</vt:lpstr>
      <vt:lpstr>P8（地方交付税等の割合）</vt:lpstr>
      <vt:lpstr>P10（一般会計歳出決算額（性質別）の推移）</vt:lpstr>
      <vt:lpstr>P10（福祉・医療関係経費決算額の推移）</vt:lpstr>
      <vt:lpstr>P12（投資的経費の推移）</vt:lpstr>
      <vt:lpstr>P12（市債残高決算額の推移）</vt:lpstr>
      <vt:lpstr>P12（市民一人当たりの市債残高）</vt:lpstr>
      <vt:lpstr>P22（実質公債費比率と将来負担比率における政令市の状況）</vt:lpstr>
      <vt:lpstr>⑪高齢者人口</vt:lpstr>
      <vt:lpstr>'P10（一般会計歳出決算額（性質別）の推移）'!Print_Area</vt:lpstr>
      <vt:lpstr>'P10（福祉・医療関係経費決算額の推移）'!Print_Area</vt:lpstr>
      <vt:lpstr>'P12（市債残高決算額の推移）'!Print_Area</vt:lpstr>
      <vt:lpstr>'P12（市民一人当たりの市債残高）'!Print_Area</vt:lpstr>
      <vt:lpstr>'P12（投資的経費の推移）'!Print_Area</vt:lpstr>
      <vt:lpstr>'P22（実質公債費比率と将来負担比率における政令市の状況）'!Print_Area</vt:lpstr>
      <vt:lpstr>'P4（財源調整用基金の推移）'!Print_Area</vt:lpstr>
      <vt:lpstr>'P6（一般会計歳入決算額の推移）'!Print_Area</vt:lpstr>
      <vt:lpstr>'P6（市税の割合）'!Print_Area</vt:lpstr>
      <vt:lpstr>'P8（地方交付税等の割合）'!Print_Area</vt:lpstr>
      <vt:lpstr>'P8（地方交付税等決算額の推移）'!Print_Area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白水</cp:lastModifiedBy>
  <cp:lastPrinted>2022-10-10T23:45:12Z</cp:lastPrinted>
  <dcterms:created xsi:type="dcterms:W3CDTF">2006-05-08T02:55:02Z</dcterms:created>
  <dcterms:modified xsi:type="dcterms:W3CDTF">2022-10-11T01:51:56Z</dcterms:modified>
</cp:coreProperties>
</file>