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activeTab="3"/>
  </bookViews>
  <sheets>
    <sheet name="決算書_計算式あり" sheetId="1" r:id="rId1"/>
    <sheet name="決算書_手書き用" sheetId="2" r:id="rId2"/>
    <sheet name="記入例" sheetId="3" r:id="rId3"/>
    <sheet name="決算書_留意事項" sheetId="4" r:id="rId4"/>
  </sheets>
  <definedNames>
    <definedName name="_xlnm.Print_Area" localSheetId="2">'記入例'!$A$1:$E$42</definedName>
    <definedName name="_xlnm.Print_Area" localSheetId="0">'決算書_計算式あり'!$A$1:$E$42</definedName>
    <definedName name="_xlnm.Print_Area" localSheetId="1">'決算書_手書き用'!$A$1:$E$42</definedName>
    <definedName name="_xlnm.Print_Area" localSheetId="3">'決算書_留意事項'!$A$1:$E$42</definedName>
  </definedNames>
  <calcPr fullCalcOnLoad="1"/>
</workbook>
</file>

<file path=xl/comments1.xml><?xml version="1.0" encoding="utf-8"?>
<comments xmlns="http://schemas.openxmlformats.org/spreadsheetml/2006/main">
  <authors>
    <author>北九州市</author>
  </authors>
  <commentList>
    <comment ref="B7" authorId="0">
      <text>
        <r>
          <rPr>
            <b/>
            <sz val="9"/>
            <rFont val="MS P ゴシック"/>
            <family val="3"/>
          </rPr>
          <t>交付決定通知書の「助成金の額」に記載された金額です</t>
        </r>
      </text>
    </comment>
    <comment ref="C10" authorId="0">
      <text>
        <r>
          <rPr>
            <b/>
            <sz val="9"/>
            <rFont val="MS P ゴシック"/>
            <family val="3"/>
          </rPr>
          <t>利用者から徴収した、対象事業によるイベント等の参加料、食費、材料費等を記載します。</t>
        </r>
      </text>
    </comment>
    <comment ref="C11" authorId="0">
      <text>
        <r>
          <rPr>
            <b/>
            <sz val="9"/>
            <rFont val="MS P ゴシック"/>
            <family val="3"/>
          </rPr>
          <t>対象事業によるイベント等で販売した品物の収入を記載します。</t>
        </r>
      </text>
    </comment>
    <comment ref="C12" authorId="0">
      <text>
        <r>
          <rPr>
            <b/>
            <sz val="9"/>
            <rFont val="MS P ゴシック"/>
            <family val="3"/>
          </rPr>
          <t>対象事業によるイベントに対する寄付や、事業が赤字になったため会員が事業費を補填した場合等に記載します。</t>
        </r>
      </text>
    </comment>
    <comment ref="C17" authorId="0">
      <text>
        <r>
          <rPr>
            <b/>
            <sz val="9"/>
            <rFont val="MS P ゴシック"/>
            <family val="3"/>
          </rPr>
          <t>団体の年会費等、団体の運営費用から事業費を補填した場合等に記載します。</t>
        </r>
      </text>
    </comment>
    <comment ref="C18" authorId="0">
      <text>
        <r>
          <rPr>
            <b/>
            <sz val="9"/>
            <rFont val="MS P ゴシック"/>
            <family val="3"/>
          </rPr>
          <t>団体が対象事業以外の事業を行っており、対象事業の事業費を他事業の収益で補填した場合等に記載します。</t>
        </r>
      </text>
    </comment>
    <comment ref="C19" authorId="0">
      <text>
        <r>
          <rPr>
            <b/>
            <sz val="9"/>
            <rFont val="MS P ゴシック"/>
            <family val="3"/>
          </rPr>
          <t>団体に使途を限定せず寄付された寄付金で事業費を補填した場合等に記載します。</t>
        </r>
      </text>
    </comment>
    <comment ref="C25" authorId="0">
      <text>
        <r>
          <rPr>
            <b/>
            <sz val="9"/>
            <rFont val="MS P ゴシック"/>
            <family val="3"/>
          </rPr>
          <t>団体の会員以外に講師を依頼し、お礼のお金や物品を支出した場合に記載します。所得税法等、関係法令を遵守してください。（必要に応じて、領収証や源泉徴収票の発行の有無等の確認を行うことがあります。）</t>
        </r>
      </text>
    </comment>
    <comment ref="C26" authorId="0">
      <text>
        <r>
          <rPr>
            <b/>
            <sz val="9"/>
            <rFont val="MS P ゴシック"/>
            <family val="3"/>
          </rPr>
          <t>団体の会員以外に講師を依頼し、旅費や交通費を支出した場合に記載します。</t>
        </r>
      </text>
    </comment>
    <comment ref="C27" authorId="0">
      <text>
        <r>
          <rPr>
            <b/>
            <sz val="9"/>
            <rFont val="MS P ゴシック"/>
            <family val="3"/>
          </rPr>
          <t>団体の会員の協力及び介助の資格を持つ方の介助に対する謝礼・交通費相当額を支出した場合に記載します。
（上限1,000円/回）</t>
        </r>
      </text>
    </comment>
    <comment ref="C28" authorId="0">
      <text>
        <r>
          <rPr>
            <b/>
            <sz val="9"/>
            <rFont val="MS P ゴシック"/>
            <family val="3"/>
          </rPr>
          <t>複数の事業を行っており費用を按分する場合は、積算根拠を記載してください。</t>
        </r>
      </text>
    </comment>
    <comment ref="C30" authorId="0">
      <text>
        <r>
          <rPr>
            <b/>
            <sz val="9"/>
            <rFont val="MS P ゴシック"/>
            <family val="3"/>
          </rPr>
          <t>参加費、バザー等により受益者が何らかの負担をする場合に限り、食費の一部（上限500円/人回）を助成します。（「食料諸費-その日のイベントの参加費・バザー収益等」が上限額以内に収まっていること）</t>
        </r>
      </text>
    </comment>
    <comment ref="C29" authorId="0">
      <text>
        <r>
          <rPr>
            <b/>
            <sz val="9"/>
            <rFont val="MS P ゴシック"/>
            <family val="3"/>
          </rPr>
          <t>食材料費については、事業に必要なもの且つ利用者を対象としたものに限ります。（事業を実施する会員へ提供される食材料の必要は対象外）</t>
        </r>
      </text>
    </comment>
    <comment ref="C32" authorId="0">
      <text>
        <r>
          <rPr>
            <b/>
            <sz val="9"/>
            <rFont val="MS P ゴシック"/>
            <family val="3"/>
          </rPr>
          <t>複数の事業を行っており費用を按分する場合は、積算根拠を記載してください。</t>
        </r>
      </text>
    </comment>
    <comment ref="C33" authorId="0">
      <text>
        <r>
          <rPr>
            <b/>
            <sz val="9"/>
            <rFont val="MS P ゴシック"/>
            <family val="3"/>
          </rPr>
          <t>事業に必要な負担金に限ります。</t>
        </r>
      </text>
    </comment>
    <comment ref="C34" authorId="0">
      <text>
        <r>
          <rPr>
            <b/>
            <sz val="9"/>
            <rFont val="MS P ゴシック"/>
            <family val="3"/>
          </rPr>
          <t>団体の会員に対して支出する人件費、報酬を記載します。所得税法等、関係法令を遵守してください。（必要に応じて、領収証や源泉徴収票の発行の有無等の確認を行うことがあります。）</t>
        </r>
      </text>
    </comment>
  </commentList>
</comments>
</file>

<file path=xl/comments2.xml><?xml version="1.0" encoding="utf-8"?>
<comments xmlns="http://schemas.openxmlformats.org/spreadsheetml/2006/main">
  <authors>
    <author>北九州市</author>
  </authors>
  <commentList>
    <comment ref="B7" authorId="0">
      <text>
        <r>
          <rPr>
            <b/>
            <sz val="9"/>
            <rFont val="MS P ゴシック"/>
            <family val="3"/>
          </rPr>
          <t>交付決定通知書の「助成金の額」に記載された金額です</t>
        </r>
      </text>
    </comment>
    <comment ref="D25" authorId="0">
      <text>
        <r>
          <rPr>
            <b/>
            <sz val="9"/>
            <rFont val="MS P ゴシック"/>
            <family val="3"/>
          </rPr>
          <t>団体の会員以外に講師を依頼し、お礼のお金や物品を支出した場合に記載します。所得税法等、関係法令を遵守してください。（必要に応じて、領収証や源泉徴収票の発行の有無等の確認を行うことがあります。）</t>
        </r>
      </text>
    </comment>
    <comment ref="D26" authorId="0">
      <text>
        <r>
          <rPr>
            <b/>
            <sz val="9"/>
            <rFont val="MS P ゴシック"/>
            <family val="3"/>
          </rPr>
          <t>団体の会員以外に講師を依頼し、旅費や交通費を支出した場合に記載します。</t>
        </r>
      </text>
    </comment>
    <comment ref="D27" authorId="0">
      <text>
        <r>
          <rPr>
            <b/>
            <sz val="9"/>
            <rFont val="MS P ゴシック"/>
            <family val="3"/>
          </rPr>
          <t>団体の会員の協力及び介助の資格を持つ方の介助に対する謝礼・交通費相当額を支出した場合に記載します。
（上限1,000円/回）</t>
        </r>
      </text>
    </comment>
    <comment ref="D29" authorId="0">
      <text>
        <r>
          <rPr>
            <b/>
            <sz val="9"/>
            <rFont val="MS P ゴシック"/>
            <family val="3"/>
          </rPr>
          <t xml:space="preserve">・消耗品費、事務用品費について記入してください。
（単価が３万円を超えるものは見積書の提出が必要です。）
・光熱水費は団体負担分についてのみ記入してください。
・食材料費については、事業に必要なもの且つ利用者を対象としたものに限ります。（事業を実施する会員へ提供される食材料の必要は対象外）
・会議のお茶代、おやつ代の助成は認められません。
・団体から研修参加する場合の資料代は１名分のみ認めます。
・印刷代・コピー代については、需用費で計上してください。
</t>
        </r>
      </text>
    </comment>
    <comment ref="D30" authorId="0">
      <text>
        <r>
          <rPr>
            <b/>
            <sz val="9"/>
            <rFont val="MS P ゴシック"/>
            <family val="3"/>
          </rPr>
          <t>参加費、バザー等により受益者が何らかの負担をする場合に限り、食費の一部（上限500円/人回）を助成します。（「食料諸費-その日のイベントの参加費・バザー収益等」が上限額以内に収まっていること）</t>
        </r>
      </text>
    </comment>
    <comment ref="D32" authorId="0">
      <text>
        <r>
          <rPr>
            <b/>
            <sz val="9"/>
            <rFont val="MS P ゴシック"/>
            <family val="3"/>
          </rPr>
          <t>複数の事業を行っており費用を按分する場合は、積算費用を記載してください。</t>
        </r>
      </text>
    </comment>
    <comment ref="D33" authorId="0">
      <text>
        <r>
          <rPr>
            <b/>
            <sz val="9"/>
            <rFont val="MS P ゴシック"/>
            <family val="3"/>
          </rPr>
          <t>事業に必要な負担金に限ります。</t>
        </r>
      </text>
    </comment>
    <comment ref="D34" authorId="0">
      <text>
        <r>
          <rPr>
            <b/>
            <sz val="9"/>
            <rFont val="MS P ゴシック"/>
            <family val="3"/>
          </rPr>
          <t>団体の会員に対して支出する人件費、報酬を記載します。所得税法等、関係法令を遵守してください。（必要に応じて、領収証や源泉徴収票の発行の有無等の確認を行うことがあります。）</t>
        </r>
      </text>
    </comment>
  </commentList>
</comments>
</file>

<file path=xl/sharedStrings.xml><?xml version="1.0" encoding="utf-8"?>
<sst xmlns="http://schemas.openxmlformats.org/spreadsheetml/2006/main" count="270" uniqueCount="80">
  <si>
    <t>団体名</t>
  </si>
  <si>
    <t>□　収入の部</t>
  </si>
  <si>
    <t>①助成金交付額（Ａ）</t>
  </si>
  <si>
    <t>項　　目</t>
  </si>
  <si>
    <t>金　額</t>
  </si>
  <si>
    <t>備考（算出基礎、単価、人数他）</t>
  </si>
  <si>
    <t>合計（Ｂ）</t>
  </si>
  <si>
    <t>項　　　目</t>
  </si>
  <si>
    <t>金額</t>
  </si>
  <si>
    <t>合計（Ｃ）</t>
  </si>
  <si>
    <t>■　支出の部（Ｄ）</t>
  </si>
  <si>
    <t>報償費</t>
  </si>
  <si>
    <t>旅費・交通費</t>
  </si>
  <si>
    <t>介助費</t>
  </si>
  <si>
    <t>保険料</t>
  </si>
  <si>
    <t>食糧諸費</t>
  </si>
  <si>
    <t xml:space="preserve"> </t>
  </si>
  <si>
    <t>役務費</t>
  </si>
  <si>
    <t>使用料・賃借料</t>
  </si>
  <si>
    <t>負担金</t>
  </si>
  <si>
    <t>報酬</t>
  </si>
  <si>
    <t>合計（Ｄ）</t>
  </si>
  <si>
    <t>◎助成金確定額</t>
  </si>
  <si>
    <t>支出額（Ｄ）</t>
  </si>
  <si>
    <t>収入額（Ｂ）</t>
  </si>
  <si>
    <t>助成金交付額（Ａ）</t>
  </si>
  <si>
    <t xml:space="preserve"> </t>
  </si>
  <si>
    <t xml:space="preserve"> </t>
  </si>
  <si>
    <t xml:space="preserve"> </t>
  </si>
  <si>
    <t xml:space="preserve"> </t>
  </si>
  <si>
    <t xml:space="preserve"> </t>
  </si>
  <si>
    <t xml:space="preserve"> </t>
  </si>
  <si>
    <t xml:space="preserve"> </t>
  </si>
  <si>
    <t>３／４の額（Ｅ）</t>
  </si>
  <si>
    <t>戻入額（Ａ－Ｅ）
※ただし、Ａの額よりＥの額の
方が多い場合は０円</t>
  </si>
  <si>
    <t>３／４の額（Ｅ）
（対象経費額×３/４）
※千円未満切り捨て</t>
  </si>
  <si>
    <t>対象経費額（Ｄ－Ｂ）</t>
  </si>
  <si>
    <t xml:space="preserve"> </t>
  </si>
  <si>
    <t>需用費　　　</t>
  </si>
  <si>
    <t>バザー等の収益</t>
  </si>
  <si>
    <t>団体の会費</t>
  </si>
  <si>
    <t>イベント等の参加費</t>
  </si>
  <si>
    <t>使途を限定しない寄付</t>
  </si>
  <si>
    <t>他事業の収益</t>
  </si>
  <si>
    <r>
      <t>②対象経費に係る収入（Ｂ）　</t>
    </r>
    <r>
      <rPr>
        <sz val="11"/>
        <rFont val="MS UI Gothic"/>
        <family val="3"/>
      </rPr>
      <t>※</t>
    </r>
    <r>
      <rPr>
        <sz val="9"/>
        <rFont val="MS UI Gothic"/>
        <family val="3"/>
      </rPr>
      <t>この事業で得られた収入</t>
    </r>
  </si>
  <si>
    <r>
      <t>③自主財源（Ｃ）　</t>
    </r>
    <r>
      <rPr>
        <sz val="9"/>
        <rFont val="MS UI Gothic"/>
        <family val="3"/>
      </rPr>
      <t>※この事業による収入以外からの繰り入れ</t>
    </r>
  </si>
  <si>
    <t>利用者から徴収した、対象事業によるイベント等の参加料、食費、材料費等を記載します。</t>
  </si>
  <si>
    <t>対象事業によるイベント等で販売した品物の収入を記載します。</t>
  </si>
  <si>
    <t>団体が対象事業以外の事業を行っており、対象事業の事業費を他事業の収益で補填した場合等に記載します。</t>
  </si>
  <si>
    <t>団体の年会費等、団体の運営費用から事業費を補填した場合等に記載します。</t>
  </si>
  <si>
    <t>団体の会員以外に講師を依頼し、旅費や交通費を支出した場合に記載します。</t>
  </si>
  <si>
    <t>団体の会員の協力及び介助の資格を持つ方の介助に対する謝礼・交通費相当額を支出した場合に記載します。
（上限1,000円/回）</t>
  </si>
  <si>
    <t>団体の会員に対して支出する人件費、報酬を記載します。所得税法等、関係法令を遵守してください。（必要に応じて、領収証や源泉徴収票の発行の有無等の確認を行うことがあります。）</t>
  </si>
  <si>
    <r>
      <t>■　支出の部（Ｄ）　</t>
    </r>
    <r>
      <rPr>
        <sz val="9"/>
        <rFont val="MS UI Gothic"/>
        <family val="3"/>
      </rPr>
      <t>※この事業に関する費用のみを記載してください。（団体の運営費用等は対象外です）</t>
    </r>
  </si>
  <si>
    <t>複数の事業を行っており費用を按分する場合は、積算費用を記載してください。</t>
  </si>
  <si>
    <t>事業に必要な負担金に限ります。</t>
  </si>
  <si>
    <t>交付決定通知書の「助成金の額」に記載された金額です</t>
  </si>
  <si>
    <t>参加費、バザー等により受益者が何らかの負担をする場合に限り、食費の一部（上限500円/人回）を助成します。（「食料諸費-その日のイベントの参加費・バザー収益等」が上限額以内に収まっていること）</t>
  </si>
  <si>
    <t>食材料費については、事業に必要なもの且つ利用者を対象としたものに限ります。（事業を実施する会員へ提供される食材料の必要は対象外）</t>
  </si>
  <si>
    <t>助成金精算額（Ｆ）
（Ａ－戻入額）</t>
  </si>
  <si>
    <t>円</t>
  </si>
  <si>
    <t>団体の会員以外に講師を依頼し、お礼のお金や物品を支出した場合に記載します。所得税法等、関係法令を遵守してください。（必要に応じて、領収証や源泉徴収票の発行の有無等の確認を行うことがあります。）</t>
  </si>
  <si>
    <t>助成事業への寄付</t>
  </si>
  <si>
    <t>　※ 収入（Ａ＋Ｂ＋Ｃ）≧支出（Ｄ）となった場合は、精算により戻入が発生します。</t>
  </si>
  <si>
    <t>複数の事業を行っており費用を按分する場合は、積算根拠を記載してください。</t>
  </si>
  <si>
    <t>団体名　　　ひまわり会</t>
  </si>
  <si>
    <t>研修会講師旅費　JR博多～小倉1,250円×往復＝2,500円</t>
  </si>
  <si>
    <t>会費から60,000円繰り入れ</t>
  </si>
  <si>
    <t>研修会講師謝金4,000円×2時間=8,000円</t>
  </si>
  <si>
    <t>80円切手×80枚=6,400円</t>
  </si>
  <si>
    <t>会議室使用代　@2,000円×15回=30,000円</t>
  </si>
  <si>
    <t>対象事業によるイベントに対する寄付等があった場合に記載します。</t>
  </si>
  <si>
    <t>事業が赤字になるため、団体に使途を限定せず寄付された寄付金や会員のカンパで事業費を補填した場合等に記載します。</t>
  </si>
  <si>
    <t>施設からの謝礼</t>
  </si>
  <si>
    <t>1,000円×12回</t>
  </si>
  <si>
    <t>ボランティア保険料@150円×20名=3,000円</t>
  </si>
  <si>
    <t>ボランティア派遣@1,000円×108回=108,000円</t>
  </si>
  <si>
    <t>文房具代66,100円、コピー代8,000円、インク代3,500円</t>
  </si>
  <si>
    <t>令和５年度　北九州市地域福祉振興協会地域福祉振興事業助成金収支決算書</t>
  </si>
  <si>
    <t>令和５年度　北九州市地域福祉振興協会地域福祉振興事業助成金収支決算書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</si>
</sst>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m/d;@"/>
    <numFmt numFmtId="181" formatCode="mmm\-yyyy"/>
    <numFmt numFmtId="182" formatCode="#,##0&quot;円&quot;;[Red]\(#,##0\)"/>
    <numFmt numFmtId="183" formatCode="#,##0_ \ "/>
    <numFmt numFmtId="184" formatCode="&quot;¥&quot;#,##0_);[Red]\(&quot;¥&quot;#,##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b/>
      <sz val="12"/>
      <color indexed="10"/>
      <name val="ＭＳ ゴシック"/>
      <family val="3"/>
    </font>
    <font>
      <sz val="11"/>
      <name val="MS UI Gothic"/>
      <family val="3"/>
    </font>
    <font>
      <sz val="9"/>
      <name val="MS UI Gothic"/>
      <family val="3"/>
    </font>
    <font>
      <b/>
      <sz val="9"/>
      <name val="MS P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8"/>
      <color indexed="10"/>
      <name val="ＭＳ ゴシック"/>
      <family val="3"/>
    </font>
    <font>
      <sz val="6"/>
      <color indexed="10"/>
      <name val="ＭＳ ゴシック"/>
      <family val="3"/>
    </font>
    <font>
      <sz val="14"/>
      <color indexed="8"/>
      <name val="HGS創英角ﾎﾟｯﾌﾟ体"/>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6"/>
      <color rgb="FFFF0000"/>
      <name val="ＭＳ ゴシック"/>
      <family val="3"/>
    </font>
    <font>
      <sz val="8"/>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62">
    <xf numFmtId="0" fontId="0" fillId="0" borderId="0" xfId="0" applyAlignment="1">
      <alignment/>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vertical="center" shrinkToFi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Font="1" applyFill="1" applyAlignment="1">
      <alignment horizontal="left" vertical="center"/>
    </xf>
    <xf numFmtId="182" fontId="5"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82" fontId="5" fillId="0" borderId="10" xfId="0" applyNumberFormat="1" applyFont="1" applyFill="1" applyBorder="1" applyAlignment="1">
      <alignment vertical="center" shrinkToFit="1"/>
    </xf>
    <xf numFmtId="183" fontId="5" fillId="0" borderId="10" xfId="0" applyNumberFormat="1" applyFont="1" applyFill="1" applyBorder="1" applyAlignment="1">
      <alignment horizontal="right" vertical="center" shrinkToFit="1"/>
    </xf>
    <xf numFmtId="0" fontId="6" fillId="0" borderId="0" xfId="0" applyFont="1" applyFill="1" applyAlignment="1">
      <alignment vertical="center"/>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shrinkToFit="1"/>
    </xf>
    <xf numFmtId="0" fontId="0" fillId="0" borderId="10" xfId="0" applyFont="1" applyFill="1" applyBorder="1" applyAlignment="1">
      <alignment horizontal="center" vertical="center" wrapText="1"/>
    </xf>
    <xf numFmtId="182" fontId="5" fillId="0" borderId="10" xfId="0" applyNumberFormat="1" applyFont="1" applyFill="1" applyBorder="1" applyAlignment="1">
      <alignment horizontal="right" vertical="center" shrinkToFi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0" fillId="0" borderId="12" xfId="0" applyFont="1" applyFill="1" applyBorder="1" applyAlignment="1">
      <alignment horizontal="left" vertical="top" wrapText="1"/>
    </xf>
    <xf numFmtId="182" fontId="5" fillId="0" borderId="11" xfId="0" applyNumberFormat="1" applyFont="1" applyFill="1" applyBorder="1" applyAlignment="1">
      <alignment horizontal="right" vertical="center"/>
    </xf>
    <xf numFmtId="182" fontId="5" fillId="0" borderId="13" xfId="0" applyNumberFormat="1" applyFont="1" applyFill="1" applyBorder="1" applyAlignment="1">
      <alignment horizontal="right" vertical="center"/>
    </xf>
    <xf numFmtId="49" fontId="5" fillId="0" borderId="11"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4" fillId="0" borderId="14" xfId="0" applyFont="1" applyFill="1" applyBorder="1" applyAlignment="1">
      <alignment horizontal="left" vertical="center"/>
    </xf>
    <xf numFmtId="0" fontId="5" fillId="0" borderId="15" xfId="0" applyFont="1" applyFill="1" applyBorder="1" applyAlignment="1">
      <alignment horizontal="left" vertical="center"/>
    </xf>
    <xf numFmtId="0" fontId="10" fillId="0" borderId="12" xfId="0" applyFont="1" applyFill="1" applyBorder="1" applyAlignment="1">
      <alignment horizontal="left" vertical="top" wrapText="1"/>
    </xf>
    <xf numFmtId="0" fontId="10" fillId="0" borderId="12" xfId="0" applyFont="1" applyFill="1" applyBorder="1" applyAlignment="1">
      <alignment horizontal="left" vertical="top"/>
    </xf>
    <xf numFmtId="49" fontId="5" fillId="0" borderId="1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50" fillId="0" borderId="12" xfId="0" applyFont="1" applyFill="1" applyBorder="1" applyAlignment="1">
      <alignment horizontal="left" vertical="top"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49" fontId="51" fillId="0" borderId="10" xfId="0" applyNumberFormat="1" applyFont="1" applyFill="1" applyBorder="1" applyAlignment="1">
      <alignment horizontal="left" vertical="center" wrapText="1"/>
    </xf>
    <xf numFmtId="49" fontId="51" fillId="0" borderId="10" xfId="0" applyNumberFormat="1" applyFont="1" applyFill="1" applyBorder="1" applyAlignment="1">
      <alignment horizontal="left" vertical="center"/>
    </xf>
    <xf numFmtId="49" fontId="51" fillId="0" borderId="10" xfId="0" applyNumberFormat="1" applyFont="1" applyFill="1" applyBorder="1" applyAlignment="1">
      <alignment horizontal="left" vertical="center" wrapText="1" shrinkToFit="1"/>
    </xf>
    <xf numFmtId="182" fontId="52" fillId="0" borderId="11" xfId="0" applyNumberFormat="1" applyFont="1" applyFill="1" applyBorder="1" applyAlignment="1">
      <alignment horizontal="left" vertical="center" wrapText="1"/>
    </xf>
    <xf numFmtId="182" fontId="52" fillId="0" borderId="13"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57150</xdr:rowOff>
    </xdr:from>
    <xdr:to>
      <xdr:col>1</xdr:col>
      <xdr:colOff>876300</xdr:colOff>
      <xdr:row>1</xdr:row>
      <xdr:rowOff>19050</xdr:rowOff>
    </xdr:to>
    <xdr:sp>
      <xdr:nvSpPr>
        <xdr:cNvPr id="1" name="Rectangle 3"/>
        <xdr:cNvSpPr>
          <a:spLocks/>
        </xdr:cNvSpPr>
      </xdr:nvSpPr>
      <xdr:spPr>
        <a:xfrm>
          <a:off x="123825" y="57150"/>
          <a:ext cx="828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記入例</a:t>
          </a:r>
        </a:p>
      </xdr:txBody>
    </xdr:sp>
    <xdr:clientData/>
  </xdr:twoCellAnchor>
  <xdr:twoCellAnchor>
    <xdr:from>
      <xdr:col>3</xdr:col>
      <xdr:colOff>238125</xdr:colOff>
      <xdr:row>6</xdr:row>
      <xdr:rowOff>38100</xdr:rowOff>
    </xdr:from>
    <xdr:to>
      <xdr:col>4</xdr:col>
      <xdr:colOff>1971675</xdr:colOff>
      <xdr:row>6</xdr:row>
      <xdr:rowOff>314325</xdr:rowOff>
    </xdr:to>
    <xdr:sp>
      <xdr:nvSpPr>
        <xdr:cNvPr id="2" name="AutoShape 4"/>
        <xdr:cNvSpPr>
          <a:spLocks/>
        </xdr:cNvSpPr>
      </xdr:nvSpPr>
      <xdr:spPr>
        <a:xfrm>
          <a:off x="3095625" y="1390650"/>
          <a:ext cx="3848100" cy="276225"/>
        </a:xfrm>
        <a:prstGeom prst="wedgeRectCallout">
          <a:avLst>
            <a:gd name="adj1" fmla="val -56000"/>
            <a:gd name="adj2" fmla="val 1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交付決定時の額（入金額）</a:t>
          </a:r>
        </a:p>
      </xdr:txBody>
    </xdr:sp>
    <xdr:clientData/>
  </xdr:twoCellAnchor>
  <xdr:twoCellAnchor>
    <xdr:from>
      <xdr:col>3</xdr:col>
      <xdr:colOff>190500</xdr:colOff>
      <xdr:row>32</xdr:row>
      <xdr:rowOff>57150</xdr:rowOff>
    </xdr:from>
    <xdr:to>
      <xdr:col>4</xdr:col>
      <xdr:colOff>2066925</xdr:colOff>
      <xdr:row>36</xdr:row>
      <xdr:rowOff>57150</xdr:rowOff>
    </xdr:to>
    <xdr:sp>
      <xdr:nvSpPr>
        <xdr:cNvPr id="3" name="AutoShape 5"/>
        <xdr:cNvSpPr>
          <a:spLocks/>
        </xdr:cNvSpPr>
      </xdr:nvSpPr>
      <xdr:spPr>
        <a:xfrm>
          <a:off x="3048000" y="7277100"/>
          <a:ext cx="3990975" cy="1000125"/>
        </a:xfrm>
        <a:prstGeom prst="wedgeRectCallout">
          <a:avLst>
            <a:gd name="adj1" fmla="val -54000"/>
            <a:gd name="adj2" fmla="val -3321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●できるだけ詳細に内訳を記入してください。同じ種類（文房具など）の領収金額は合算できます。（領収書の金額と合致すること）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●支出していない項目の行を削除するなど、適宜、変更してください。</a:t>
          </a:r>
        </a:p>
      </xdr:txBody>
    </xdr:sp>
    <xdr:clientData/>
  </xdr:twoCellAnchor>
  <xdr:twoCellAnchor>
    <xdr:from>
      <xdr:col>3</xdr:col>
      <xdr:colOff>247650</xdr:colOff>
      <xdr:row>17</xdr:row>
      <xdr:rowOff>161925</xdr:rowOff>
    </xdr:from>
    <xdr:to>
      <xdr:col>4</xdr:col>
      <xdr:colOff>2105025</xdr:colOff>
      <xdr:row>21</xdr:row>
      <xdr:rowOff>85725</xdr:rowOff>
    </xdr:to>
    <xdr:sp>
      <xdr:nvSpPr>
        <xdr:cNvPr id="4" name="AutoShape 4"/>
        <xdr:cNvSpPr>
          <a:spLocks/>
        </xdr:cNvSpPr>
      </xdr:nvSpPr>
      <xdr:spPr>
        <a:xfrm>
          <a:off x="3105150" y="3933825"/>
          <a:ext cx="3971925" cy="704850"/>
        </a:xfrm>
        <a:prstGeom prst="wedgeRectCallout">
          <a:avLst>
            <a:gd name="adj1" fmla="val -59217"/>
            <a:gd name="adj2" fmla="val -5398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Ａ＋ＢではＤの支出を賄えない場合に、その不足分をどのように補ったかをＣに記入します。</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（３／４助成であるため、必ず自主財源が発生します。）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xdr:col>
      <xdr:colOff>762000</xdr:colOff>
      <xdr:row>1</xdr:row>
      <xdr:rowOff>238125</xdr:rowOff>
    </xdr:to>
    <xdr:sp>
      <xdr:nvSpPr>
        <xdr:cNvPr id="1" name="正方形/長方形 1"/>
        <xdr:cNvSpPr>
          <a:spLocks/>
        </xdr:cNvSpPr>
      </xdr:nvSpPr>
      <xdr:spPr>
        <a:xfrm>
          <a:off x="47625" y="28575"/>
          <a:ext cx="790575" cy="266700"/>
        </a:xfrm>
        <a:prstGeom prst="rect">
          <a:avLst/>
        </a:prstGeom>
        <a:solidFill>
          <a:srgbClr val="FFFFFF"/>
        </a:solidFill>
        <a:ln w="25400" cmpd="sng">
          <a:solidFill>
            <a:srgbClr val="385D8A"/>
          </a:solidFill>
          <a:headEnd type="none"/>
          <a:tailEnd type="none"/>
        </a:ln>
      </xdr:spPr>
      <xdr:txBody>
        <a:bodyPr vertOverflow="clip" wrap="square" lIns="0" tIns="45720" rIns="0" bIns="45720"/>
        <a:p>
          <a:pPr algn="ctr">
            <a:defRPr/>
          </a:pPr>
          <a:r>
            <a:rPr lang="en-US" cap="none" sz="1100" b="1" i="0" u="none" baseline="0">
              <a:solidFill>
                <a:srgbClr val="000000"/>
              </a:solidFill>
              <a:latin typeface="ＭＳ Ｐゴシック"/>
              <a:ea typeface="ＭＳ Ｐゴシック"/>
              <a:cs typeface="ＭＳ Ｐゴシック"/>
            </a:rPr>
            <a:t>留意事項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G61"/>
  <sheetViews>
    <sheetView view="pageBreakPreview" zoomScaleSheetLayoutView="10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4.5" customHeight="1">
      <c r="E1" s="3"/>
    </row>
    <row r="2" spans="2:5" ht="35.25" customHeight="1">
      <c r="B2" s="42" t="s">
        <v>78</v>
      </c>
      <c r="C2" s="42"/>
      <c r="D2" s="42"/>
      <c r="E2" s="42"/>
    </row>
    <row r="3" spans="2:5" ht="14.25" customHeight="1">
      <c r="B3" s="5"/>
      <c r="C3" s="4"/>
      <c r="D3" s="4"/>
      <c r="E3" s="4"/>
    </row>
    <row r="4" spans="2:5" ht="18.75" customHeight="1">
      <c r="B4" s="5"/>
      <c r="C4" s="4"/>
      <c r="D4" s="45" t="s">
        <v>0</v>
      </c>
      <c r="E4" s="45"/>
    </row>
    <row r="5" spans="2:5" ht="19.5" customHeight="1">
      <c r="B5" s="6" t="s">
        <v>1</v>
      </c>
      <c r="C5" s="7"/>
      <c r="D5" s="7"/>
      <c r="E5" s="7"/>
    </row>
    <row r="6" spans="2:7" ht="19.5" customHeight="1">
      <c r="B6" s="9" t="s">
        <v>2</v>
      </c>
      <c r="C6" s="16"/>
      <c r="D6" s="7"/>
      <c r="E6" s="7"/>
      <c r="G6" s="27"/>
    </row>
    <row r="7" spans="2:5" ht="25.5" customHeight="1">
      <c r="B7" s="37"/>
      <c r="C7" s="38"/>
      <c r="D7" s="7"/>
      <c r="E7" s="7"/>
    </row>
    <row r="8" spans="2:5" ht="19.5" customHeight="1">
      <c r="B8" s="6" t="s">
        <v>44</v>
      </c>
      <c r="C8" s="7"/>
      <c r="D8" s="7"/>
      <c r="E8" s="7"/>
    </row>
    <row r="9" spans="2:5" s="8" customFormat="1" ht="17.25" customHeight="1">
      <c r="B9" s="11" t="s">
        <v>3</v>
      </c>
      <c r="C9" s="15" t="s">
        <v>4</v>
      </c>
      <c r="D9" s="43" t="s">
        <v>5</v>
      </c>
      <c r="E9" s="43"/>
    </row>
    <row r="10" spans="2:5" s="8" customFormat="1" ht="17.25" customHeight="1">
      <c r="B10" s="28" t="s">
        <v>41</v>
      </c>
      <c r="C10" s="26"/>
      <c r="D10" s="41"/>
      <c r="E10" s="41"/>
    </row>
    <row r="11" spans="2:5" s="8" customFormat="1" ht="17.25" customHeight="1">
      <c r="B11" s="28" t="s">
        <v>39</v>
      </c>
      <c r="C11" s="26"/>
      <c r="D11" s="41"/>
      <c r="E11" s="41"/>
    </row>
    <row r="12" spans="2:5" s="8" customFormat="1" ht="17.25" customHeight="1">
      <c r="B12" s="11" t="s">
        <v>62</v>
      </c>
      <c r="C12" s="26"/>
      <c r="D12" s="41"/>
      <c r="E12" s="41"/>
    </row>
    <row r="13" spans="2:5" ht="17.25" customHeight="1">
      <c r="B13" s="11"/>
      <c r="C13" s="26"/>
      <c r="D13" s="35"/>
      <c r="E13" s="35"/>
    </row>
    <row r="14" spans="2:5" ht="17.25" customHeight="1">
      <c r="B14" s="11" t="s">
        <v>6</v>
      </c>
      <c r="C14" s="25">
        <f>SUM(C10:C13)</f>
        <v>0</v>
      </c>
      <c r="D14" s="44" t="s">
        <v>26</v>
      </c>
      <c r="E14" s="44"/>
    </row>
    <row r="15" spans="2:5" ht="19.5" customHeight="1">
      <c r="B15" s="46" t="s">
        <v>45</v>
      </c>
      <c r="C15" s="46"/>
      <c r="D15" s="46"/>
      <c r="E15" s="46"/>
    </row>
    <row r="16" spans="2:5" ht="16.5" customHeight="1">
      <c r="B16" s="18" t="s">
        <v>7</v>
      </c>
      <c r="C16" s="19" t="s">
        <v>8</v>
      </c>
      <c r="D16" s="43" t="s">
        <v>5</v>
      </c>
      <c r="E16" s="43"/>
    </row>
    <row r="17" spans="2:5" ht="16.5" customHeight="1">
      <c r="B17" s="30" t="s">
        <v>40</v>
      </c>
      <c r="C17" s="26"/>
      <c r="D17" s="39"/>
      <c r="E17" s="40"/>
    </row>
    <row r="18" spans="2:5" ht="16.5" customHeight="1">
      <c r="B18" s="29" t="s">
        <v>43</v>
      </c>
      <c r="C18" s="26"/>
      <c r="D18" s="41"/>
      <c r="E18" s="41"/>
    </row>
    <row r="19" spans="2:5" ht="16.5" customHeight="1">
      <c r="B19" s="30" t="s">
        <v>42</v>
      </c>
      <c r="C19" s="26"/>
      <c r="D19" s="41"/>
      <c r="E19" s="41"/>
    </row>
    <row r="20" spans="2:5" ht="17.25" customHeight="1">
      <c r="B20" s="11"/>
      <c r="C20" s="26"/>
      <c r="D20" s="35" t="s">
        <v>37</v>
      </c>
      <c r="E20" s="35"/>
    </row>
    <row r="21" spans="2:5" ht="16.5" customHeight="1">
      <c r="B21" s="11" t="s">
        <v>9</v>
      </c>
      <c r="C21" s="25" t="str">
        <f>IF(ISNUMBER(D39-E42)=TRUE,D39-E42,"【自動計算されます】")</f>
        <v>【自動計算されます】</v>
      </c>
      <c r="D21" s="43" t="str">
        <f>IF(ISNUMBER(C21)=FALSE,"A,B,Dを入力すると自動計算します",IF(C21=SUM(C16:C20),"自主財源チェックＯＫ","自主財源を正しく入力してください"))</f>
        <v>A,B,Dを入力すると自動計算します</v>
      </c>
      <c r="E21" s="43"/>
    </row>
    <row r="22" spans="2:5" ht="13.5">
      <c r="B22" s="36"/>
      <c r="C22" s="36"/>
      <c r="D22" s="36"/>
      <c r="E22" s="36"/>
    </row>
    <row r="23" spans="2:5" ht="17.25" customHeight="1">
      <c r="B23" s="6" t="s">
        <v>10</v>
      </c>
      <c r="C23" s="10"/>
      <c r="D23" s="10"/>
      <c r="E23" s="10"/>
    </row>
    <row r="24" spans="2:5" s="8" customFormat="1" ht="17.25" customHeight="1">
      <c r="B24" s="11" t="s">
        <v>3</v>
      </c>
      <c r="C24" s="12" t="s">
        <v>4</v>
      </c>
      <c r="D24" s="43" t="s">
        <v>5</v>
      </c>
      <c r="E24" s="43"/>
    </row>
    <row r="25" spans="2:5" ht="17.25" customHeight="1">
      <c r="B25" s="13" t="s">
        <v>11</v>
      </c>
      <c r="C25" s="26"/>
      <c r="D25" s="35" t="s">
        <v>27</v>
      </c>
      <c r="E25" s="35"/>
    </row>
    <row r="26" spans="2:5" ht="17.25" customHeight="1">
      <c r="B26" s="14" t="s">
        <v>12</v>
      </c>
      <c r="C26" s="26"/>
      <c r="D26" s="35" t="s">
        <v>28</v>
      </c>
      <c r="E26" s="35"/>
    </row>
    <row r="27" spans="2:5" ht="17.25" customHeight="1">
      <c r="B27" s="11" t="s">
        <v>13</v>
      </c>
      <c r="C27" s="26"/>
      <c r="D27" s="35" t="s">
        <v>29</v>
      </c>
      <c r="E27" s="35"/>
    </row>
    <row r="28" spans="2:5" ht="17.25" customHeight="1">
      <c r="B28" s="11" t="s">
        <v>14</v>
      </c>
      <c r="C28" s="26"/>
      <c r="D28" s="35" t="s">
        <v>27</v>
      </c>
      <c r="E28" s="35"/>
    </row>
    <row r="29" spans="2:5" ht="17.25" customHeight="1">
      <c r="B29" s="14" t="s">
        <v>38</v>
      </c>
      <c r="C29" s="26"/>
      <c r="D29" s="35" t="s">
        <v>30</v>
      </c>
      <c r="E29" s="35"/>
    </row>
    <row r="30" spans="2:5" ht="17.25" customHeight="1">
      <c r="B30" s="11" t="s">
        <v>15</v>
      </c>
      <c r="C30" s="26"/>
      <c r="D30" s="35" t="s">
        <v>16</v>
      </c>
      <c r="E30" s="35"/>
    </row>
    <row r="31" spans="2:5" ht="17.25" customHeight="1">
      <c r="B31" s="11" t="s">
        <v>17</v>
      </c>
      <c r="C31" s="26"/>
      <c r="D31" s="35" t="s">
        <v>31</v>
      </c>
      <c r="E31" s="35"/>
    </row>
    <row r="32" spans="2:5" ht="17.25" customHeight="1">
      <c r="B32" s="11" t="s">
        <v>18</v>
      </c>
      <c r="C32" s="26"/>
      <c r="D32" s="35" t="s">
        <v>16</v>
      </c>
      <c r="E32" s="35"/>
    </row>
    <row r="33" spans="2:5" ht="17.25" customHeight="1">
      <c r="B33" s="11" t="s">
        <v>19</v>
      </c>
      <c r="C33" s="26"/>
      <c r="D33" s="35" t="s">
        <v>32</v>
      </c>
      <c r="E33" s="35"/>
    </row>
    <row r="34" spans="2:5" ht="17.25" customHeight="1">
      <c r="B34" s="11" t="s">
        <v>20</v>
      </c>
      <c r="C34" s="26"/>
      <c r="D34" s="35" t="s">
        <v>27</v>
      </c>
      <c r="E34" s="35"/>
    </row>
    <row r="35" spans="2:5" ht="17.25" customHeight="1">
      <c r="B35" s="11" t="s">
        <v>21</v>
      </c>
      <c r="C35" s="25">
        <f>IF(SUM(C25:C34)&lt;&gt;0,SUM(C25:C34),"")</f>
      </c>
      <c r="D35" s="44" t="s">
        <v>26</v>
      </c>
      <c r="E35" s="44"/>
    </row>
    <row r="36" spans="2:5" ht="27" customHeight="1">
      <c r="B36" s="47" t="s">
        <v>63</v>
      </c>
      <c r="C36" s="48"/>
      <c r="D36" s="48"/>
      <c r="E36" s="48"/>
    </row>
    <row r="37" spans="2:5" ht="17.25" customHeight="1">
      <c r="B37" s="6" t="s">
        <v>22</v>
      </c>
      <c r="C37" s="10"/>
      <c r="D37" s="10"/>
      <c r="E37" s="10"/>
    </row>
    <row r="38" spans="2:5" ht="39.75" customHeight="1">
      <c r="B38" s="23" t="s">
        <v>23</v>
      </c>
      <c r="C38" s="23" t="s">
        <v>24</v>
      </c>
      <c r="D38" s="24" t="s">
        <v>36</v>
      </c>
      <c r="E38" s="23" t="s">
        <v>35</v>
      </c>
    </row>
    <row r="39" spans="2:5" ht="24" customHeight="1">
      <c r="B39" s="21">
        <f>C35</f>
      </c>
      <c r="C39" s="21">
        <f>C14</f>
        <v>0</v>
      </c>
      <c r="D39" s="21">
        <f>IF(ISNUMBER(B39)=TRUE,B39-C39,"")</f>
      </c>
      <c r="E39" s="21">
        <f>IF(ISNUMBER(B39)=TRUE,ROUNDDOWN(D39*0.75,-3),"")</f>
      </c>
    </row>
    <row r="40" spans="2:5" ht="12" customHeight="1">
      <c r="B40" s="20"/>
      <c r="C40" s="17"/>
      <c r="D40" s="17"/>
      <c r="E40" s="17"/>
    </row>
    <row r="41" spans="2:5" s="8" customFormat="1" ht="40.5" customHeight="1">
      <c r="B41" s="23" t="s">
        <v>25</v>
      </c>
      <c r="C41" s="24" t="s">
        <v>33</v>
      </c>
      <c r="D41" s="23" t="s">
        <v>34</v>
      </c>
      <c r="E41" s="31" t="s">
        <v>59</v>
      </c>
    </row>
    <row r="42" spans="2:5" ht="23.25" customHeight="1">
      <c r="B42" s="21">
        <f>B7</f>
        <v>0</v>
      </c>
      <c r="C42" s="21">
        <f>E39</f>
      </c>
      <c r="D42" s="21">
        <f>IF(ISNUMBER(B39)=TRUE,IF(B42-C42&lt;0,0,B42-C42),"")</f>
      </c>
      <c r="E42" s="21">
        <f>IF(D42=0,B42,C42)</f>
      </c>
    </row>
    <row r="61" ht="13.5">
      <c r="C61" s="22"/>
    </row>
  </sheetData>
  <sheetProtection/>
  <mergeCells count="30">
    <mergeCell ref="B36:E36"/>
    <mergeCell ref="D35:E35"/>
    <mergeCell ref="D16:E16"/>
    <mergeCell ref="D18:E18"/>
    <mergeCell ref="D19:E19"/>
    <mergeCell ref="D21:E21"/>
    <mergeCell ref="D32:E32"/>
    <mergeCell ref="D33:E33"/>
    <mergeCell ref="D34:E34"/>
    <mergeCell ref="D28:E28"/>
    <mergeCell ref="D29:E29"/>
    <mergeCell ref="D30:E30"/>
    <mergeCell ref="D31:E31"/>
    <mergeCell ref="B2:E2"/>
    <mergeCell ref="D9:E9"/>
    <mergeCell ref="D24:E24"/>
    <mergeCell ref="D20:E20"/>
    <mergeCell ref="D14:E14"/>
    <mergeCell ref="D4:E4"/>
    <mergeCell ref="B15:E15"/>
    <mergeCell ref="D25:E25"/>
    <mergeCell ref="D26:E26"/>
    <mergeCell ref="D27:E27"/>
    <mergeCell ref="B22:E22"/>
    <mergeCell ref="B7:C7"/>
    <mergeCell ref="D17:E17"/>
    <mergeCell ref="D10:E10"/>
    <mergeCell ref="D11:E11"/>
    <mergeCell ref="D12:E12"/>
    <mergeCell ref="D13:E13"/>
  </mergeCells>
  <printOptions/>
  <pageMargins left="0.6692913385826772" right="0.2755905511811024" top="0.5905511811023623" bottom="0.4724409448818898" header="0.2755905511811024" footer="0.196850393700787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G61"/>
  <sheetViews>
    <sheetView view="pageBreakPreview" zoomScaleSheetLayoutView="10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4.5" customHeight="1">
      <c r="E1" s="3"/>
    </row>
    <row r="2" spans="2:5" ht="35.25" customHeight="1">
      <c r="B2" s="42" t="s">
        <v>79</v>
      </c>
      <c r="C2" s="42"/>
      <c r="D2" s="42"/>
      <c r="E2" s="42"/>
    </row>
    <row r="3" spans="2:5" ht="14.25" customHeight="1">
      <c r="B3" s="5"/>
      <c r="C3" s="4"/>
      <c r="D3" s="4"/>
      <c r="E3" s="4"/>
    </row>
    <row r="4" spans="2:5" ht="18.75" customHeight="1">
      <c r="B4" s="5"/>
      <c r="C4" s="4"/>
      <c r="D4" s="45" t="s">
        <v>0</v>
      </c>
      <c r="E4" s="45"/>
    </row>
    <row r="5" spans="2:5" ht="19.5" customHeight="1">
      <c r="B5" s="6" t="s">
        <v>1</v>
      </c>
      <c r="C5" s="7"/>
      <c r="D5" s="7"/>
      <c r="E5" s="7"/>
    </row>
    <row r="6" spans="2:7" ht="19.5" customHeight="1">
      <c r="B6" s="9" t="s">
        <v>2</v>
      </c>
      <c r="C6" s="16"/>
      <c r="D6" s="7"/>
      <c r="E6" s="7"/>
      <c r="G6" s="27"/>
    </row>
    <row r="7" spans="2:5" ht="25.5" customHeight="1">
      <c r="B7" s="37"/>
      <c r="C7" s="38"/>
      <c r="D7" s="7"/>
      <c r="E7" s="7"/>
    </row>
    <row r="8" spans="2:5" ht="19.5" customHeight="1">
      <c r="B8" s="6" t="s">
        <v>44</v>
      </c>
      <c r="C8" s="7"/>
      <c r="D8" s="7"/>
      <c r="E8" s="7"/>
    </row>
    <row r="9" spans="2:5" s="8" customFormat="1" ht="17.25" customHeight="1">
      <c r="B9" s="11" t="s">
        <v>3</v>
      </c>
      <c r="C9" s="15" t="s">
        <v>4</v>
      </c>
      <c r="D9" s="43" t="s">
        <v>5</v>
      </c>
      <c r="E9" s="43"/>
    </row>
    <row r="10" spans="2:5" s="8" customFormat="1" ht="17.25" customHeight="1">
      <c r="B10" s="28" t="s">
        <v>41</v>
      </c>
      <c r="C10" s="26"/>
      <c r="D10" s="41"/>
      <c r="E10" s="41"/>
    </row>
    <row r="11" spans="2:5" s="8" customFormat="1" ht="17.25" customHeight="1">
      <c r="B11" s="28" t="s">
        <v>39</v>
      </c>
      <c r="C11" s="26"/>
      <c r="D11" s="41"/>
      <c r="E11" s="41"/>
    </row>
    <row r="12" spans="2:5" s="8" customFormat="1" ht="17.25" customHeight="1">
      <c r="B12" s="11" t="s">
        <v>62</v>
      </c>
      <c r="C12" s="26"/>
      <c r="D12" s="41"/>
      <c r="E12" s="41"/>
    </row>
    <row r="13" spans="2:5" ht="17.25" customHeight="1">
      <c r="B13" s="11"/>
      <c r="C13" s="26"/>
      <c r="D13" s="35"/>
      <c r="E13" s="35"/>
    </row>
    <row r="14" spans="2:5" ht="17.25" customHeight="1">
      <c r="B14" s="11" t="s">
        <v>6</v>
      </c>
      <c r="C14" s="32" t="s">
        <v>60</v>
      </c>
      <c r="D14" s="44" t="s">
        <v>16</v>
      </c>
      <c r="E14" s="44"/>
    </row>
    <row r="15" spans="2:5" ht="19.5" customHeight="1">
      <c r="B15" s="46" t="s">
        <v>45</v>
      </c>
      <c r="C15" s="46"/>
      <c r="D15" s="46"/>
      <c r="E15" s="46"/>
    </row>
    <row r="16" spans="2:5" ht="16.5" customHeight="1">
      <c r="B16" s="18" t="s">
        <v>7</v>
      </c>
      <c r="C16" s="19" t="s">
        <v>8</v>
      </c>
      <c r="D16" s="43" t="s">
        <v>5</v>
      </c>
      <c r="E16" s="43"/>
    </row>
    <row r="17" spans="2:5" ht="16.5" customHeight="1">
      <c r="B17" s="30" t="s">
        <v>40</v>
      </c>
      <c r="C17" s="26"/>
      <c r="D17" s="39"/>
      <c r="E17" s="40"/>
    </row>
    <row r="18" spans="2:5" ht="16.5" customHeight="1">
      <c r="B18" s="29" t="s">
        <v>43</v>
      </c>
      <c r="C18" s="26"/>
      <c r="D18" s="41"/>
      <c r="E18" s="41"/>
    </row>
    <row r="19" spans="2:5" ht="16.5" customHeight="1">
      <c r="B19" s="30" t="s">
        <v>42</v>
      </c>
      <c r="C19" s="26"/>
      <c r="D19" s="41"/>
      <c r="E19" s="41"/>
    </row>
    <row r="20" spans="2:5" ht="17.25" customHeight="1">
      <c r="B20" s="11"/>
      <c r="C20" s="26" t="s">
        <v>16</v>
      </c>
      <c r="D20" s="35" t="s">
        <v>16</v>
      </c>
      <c r="E20" s="35"/>
    </row>
    <row r="21" spans="2:5" ht="16.5" customHeight="1">
      <c r="B21" s="11" t="s">
        <v>9</v>
      </c>
      <c r="C21" s="32" t="s">
        <v>60</v>
      </c>
      <c r="D21" s="43"/>
      <c r="E21" s="43"/>
    </row>
    <row r="22" spans="2:5" ht="13.5">
      <c r="B22" s="36"/>
      <c r="C22" s="36"/>
      <c r="D22" s="36"/>
      <c r="E22" s="36"/>
    </row>
    <row r="23" spans="2:5" ht="17.25" customHeight="1">
      <c r="B23" s="6" t="s">
        <v>10</v>
      </c>
      <c r="C23" s="10"/>
      <c r="D23" s="10"/>
      <c r="E23" s="10"/>
    </row>
    <row r="24" spans="2:5" s="8" customFormat="1" ht="17.25" customHeight="1">
      <c r="B24" s="11" t="s">
        <v>3</v>
      </c>
      <c r="C24" s="12" t="s">
        <v>4</v>
      </c>
      <c r="D24" s="43" t="s">
        <v>5</v>
      </c>
      <c r="E24" s="43"/>
    </row>
    <row r="25" spans="2:5" ht="17.25" customHeight="1">
      <c r="B25" s="13" t="s">
        <v>11</v>
      </c>
      <c r="C25" s="26"/>
      <c r="D25" s="35" t="s">
        <v>16</v>
      </c>
      <c r="E25" s="35"/>
    </row>
    <row r="26" spans="2:5" ht="17.25" customHeight="1">
      <c r="B26" s="14" t="s">
        <v>12</v>
      </c>
      <c r="C26" s="26"/>
      <c r="D26" s="35" t="s">
        <v>16</v>
      </c>
      <c r="E26" s="35"/>
    </row>
    <row r="27" spans="2:5" ht="17.25" customHeight="1">
      <c r="B27" s="11" t="s">
        <v>13</v>
      </c>
      <c r="C27" s="26" t="s">
        <v>16</v>
      </c>
      <c r="D27" s="35" t="s">
        <v>16</v>
      </c>
      <c r="E27" s="35"/>
    </row>
    <row r="28" spans="2:5" ht="17.25" customHeight="1">
      <c r="B28" s="11" t="s">
        <v>14</v>
      </c>
      <c r="C28" s="26" t="s">
        <v>16</v>
      </c>
      <c r="D28" s="35" t="s">
        <v>16</v>
      </c>
      <c r="E28" s="35"/>
    </row>
    <row r="29" spans="2:5" ht="17.25" customHeight="1">
      <c r="B29" s="14" t="s">
        <v>38</v>
      </c>
      <c r="C29" s="26"/>
      <c r="D29" s="35" t="s">
        <v>16</v>
      </c>
      <c r="E29" s="35"/>
    </row>
    <row r="30" spans="2:5" ht="17.25" customHeight="1">
      <c r="B30" s="11" t="s">
        <v>15</v>
      </c>
      <c r="C30" s="26" t="s">
        <v>16</v>
      </c>
      <c r="D30" s="35" t="s">
        <v>16</v>
      </c>
      <c r="E30" s="35"/>
    </row>
    <row r="31" spans="2:5" ht="17.25" customHeight="1">
      <c r="B31" s="11" t="s">
        <v>17</v>
      </c>
      <c r="C31" s="26"/>
      <c r="D31" s="35" t="s">
        <v>16</v>
      </c>
      <c r="E31" s="35"/>
    </row>
    <row r="32" spans="2:5" ht="17.25" customHeight="1">
      <c r="B32" s="11" t="s">
        <v>18</v>
      </c>
      <c r="C32" s="26"/>
      <c r="D32" s="35" t="s">
        <v>16</v>
      </c>
      <c r="E32" s="35"/>
    </row>
    <row r="33" spans="2:5" ht="17.25" customHeight="1">
      <c r="B33" s="11" t="s">
        <v>19</v>
      </c>
      <c r="C33" s="26" t="s">
        <v>16</v>
      </c>
      <c r="D33" s="35" t="s">
        <v>16</v>
      </c>
      <c r="E33" s="35"/>
    </row>
    <row r="34" spans="2:5" ht="17.25" customHeight="1">
      <c r="B34" s="11" t="s">
        <v>20</v>
      </c>
      <c r="C34" s="26"/>
      <c r="D34" s="35" t="s">
        <v>16</v>
      </c>
      <c r="E34" s="35"/>
    </row>
    <row r="35" spans="2:5" ht="17.25" customHeight="1">
      <c r="B35" s="11" t="s">
        <v>21</v>
      </c>
      <c r="C35" s="32" t="s">
        <v>60</v>
      </c>
      <c r="D35" s="44" t="s">
        <v>16</v>
      </c>
      <c r="E35" s="44"/>
    </row>
    <row r="36" spans="2:5" ht="27" customHeight="1">
      <c r="B36" s="47" t="s">
        <v>63</v>
      </c>
      <c r="C36" s="48"/>
      <c r="D36" s="48"/>
      <c r="E36" s="48"/>
    </row>
    <row r="37" spans="2:5" ht="17.25" customHeight="1">
      <c r="B37" s="6" t="s">
        <v>22</v>
      </c>
      <c r="C37" s="10"/>
      <c r="D37" s="10"/>
      <c r="E37" s="10"/>
    </row>
    <row r="38" spans="2:5" ht="39.75" customHeight="1">
      <c r="B38" s="23" t="s">
        <v>23</v>
      </c>
      <c r="C38" s="23" t="s">
        <v>24</v>
      </c>
      <c r="D38" s="24" t="s">
        <v>36</v>
      </c>
      <c r="E38" s="23" t="s">
        <v>35</v>
      </c>
    </row>
    <row r="39" spans="2:5" ht="24" customHeight="1">
      <c r="B39" s="21" t="s">
        <v>60</v>
      </c>
      <c r="C39" s="21" t="s">
        <v>60</v>
      </c>
      <c r="D39" s="21" t="s">
        <v>60</v>
      </c>
      <c r="E39" s="21" t="s">
        <v>60</v>
      </c>
    </row>
    <row r="40" spans="2:5" ht="12" customHeight="1">
      <c r="B40" s="20"/>
      <c r="C40" s="17"/>
      <c r="D40" s="17"/>
      <c r="E40" s="17"/>
    </row>
    <row r="41" spans="2:5" s="8" customFormat="1" ht="40.5" customHeight="1">
      <c r="B41" s="23" t="s">
        <v>25</v>
      </c>
      <c r="C41" s="24" t="s">
        <v>33</v>
      </c>
      <c r="D41" s="23" t="s">
        <v>34</v>
      </c>
      <c r="E41" s="31" t="s">
        <v>59</v>
      </c>
    </row>
    <row r="42" spans="2:5" ht="23.25" customHeight="1">
      <c r="B42" s="21" t="s">
        <v>60</v>
      </c>
      <c r="C42" s="21" t="s">
        <v>60</v>
      </c>
      <c r="D42" s="21" t="s">
        <v>60</v>
      </c>
      <c r="E42" s="21" t="s">
        <v>60</v>
      </c>
    </row>
    <row r="61" ht="13.5">
      <c r="C61" s="22"/>
    </row>
  </sheetData>
  <sheetProtection/>
  <mergeCells count="30">
    <mergeCell ref="B2:E2"/>
    <mergeCell ref="D4:E4"/>
    <mergeCell ref="B7:C7"/>
    <mergeCell ref="D9:E9"/>
    <mergeCell ref="D10:E10"/>
    <mergeCell ref="D11:E11"/>
    <mergeCell ref="D12:E12"/>
    <mergeCell ref="D13:E13"/>
    <mergeCell ref="D14:E14"/>
    <mergeCell ref="B15:E15"/>
    <mergeCell ref="D16:E16"/>
    <mergeCell ref="D17:E17"/>
    <mergeCell ref="D18:E18"/>
    <mergeCell ref="D19:E19"/>
    <mergeCell ref="D20:E20"/>
    <mergeCell ref="D21:E21"/>
    <mergeCell ref="B22:E22"/>
    <mergeCell ref="D24:E24"/>
    <mergeCell ref="D25:E25"/>
    <mergeCell ref="D26:E26"/>
    <mergeCell ref="D27:E27"/>
    <mergeCell ref="D28:E28"/>
    <mergeCell ref="D29:E29"/>
    <mergeCell ref="D30:E30"/>
    <mergeCell ref="D31:E31"/>
    <mergeCell ref="D32:E32"/>
    <mergeCell ref="D33:E33"/>
    <mergeCell ref="D34:E34"/>
    <mergeCell ref="D35:E35"/>
    <mergeCell ref="B36:E36"/>
  </mergeCells>
  <printOptions/>
  <pageMargins left="0.6692913385826772" right="0.2755905511811024" top="0.5905511811023623" bottom="0.4724409448818898" header="0.2755905511811024"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G61"/>
  <sheetViews>
    <sheetView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21.75" customHeight="1">
      <c r="E1" s="3"/>
    </row>
    <row r="2" spans="2:5" ht="21.75" customHeight="1">
      <c r="B2" s="42" t="s">
        <v>79</v>
      </c>
      <c r="C2" s="42"/>
      <c r="D2" s="42"/>
      <c r="E2" s="42"/>
    </row>
    <row r="3" spans="2:5" ht="5.25" customHeight="1">
      <c r="B3" s="5"/>
      <c r="C3" s="4"/>
      <c r="D3" s="4"/>
      <c r="E3" s="4"/>
    </row>
    <row r="4" spans="2:5" ht="18.75" customHeight="1">
      <c r="B4" s="5"/>
      <c r="C4" s="4"/>
      <c r="D4" s="45" t="s">
        <v>65</v>
      </c>
      <c r="E4" s="45"/>
    </row>
    <row r="5" spans="2:5" ht="19.5" customHeight="1">
      <c r="B5" s="6" t="s">
        <v>1</v>
      </c>
      <c r="C5" s="7"/>
      <c r="D5" s="7"/>
      <c r="E5" s="7"/>
    </row>
    <row r="6" spans="2:7" ht="19.5" customHeight="1">
      <c r="B6" s="9" t="s">
        <v>2</v>
      </c>
      <c r="C6" s="16"/>
      <c r="D6" s="7"/>
      <c r="E6" s="7"/>
      <c r="G6" s="27"/>
    </row>
    <row r="7" spans="2:5" ht="25.5" customHeight="1">
      <c r="B7" s="37">
        <v>179000</v>
      </c>
      <c r="C7" s="38"/>
      <c r="D7" s="7"/>
      <c r="E7" s="7"/>
    </row>
    <row r="8" spans="2:5" ht="19.5" customHeight="1">
      <c r="B8" s="6" t="s">
        <v>44</v>
      </c>
      <c r="C8" s="7"/>
      <c r="D8" s="7"/>
      <c r="E8" s="7"/>
    </row>
    <row r="9" spans="2:5" s="8" customFormat="1" ht="17.25" customHeight="1">
      <c r="B9" s="11" t="s">
        <v>3</v>
      </c>
      <c r="C9" s="15" t="s">
        <v>4</v>
      </c>
      <c r="D9" s="43" t="s">
        <v>5</v>
      </c>
      <c r="E9" s="43"/>
    </row>
    <row r="10" spans="2:5" s="8" customFormat="1" ht="15" customHeight="1">
      <c r="B10" s="28" t="s">
        <v>41</v>
      </c>
      <c r="C10" s="26"/>
      <c r="D10" s="41"/>
      <c r="E10" s="41"/>
    </row>
    <row r="11" spans="2:5" s="8" customFormat="1" ht="15" customHeight="1">
      <c r="B11" s="28" t="s">
        <v>39</v>
      </c>
      <c r="C11" s="26"/>
      <c r="D11" s="49"/>
      <c r="E11" s="50"/>
    </row>
    <row r="12" spans="2:5" s="8" customFormat="1" ht="15" customHeight="1">
      <c r="B12" s="11" t="s">
        <v>62</v>
      </c>
      <c r="C12" s="26"/>
      <c r="D12" s="39"/>
      <c r="E12" s="40"/>
    </row>
    <row r="13" spans="2:5" ht="15" customHeight="1">
      <c r="B13" s="11" t="s">
        <v>73</v>
      </c>
      <c r="C13" s="32">
        <v>12000</v>
      </c>
      <c r="D13" s="43" t="s">
        <v>74</v>
      </c>
      <c r="E13" s="43"/>
    </row>
    <row r="14" spans="2:5" ht="17.25" customHeight="1">
      <c r="B14" s="11" t="s">
        <v>6</v>
      </c>
      <c r="C14" s="25">
        <f>SUM(C10:C13)</f>
        <v>12000</v>
      </c>
      <c r="D14" s="53" t="s">
        <v>16</v>
      </c>
      <c r="E14" s="54"/>
    </row>
    <row r="15" spans="2:5" ht="19.5" customHeight="1">
      <c r="B15" s="46" t="s">
        <v>45</v>
      </c>
      <c r="C15" s="46"/>
      <c r="D15" s="46"/>
      <c r="E15" s="46"/>
    </row>
    <row r="16" spans="2:5" ht="16.5" customHeight="1">
      <c r="B16" s="33" t="s">
        <v>7</v>
      </c>
      <c r="C16" s="34" t="s">
        <v>8</v>
      </c>
      <c r="D16" s="43" t="s">
        <v>5</v>
      </c>
      <c r="E16" s="43"/>
    </row>
    <row r="17" spans="2:5" ht="15" customHeight="1">
      <c r="B17" s="30" t="s">
        <v>40</v>
      </c>
      <c r="C17" s="26">
        <v>60000</v>
      </c>
      <c r="D17" s="55" t="s">
        <v>67</v>
      </c>
      <c r="E17" s="56"/>
    </row>
    <row r="18" spans="2:5" ht="15" customHeight="1">
      <c r="B18" s="29" t="s">
        <v>43</v>
      </c>
      <c r="C18" s="26"/>
      <c r="D18" s="51"/>
      <c r="E18" s="51"/>
    </row>
    <row r="19" spans="2:5" ht="15" customHeight="1">
      <c r="B19" s="30" t="s">
        <v>42</v>
      </c>
      <c r="C19" s="26">
        <v>19500</v>
      </c>
      <c r="D19" s="51"/>
      <c r="E19" s="51"/>
    </row>
    <row r="20" spans="2:5" ht="15" customHeight="1">
      <c r="B20" s="11"/>
      <c r="C20" s="26"/>
      <c r="D20" s="51"/>
      <c r="E20" s="51"/>
    </row>
    <row r="21" spans="2:5" ht="16.5" customHeight="1">
      <c r="B21" s="11" t="s">
        <v>9</v>
      </c>
      <c r="C21" s="25">
        <f>SUM(C17:C20)</f>
        <v>79500</v>
      </c>
      <c r="D21" s="43"/>
      <c r="E21" s="43"/>
    </row>
    <row r="22" spans="2:5" ht="13.5" customHeight="1">
      <c r="B22" s="52"/>
      <c r="C22" s="52"/>
      <c r="D22" s="52"/>
      <c r="E22" s="52"/>
    </row>
    <row r="23" spans="2:5" ht="17.25" customHeight="1">
      <c r="B23" s="6" t="s">
        <v>10</v>
      </c>
      <c r="C23" s="10"/>
      <c r="D23" s="10"/>
      <c r="E23" s="10"/>
    </row>
    <row r="24" spans="2:5" s="8" customFormat="1" ht="17.25" customHeight="1">
      <c r="B24" s="11" t="s">
        <v>3</v>
      </c>
      <c r="C24" s="12" t="s">
        <v>4</v>
      </c>
      <c r="D24" s="43" t="s">
        <v>5</v>
      </c>
      <c r="E24" s="43"/>
    </row>
    <row r="25" spans="2:5" ht="20.25" customHeight="1">
      <c r="B25" s="13" t="s">
        <v>11</v>
      </c>
      <c r="C25" s="26">
        <v>8000</v>
      </c>
      <c r="D25" s="44" t="s">
        <v>68</v>
      </c>
      <c r="E25" s="44"/>
    </row>
    <row r="26" spans="2:5" ht="20.25" customHeight="1">
      <c r="B26" s="14" t="s">
        <v>12</v>
      </c>
      <c r="C26" s="26">
        <v>2500</v>
      </c>
      <c r="D26" s="44" t="s">
        <v>66</v>
      </c>
      <c r="E26" s="44"/>
    </row>
    <row r="27" spans="2:5" ht="20.25" customHeight="1">
      <c r="B27" s="11" t="s">
        <v>13</v>
      </c>
      <c r="C27" s="26">
        <v>108000</v>
      </c>
      <c r="D27" s="44" t="s">
        <v>76</v>
      </c>
      <c r="E27" s="44"/>
    </row>
    <row r="28" spans="2:5" ht="20.25" customHeight="1">
      <c r="B28" s="11" t="s">
        <v>14</v>
      </c>
      <c r="C28" s="26">
        <v>3000</v>
      </c>
      <c r="D28" s="44" t="s">
        <v>75</v>
      </c>
      <c r="E28" s="44"/>
    </row>
    <row r="29" spans="2:5" ht="20.25" customHeight="1">
      <c r="B29" s="14" t="s">
        <v>38</v>
      </c>
      <c r="C29" s="26">
        <v>77600</v>
      </c>
      <c r="D29" s="44" t="s">
        <v>77</v>
      </c>
      <c r="E29" s="44"/>
    </row>
    <row r="30" spans="2:5" ht="20.25" customHeight="1">
      <c r="B30" s="11" t="s">
        <v>15</v>
      </c>
      <c r="C30" s="26" t="s">
        <v>16</v>
      </c>
      <c r="D30" s="44" t="s">
        <v>16</v>
      </c>
      <c r="E30" s="44"/>
    </row>
    <row r="31" spans="2:5" ht="20.25" customHeight="1">
      <c r="B31" s="11" t="s">
        <v>17</v>
      </c>
      <c r="C31" s="26">
        <v>6400</v>
      </c>
      <c r="D31" s="44" t="s">
        <v>69</v>
      </c>
      <c r="E31" s="44"/>
    </row>
    <row r="32" spans="2:5" ht="20.25" customHeight="1">
      <c r="B32" s="11" t="s">
        <v>18</v>
      </c>
      <c r="C32" s="26">
        <v>30000</v>
      </c>
      <c r="D32" s="44" t="s">
        <v>70</v>
      </c>
      <c r="E32" s="44"/>
    </row>
    <row r="33" spans="2:5" ht="20.25" customHeight="1">
      <c r="B33" s="11" t="s">
        <v>19</v>
      </c>
      <c r="C33" s="26" t="s">
        <v>16</v>
      </c>
      <c r="D33" s="44" t="s">
        <v>16</v>
      </c>
      <c r="E33" s="44"/>
    </row>
    <row r="34" spans="2:5" ht="20.25" customHeight="1">
      <c r="B34" s="11" t="s">
        <v>20</v>
      </c>
      <c r="C34" s="26"/>
      <c r="D34" s="44" t="s">
        <v>16</v>
      </c>
      <c r="E34" s="44"/>
    </row>
    <row r="35" spans="2:5" ht="17.25" customHeight="1">
      <c r="B35" s="11" t="s">
        <v>21</v>
      </c>
      <c r="C35" s="25">
        <f>SUM(C25:C34)</f>
        <v>235500</v>
      </c>
      <c r="D35" s="44" t="s">
        <v>16</v>
      </c>
      <c r="E35" s="44"/>
    </row>
    <row r="36" spans="2:5" ht="21" customHeight="1">
      <c r="B36" s="47" t="s">
        <v>63</v>
      </c>
      <c r="C36" s="48"/>
      <c r="D36" s="48"/>
      <c r="E36" s="48"/>
    </row>
    <row r="37" spans="2:5" ht="17.25" customHeight="1">
      <c r="B37" s="6" t="s">
        <v>22</v>
      </c>
      <c r="C37" s="10"/>
      <c r="D37" s="10"/>
      <c r="E37" s="10"/>
    </row>
    <row r="38" spans="2:5" ht="39.75" customHeight="1">
      <c r="B38" s="23" t="s">
        <v>23</v>
      </c>
      <c r="C38" s="23" t="s">
        <v>24</v>
      </c>
      <c r="D38" s="24" t="s">
        <v>36</v>
      </c>
      <c r="E38" s="23" t="s">
        <v>35</v>
      </c>
    </row>
    <row r="39" spans="2:5" ht="24" customHeight="1">
      <c r="B39" s="21">
        <f>C35</f>
        <v>235500</v>
      </c>
      <c r="C39" s="21">
        <f>C14</f>
        <v>12000</v>
      </c>
      <c r="D39" s="21">
        <f>B39-C39</f>
        <v>223500</v>
      </c>
      <c r="E39" s="21">
        <f>ROUNDDOWN(D39*0.75,-3)</f>
        <v>167000</v>
      </c>
    </row>
    <row r="40" ht="12" customHeight="1"/>
    <row r="41" spans="2:5" s="8" customFormat="1" ht="40.5" customHeight="1">
      <c r="B41" s="23" t="s">
        <v>25</v>
      </c>
      <c r="C41" s="24" t="s">
        <v>33</v>
      </c>
      <c r="D41" s="23" t="s">
        <v>34</v>
      </c>
      <c r="E41" s="31" t="s">
        <v>59</v>
      </c>
    </row>
    <row r="42" spans="2:5" ht="23.25" customHeight="1">
      <c r="B42" s="21">
        <v>179000</v>
      </c>
      <c r="C42" s="21">
        <f>E39</f>
        <v>167000</v>
      </c>
      <c r="D42" s="21">
        <f>IF(B42-C42&lt;0,0,B42-C42)</f>
        <v>12000</v>
      </c>
      <c r="E42" s="21">
        <f>IF(D42=0,B42,C42)</f>
        <v>167000</v>
      </c>
    </row>
    <row r="61" ht="13.5">
      <c r="C61" s="22"/>
    </row>
  </sheetData>
  <sheetProtection/>
  <mergeCells count="30">
    <mergeCell ref="B2:E2"/>
    <mergeCell ref="D4:E4"/>
    <mergeCell ref="B7:C7"/>
    <mergeCell ref="D9:E9"/>
    <mergeCell ref="D10:E10"/>
    <mergeCell ref="D12:E12"/>
    <mergeCell ref="D13:E13"/>
    <mergeCell ref="D14:E14"/>
    <mergeCell ref="B15:E15"/>
    <mergeCell ref="D16:E16"/>
    <mergeCell ref="D17:E17"/>
    <mergeCell ref="D18:E18"/>
    <mergeCell ref="D31:E31"/>
    <mergeCell ref="D32:E32"/>
    <mergeCell ref="D20:E20"/>
    <mergeCell ref="D21:E21"/>
    <mergeCell ref="B22:E22"/>
    <mergeCell ref="D24:E24"/>
    <mergeCell ref="D25:E25"/>
    <mergeCell ref="D26:E26"/>
    <mergeCell ref="D33:E33"/>
    <mergeCell ref="D34:E34"/>
    <mergeCell ref="D35:E35"/>
    <mergeCell ref="D11:E11"/>
    <mergeCell ref="D19:E19"/>
    <mergeCell ref="B36:E36"/>
    <mergeCell ref="D27:E27"/>
    <mergeCell ref="D28:E28"/>
    <mergeCell ref="D29:E29"/>
    <mergeCell ref="D30:E30"/>
  </mergeCells>
  <printOptions/>
  <pageMargins left="0.6692913385826772" right="0.2755905511811024" top="0.32" bottom="0.2" header="0.275590551181102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G61"/>
  <sheetViews>
    <sheetView tabSelected="1" view="pageBreakPreview" zoomScaleSheetLayoutView="10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4.5" customHeight="1">
      <c r="E1" s="3"/>
    </row>
    <row r="2" spans="2:5" ht="35.25" customHeight="1">
      <c r="B2" s="42" t="s">
        <v>78</v>
      </c>
      <c r="C2" s="42"/>
      <c r="D2" s="42"/>
      <c r="E2" s="42"/>
    </row>
    <row r="3" spans="2:5" ht="14.25" customHeight="1">
      <c r="B3" s="5"/>
      <c r="C3" s="4"/>
      <c r="D3" s="4"/>
      <c r="E3" s="4"/>
    </row>
    <row r="4" spans="2:5" ht="18.75" customHeight="1">
      <c r="B4" s="5"/>
      <c r="C4" s="4"/>
      <c r="D4" s="45" t="s">
        <v>0</v>
      </c>
      <c r="E4" s="45"/>
    </row>
    <row r="5" spans="2:5" ht="19.5" customHeight="1">
      <c r="B5" s="6" t="s">
        <v>1</v>
      </c>
      <c r="C5" s="7"/>
      <c r="D5" s="7"/>
      <c r="E5" s="7"/>
    </row>
    <row r="6" spans="2:7" ht="19.5" customHeight="1">
      <c r="B6" s="9" t="s">
        <v>2</v>
      </c>
      <c r="C6" s="16"/>
      <c r="D6" s="7"/>
      <c r="E6" s="7"/>
      <c r="G6" s="27"/>
    </row>
    <row r="7" spans="2:5" ht="25.5" customHeight="1">
      <c r="B7" s="60" t="s">
        <v>56</v>
      </c>
      <c r="C7" s="61"/>
      <c r="D7" s="7"/>
      <c r="E7" s="7"/>
    </row>
    <row r="8" spans="2:5" ht="19.5" customHeight="1">
      <c r="B8" s="6" t="s">
        <v>44</v>
      </c>
      <c r="C8" s="7"/>
      <c r="D8" s="7"/>
      <c r="E8" s="7"/>
    </row>
    <row r="9" spans="2:5" s="8" customFormat="1" ht="17.25" customHeight="1">
      <c r="B9" s="11" t="s">
        <v>3</v>
      </c>
      <c r="C9" s="15" t="s">
        <v>4</v>
      </c>
      <c r="D9" s="43" t="s">
        <v>5</v>
      </c>
      <c r="E9" s="43"/>
    </row>
    <row r="10" spans="2:5" s="8" customFormat="1" ht="17.25" customHeight="1">
      <c r="B10" s="28" t="s">
        <v>41</v>
      </c>
      <c r="C10" s="26"/>
      <c r="D10" s="58" t="s">
        <v>46</v>
      </c>
      <c r="E10" s="58"/>
    </row>
    <row r="11" spans="2:5" s="8" customFormat="1" ht="17.25" customHeight="1">
      <c r="B11" s="28" t="s">
        <v>39</v>
      </c>
      <c r="C11" s="26"/>
      <c r="D11" s="58" t="s">
        <v>47</v>
      </c>
      <c r="E11" s="58"/>
    </row>
    <row r="12" spans="2:5" s="8" customFormat="1" ht="17.25" customHeight="1">
      <c r="B12" s="11" t="s">
        <v>62</v>
      </c>
      <c r="C12" s="26"/>
      <c r="D12" s="59" t="s">
        <v>71</v>
      </c>
      <c r="E12" s="59"/>
    </row>
    <row r="13" spans="2:5" ht="17.25" customHeight="1">
      <c r="B13" s="11"/>
      <c r="C13" s="26"/>
      <c r="D13" s="35"/>
      <c r="E13" s="35"/>
    </row>
    <row r="14" spans="2:5" ht="17.25" customHeight="1">
      <c r="B14" s="11" t="s">
        <v>6</v>
      </c>
      <c r="C14" s="25">
        <f>SUM(C10:C13)</f>
        <v>0</v>
      </c>
      <c r="D14" s="44" t="s">
        <v>16</v>
      </c>
      <c r="E14" s="44"/>
    </row>
    <row r="15" spans="2:5" ht="19.5" customHeight="1">
      <c r="B15" s="46" t="s">
        <v>45</v>
      </c>
      <c r="C15" s="46"/>
      <c r="D15" s="46"/>
      <c r="E15" s="46"/>
    </row>
    <row r="16" spans="2:5" ht="16.5" customHeight="1">
      <c r="B16" s="18" t="s">
        <v>7</v>
      </c>
      <c r="C16" s="19" t="s">
        <v>8</v>
      </c>
      <c r="D16" s="43" t="s">
        <v>5</v>
      </c>
      <c r="E16" s="43"/>
    </row>
    <row r="17" spans="2:5" ht="16.5" customHeight="1">
      <c r="B17" s="30" t="s">
        <v>40</v>
      </c>
      <c r="C17" s="26"/>
      <c r="D17" s="58" t="s">
        <v>49</v>
      </c>
      <c r="E17" s="58"/>
    </row>
    <row r="18" spans="2:5" ht="16.5" customHeight="1">
      <c r="B18" s="29" t="s">
        <v>43</v>
      </c>
      <c r="C18" s="26"/>
      <c r="D18" s="58" t="s">
        <v>48</v>
      </c>
      <c r="E18" s="58"/>
    </row>
    <row r="19" spans="2:5" ht="16.5" customHeight="1">
      <c r="B19" s="30" t="s">
        <v>42</v>
      </c>
      <c r="C19" s="26"/>
      <c r="D19" s="57" t="s">
        <v>72</v>
      </c>
      <c r="E19" s="57"/>
    </row>
    <row r="20" spans="2:5" ht="17.25" customHeight="1">
      <c r="B20" s="11"/>
      <c r="C20" s="26" t="s">
        <v>16</v>
      </c>
      <c r="D20" s="35" t="s">
        <v>16</v>
      </c>
      <c r="E20" s="35"/>
    </row>
    <row r="21" spans="2:5" ht="16.5" customHeight="1">
      <c r="B21" s="11" t="s">
        <v>9</v>
      </c>
      <c r="C21" s="25">
        <f>SUM(C17:C19)</f>
        <v>0</v>
      </c>
      <c r="D21" s="43"/>
      <c r="E21" s="43"/>
    </row>
    <row r="22" spans="2:5" ht="13.5">
      <c r="B22" s="36"/>
      <c r="C22" s="36"/>
      <c r="D22" s="36"/>
      <c r="E22" s="36"/>
    </row>
    <row r="23" spans="2:5" ht="17.25" customHeight="1">
      <c r="B23" s="6" t="s">
        <v>53</v>
      </c>
      <c r="C23" s="10"/>
      <c r="D23" s="10"/>
      <c r="E23" s="10"/>
    </row>
    <row r="24" spans="2:5" s="8" customFormat="1" ht="17.25" customHeight="1">
      <c r="B24" s="11" t="s">
        <v>3</v>
      </c>
      <c r="C24" s="12" t="s">
        <v>4</v>
      </c>
      <c r="D24" s="43" t="s">
        <v>5</v>
      </c>
      <c r="E24" s="43"/>
    </row>
    <row r="25" spans="2:5" ht="17.25" customHeight="1">
      <c r="B25" s="13" t="s">
        <v>11</v>
      </c>
      <c r="C25" s="26"/>
      <c r="D25" s="57" t="s">
        <v>61</v>
      </c>
      <c r="E25" s="57"/>
    </row>
    <row r="26" spans="2:5" ht="17.25" customHeight="1">
      <c r="B26" s="14" t="s">
        <v>12</v>
      </c>
      <c r="C26" s="26"/>
      <c r="D26" s="58" t="s">
        <v>50</v>
      </c>
      <c r="E26" s="58"/>
    </row>
    <row r="27" spans="2:5" ht="17.25" customHeight="1">
      <c r="B27" s="11" t="s">
        <v>13</v>
      </c>
      <c r="C27" s="26" t="s">
        <v>16</v>
      </c>
      <c r="D27" s="57" t="s">
        <v>51</v>
      </c>
      <c r="E27" s="57"/>
    </row>
    <row r="28" spans="2:5" ht="17.25" customHeight="1">
      <c r="B28" s="11" t="s">
        <v>14</v>
      </c>
      <c r="C28" s="26" t="s">
        <v>16</v>
      </c>
      <c r="D28" s="58" t="s">
        <v>54</v>
      </c>
      <c r="E28" s="58"/>
    </row>
    <row r="29" spans="2:5" ht="17.25" customHeight="1">
      <c r="B29" s="14" t="s">
        <v>38</v>
      </c>
      <c r="C29" s="26"/>
      <c r="D29" s="57" t="s">
        <v>58</v>
      </c>
      <c r="E29" s="57"/>
    </row>
    <row r="30" spans="2:5" ht="17.25" customHeight="1">
      <c r="B30" s="11" t="s">
        <v>15</v>
      </c>
      <c r="C30" s="26" t="s">
        <v>16</v>
      </c>
      <c r="D30" s="57" t="s">
        <v>57</v>
      </c>
      <c r="E30" s="57"/>
    </row>
    <row r="31" spans="2:5" ht="17.25" customHeight="1">
      <c r="B31" s="11" t="s">
        <v>17</v>
      </c>
      <c r="C31" s="26"/>
      <c r="D31" s="58"/>
      <c r="E31" s="58"/>
    </row>
    <row r="32" spans="2:5" ht="17.25" customHeight="1">
      <c r="B32" s="11" t="s">
        <v>18</v>
      </c>
      <c r="C32" s="26"/>
      <c r="D32" s="58" t="s">
        <v>64</v>
      </c>
      <c r="E32" s="58"/>
    </row>
    <row r="33" spans="2:5" ht="17.25" customHeight="1">
      <c r="B33" s="11" t="s">
        <v>19</v>
      </c>
      <c r="C33" s="26" t="s">
        <v>16</v>
      </c>
      <c r="D33" s="58" t="s">
        <v>55</v>
      </c>
      <c r="E33" s="58"/>
    </row>
    <row r="34" spans="2:5" ht="17.25" customHeight="1">
      <c r="B34" s="11" t="s">
        <v>20</v>
      </c>
      <c r="C34" s="26"/>
      <c r="D34" s="57" t="s">
        <v>52</v>
      </c>
      <c r="E34" s="57"/>
    </row>
    <row r="35" spans="2:5" ht="17.25" customHeight="1">
      <c r="B35" s="11" t="s">
        <v>21</v>
      </c>
      <c r="C35" s="25">
        <f>SUM(C25:C34)</f>
        <v>0</v>
      </c>
      <c r="D35" s="44" t="s">
        <v>16</v>
      </c>
      <c r="E35" s="44"/>
    </row>
    <row r="36" spans="2:5" ht="27" customHeight="1">
      <c r="B36" s="47" t="s">
        <v>63</v>
      </c>
      <c r="C36" s="48"/>
      <c r="D36" s="48"/>
      <c r="E36" s="48"/>
    </row>
    <row r="37" spans="2:5" ht="17.25" customHeight="1">
      <c r="B37" s="6" t="s">
        <v>22</v>
      </c>
      <c r="C37" s="10"/>
      <c r="D37" s="10"/>
      <c r="E37" s="10"/>
    </row>
    <row r="38" spans="2:5" ht="39.75" customHeight="1">
      <c r="B38" s="23" t="s">
        <v>23</v>
      </c>
      <c r="C38" s="23" t="s">
        <v>24</v>
      </c>
      <c r="D38" s="24" t="s">
        <v>36</v>
      </c>
      <c r="E38" s="23" t="s">
        <v>35</v>
      </c>
    </row>
    <row r="39" spans="2:5" ht="24" customHeight="1">
      <c r="B39" s="21" t="s">
        <v>60</v>
      </c>
      <c r="C39" s="21" t="s">
        <v>60</v>
      </c>
      <c r="D39" s="21" t="s">
        <v>60</v>
      </c>
      <c r="E39" s="21" t="s">
        <v>60</v>
      </c>
    </row>
    <row r="40" spans="2:5" ht="12" customHeight="1">
      <c r="B40" s="20"/>
      <c r="C40" s="17"/>
      <c r="D40" s="17"/>
      <c r="E40" s="17"/>
    </row>
    <row r="41" spans="2:5" s="8" customFormat="1" ht="40.5" customHeight="1">
      <c r="B41" s="23" t="s">
        <v>25</v>
      </c>
      <c r="C41" s="24" t="s">
        <v>33</v>
      </c>
      <c r="D41" s="23" t="s">
        <v>34</v>
      </c>
      <c r="E41" s="31" t="s">
        <v>59</v>
      </c>
    </row>
    <row r="42" spans="2:5" ht="23.25" customHeight="1">
      <c r="B42" s="21" t="s">
        <v>60</v>
      </c>
      <c r="C42" s="21" t="str">
        <f>E39</f>
        <v>円</v>
      </c>
      <c r="D42" s="21" t="s">
        <v>60</v>
      </c>
      <c r="E42" s="21" t="s">
        <v>60</v>
      </c>
    </row>
    <row r="61" ht="13.5">
      <c r="C61" s="22"/>
    </row>
  </sheetData>
  <sheetProtection/>
  <mergeCells count="30">
    <mergeCell ref="B2:E2"/>
    <mergeCell ref="D4:E4"/>
    <mergeCell ref="B7:C7"/>
    <mergeCell ref="D9:E9"/>
    <mergeCell ref="D10:E10"/>
    <mergeCell ref="D11:E11"/>
    <mergeCell ref="D12:E12"/>
    <mergeCell ref="D20:E20"/>
    <mergeCell ref="D13:E13"/>
    <mergeCell ref="D14:E14"/>
    <mergeCell ref="B15:E15"/>
    <mergeCell ref="D16:E16"/>
    <mergeCell ref="D17:E17"/>
    <mergeCell ref="D18:E18"/>
    <mergeCell ref="D19:E19"/>
    <mergeCell ref="D21:E21"/>
    <mergeCell ref="B22:E22"/>
    <mergeCell ref="D24:E24"/>
    <mergeCell ref="D25:E25"/>
    <mergeCell ref="D26:E26"/>
    <mergeCell ref="D27:E27"/>
    <mergeCell ref="D34:E34"/>
    <mergeCell ref="D35:E35"/>
    <mergeCell ref="B36:E36"/>
    <mergeCell ref="D28:E28"/>
    <mergeCell ref="D29:E29"/>
    <mergeCell ref="D30:E30"/>
    <mergeCell ref="D31:E31"/>
    <mergeCell ref="D32:E32"/>
    <mergeCell ref="D33:E33"/>
  </mergeCells>
  <printOptions/>
  <pageMargins left="0.6692913385826772" right="0.2755905511811024" top="0.5905511811023623" bottom="0.4724409448818898" header="0.275590551181102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2022-01-18T05:18:02Z</cp:lastPrinted>
  <dcterms:created xsi:type="dcterms:W3CDTF">2009-03-24T07:28:40Z</dcterms:created>
  <dcterms:modified xsi:type="dcterms:W3CDTF">2023-12-05T02:15:07Z</dcterms:modified>
  <cp:category/>
  <cp:version/>
  <cp:contentType/>
  <cp:contentStatus/>
</cp:coreProperties>
</file>