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4955" windowHeight="7995" activeTab="0"/>
  </bookViews>
  <sheets>
    <sheet name="明細書_自動計算有" sheetId="1" r:id="rId1"/>
    <sheet name="明細書_手書き用" sheetId="2" r:id="rId2"/>
    <sheet name="明細書_記入例" sheetId="3" r:id="rId3"/>
    <sheet name="明細書_留意事項" sheetId="4" r:id="rId4"/>
  </sheets>
  <definedNames>
    <definedName name="_xlnm.Print_Area" localSheetId="2">'明細書_記入例'!$B$1:$E$43</definedName>
    <definedName name="_xlnm.Print_Area" localSheetId="0">'明細書_自動計算有'!$B$1:$E$43</definedName>
    <definedName name="_xlnm.Print_Area" localSheetId="1">'明細書_手書き用'!$B$1:$E$42</definedName>
    <definedName name="_xlnm.Print_Area" localSheetId="3">'明細書_留意事項'!$B$1:$E$43</definedName>
  </definedNames>
  <calcPr fullCalcOnLoad="1"/>
</workbook>
</file>

<file path=xl/sharedStrings.xml><?xml version="1.0" encoding="utf-8"?>
<sst xmlns="http://schemas.openxmlformats.org/spreadsheetml/2006/main" count="244" uniqueCount="86">
  <si>
    <t>□　収入の部</t>
  </si>
  <si>
    <t>項　　目</t>
  </si>
  <si>
    <t>金　額</t>
  </si>
  <si>
    <t>備考（算出基礎、単価、人数他）</t>
  </si>
  <si>
    <t>項　　　目</t>
  </si>
  <si>
    <t>金額</t>
  </si>
  <si>
    <t>報償費</t>
  </si>
  <si>
    <t>旅費・交通費</t>
  </si>
  <si>
    <t>介助費</t>
  </si>
  <si>
    <t>保険料</t>
  </si>
  <si>
    <t>食糧諸費</t>
  </si>
  <si>
    <t xml:space="preserve"> </t>
  </si>
  <si>
    <t>役務費</t>
  </si>
  <si>
    <t>使用料・賃借料</t>
  </si>
  <si>
    <t>負担金</t>
  </si>
  <si>
    <t>報酬</t>
  </si>
  <si>
    <t xml:space="preserve"> </t>
  </si>
  <si>
    <t xml:space="preserve"> </t>
  </si>
  <si>
    <t xml:space="preserve"> </t>
  </si>
  <si>
    <t xml:space="preserve"> </t>
  </si>
  <si>
    <t xml:space="preserve"> </t>
  </si>
  <si>
    <t xml:space="preserve"> </t>
  </si>
  <si>
    <t xml:space="preserve"> </t>
  </si>
  <si>
    <t>合計（Ａ）</t>
  </si>
  <si>
    <t>合計（Ｂ）</t>
  </si>
  <si>
    <t>■　支出の部（Ｃ）</t>
  </si>
  <si>
    <t>合計（Ｃ）</t>
  </si>
  <si>
    <t>①対象経費に係る収入（Ａ）</t>
  </si>
  <si>
    <t>②自主財源（Ｂ）　</t>
  </si>
  <si>
    <t>（様式第２号）</t>
  </si>
  <si>
    <t>　※Ｃ（支出額）＝Ａ（対象経費に係る収入）＋Ｂ（自主財源）＋Ｄ（助成申請額）</t>
  </si>
  <si>
    <t>需用費</t>
  </si>
  <si>
    <t xml:space="preserve">団体名   </t>
  </si>
  <si>
    <t>◎助成申請額の計算</t>
  </si>
  <si>
    <t>支出額（Ｃ）</t>
  </si>
  <si>
    <t>対象経費に係る
収入額（Ａ）</t>
  </si>
  <si>
    <t>対象経費額（Ｃ－Ａ）</t>
  </si>
  <si>
    <t>イベント等の参加費</t>
  </si>
  <si>
    <t>バザー等の収益</t>
  </si>
  <si>
    <t>助成事業への寄付</t>
  </si>
  <si>
    <t>団体の会費</t>
  </si>
  <si>
    <t>他事業の収益</t>
  </si>
  <si>
    <t>使途を限定しない寄付</t>
  </si>
  <si>
    <t>平成３１年度北九州市地域福祉振興協会助成申請額明細書</t>
  </si>
  <si>
    <t>円</t>
  </si>
  <si>
    <t>②交付予定回数に応じた助成限度額
　（いずれかを○で囲む）</t>
  </si>
  <si>
    <t>①助成対象経費の４分の３
　（千円未満切り捨て）</t>
  </si>
  <si>
    <t>③助成申請額（Ｄ）</t>
  </si>
  <si>
    <t xml:space="preserve">
　　　　　　　　　　　　円</t>
  </si>
  <si>
    <t>①と②のいずれか小さい額</t>
  </si>
  <si>
    <t>今回で申請は何回目ですか？</t>
  </si>
  <si>
    <t>　</t>
  </si>
  <si>
    <t>研修会講師謝金4,000円×2時間=8,000円</t>
  </si>
  <si>
    <t>研修会講師旅費　JR博多～小倉1,250円×往復＝2,500円</t>
  </si>
  <si>
    <t>80円切手×80枚=6,400円</t>
  </si>
  <si>
    <t>会議室使用代　@2,000円×15回=30,000円</t>
  </si>
  <si>
    <t>会費から、7万円を支出</t>
  </si>
  <si>
    <t>不足分は、会員から会費と別に別途カンパを募る</t>
  </si>
  <si>
    <t>施設からの謝礼</t>
  </si>
  <si>
    <t>ボランティア保険料@150円×20名=3,000円</t>
  </si>
  <si>
    <t>ボランティア派遣@1,000円×120回=120,000円</t>
  </si>
  <si>
    <t>文房具代70,000円、コピー代8,000円、インク代3,000円</t>
  </si>
  <si>
    <t>　ひまわりの会</t>
  </si>
  <si>
    <t>1,000円×12回</t>
  </si>
  <si>
    <t>留意事項</t>
  </si>
  <si>
    <t>記入例</t>
  </si>
  <si>
    <t>参加費、バザー等により受益者が何らかの負担をする場合に限り、食費の一部（上限500円/人回）を助成します。（「食料諸費-その日のイベントの参加費・バザー収益等」が上限額以内に収まっていること）</t>
  </si>
  <si>
    <t>団体の会員に対して支出する人件費、報酬を記載します。所得税法等、関係法令を遵守してください。（必要に応じて、領収証や源泉徴収票の発行の有無等の確認を行うことがあります。）</t>
  </si>
  <si>
    <t>利用者から徴収する、対象事業によるイベント等の参加料、食費、材料費等を記載します。</t>
  </si>
  <si>
    <t>対象事業によるイベント等で販売する品物の収入を記載します。</t>
  </si>
  <si>
    <t>団体の年会費等、団体の運営費用から事業費を補填する場合等に記載します。</t>
  </si>
  <si>
    <t>団体が対象事業以外の事業を行っており、対象事業の事業費を他事業の収益で補填する場合等に記載します。</t>
  </si>
  <si>
    <t>対象事業によるイベントに対する寄付等の場合に記載します。</t>
  </si>
  <si>
    <t>事業が赤字になるため、団体に使途を限定せず寄付された寄付金や会員のカンパで事業費を補填する場合等に記載します。</t>
  </si>
  <si>
    <t>団体の会員の協力及び介助の資格を持つ方の介助に対する謝礼・交通費相当額を支出する場合に記載します。
（上限1,000円/回）</t>
  </si>
  <si>
    <t>プルダウンで助成回数を選択します。</t>
  </si>
  <si>
    <t>団体の会員以外に講師を依頼し、お礼のお金や物品を支出する場合に記載します。所得税法等、関係法令を遵守してください。（必要に応じて、領収証や源泉徴収票の発行の有無等の確認を行うことがあります。）
※ボランティアへの謝金の支払は助成対象となりません。
講師の謝礼額は、北九州市講師謝礼基準に基づき申請額は１時間8,000円が限度となります。</t>
  </si>
  <si>
    <t>団体の会員以外に講師を依頼し、宿泊費・交通費を支出する場合に記入します。（最も安価になる方法で算出してください。）
団体から研修参加する場合の旅費は原則として１名分のみ認めます。</t>
  </si>
  <si>
    <t>ボランティア保険料（県・市社協負担分は除く）について記入してください。
その他保険加入費用がある場合は内容等を詳しく記入してください。
複数の事業を行っており費用を按分する場合は、積算費用を記載してください。</t>
  </si>
  <si>
    <t>消耗品費、事務用品費について記入してください。
（単価が３万円を超えるものは見積書の提出が必要です。）
光熱水費は団体負担分についてのみ記入してください。
食材料費については、事業に必要なもの且つ利用者を対象としたものに限ります。（事業を実施する会員へ提供される食材料の必要は対象外）
会議のお茶代、おやつ代の助成は認められません。
団体から研修参加する場合の資料代は１名分のみ認めます。
印刷代・コピー代については、需用費で計上してください。
（印刷見込枚数等を記載のこと。）</t>
  </si>
  <si>
    <t>賃料、会議室使用料、駐車場代、高速道路代などについて記入してください。
会議室使用料については、同規模の公共施設の利用料を助成の限度とします。
複数の事業を行っており費用を按分する場合は、積算根拠を記載してください。</t>
  </si>
  <si>
    <t>他団体への会費がある場合に記入してください。
（団体名を記載してください。）
事業に必要な負担金に限ります。</t>
  </si>
  <si>
    <t>←プルダウンで選択してください</t>
  </si>
  <si>
    <t xml:space="preserve"> ・初回 30万 　　・2回目24万　　 ・3回目18万
 ・4回目12万 　　・5回目 6万</t>
  </si>
  <si>
    <t>3回目</t>
  </si>
  <si>
    <t>令和６年度北九州市地域福祉振興協会助成申請額明細書</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</si>
</sst>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0_);[Red]\(#,##0\)"/>
    <numFmt numFmtId="180" formatCode="m/d;@"/>
    <numFmt numFmtId="181" formatCode="mmm\-yyyy"/>
    <numFmt numFmtId="182" formatCode="#,##0&quot;円&quot;;[Red]\(#,##0\)"/>
    <numFmt numFmtId="183" formatCode="#,##0_ \ "/>
    <numFmt numFmtId="184" formatCode="#,##0;&quot;△ &quot;#,##0"/>
    <numFmt numFmtId="185" formatCode="0;0;0;&quot;経過措置の場合、ここにH29年度の交付決定額を入力&quot;"/>
    <numFmt numFmtId="186" formatCode="0;0;&quot;経過措置の場合、ここにH29年度の交付決定額を入力&quot;;&quot;経過措置の場合、ここにH29年度の交付決定額を入力&quot;"/>
    <numFmt numFmtId="187" formatCode="[Red]_;&quot;あ&quot;"/>
    <numFmt numFmtId="188" formatCode="#,##0&quot;円&quot;;[Red]\(#,##0\);;[Red]@"/>
    <numFmt numFmtId="189" formatCode="#,##0&quot;円&quot;;[Red]\(#,##0\);0;[Red]@"/>
    <numFmt numFmtId="190" formatCode=";;;&quot;団体名 &quot;@"/>
    <numFmt numFmtId="191" formatCode=";;&quot;団&quot;&quot;体&quot;&quot;名&quot;;&quot;団体名 &quot;@"/>
    <numFmt numFmtId="192" formatCode="#,##0&quot;円&quot;;[Red]\(#,##0\);#,##0&quot;円&quot;;[Red]@"/>
    <numFmt numFmtId="193" formatCode="#,##0&quot;円&quot;;#,##0&quot;円&quot;;&quot;経過措置の場合、ここにH29年度の交付決定額を入力&quot;;&quot;経過措置の場合、ここにH29年度の交付決定額を入力&quot;"/>
  </numFmts>
  <fonts count="4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ゴシック"/>
      <family val="3"/>
    </font>
    <font>
      <sz val="11"/>
      <name val="ＭＳ ゴシック"/>
      <family val="3"/>
    </font>
    <font>
      <sz val="11"/>
      <name val="ＭＳ Ｐ明朝"/>
      <family val="1"/>
    </font>
    <font>
      <sz val="14"/>
      <name val="ＭＳ ゴシック"/>
      <family val="3"/>
    </font>
    <font>
      <sz val="11"/>
      <name val="MS UI Gothic"/>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ゴシック"/>
      <family val="3"/>
    </font>
    <font>
      <sz val="6"/>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ゴシック"/>
      <family val="3"/>
    </font>
    <font>
      <sz val="6"/>
      <color rgb="FFFF00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color indexed="63"/>
      </bottom>
    </border>
    <border>
      <left style="medium"/>
      <right style="medium"/>
      <top style="medium"/>
      <bottom style="medium"/>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2" fillId="0" borderId="0" applyNumberFormat="0" applyFill="0" applyBorder="0" applyAlignment="0" applyProtection="0"/>
    <xf numFmtId="0" fontId="45" fillId="32" borderId="0" applyNumberFormat="0" applyBorder="0" applyAlignment="0" applyProtection="0"/>
  </cellStyleXfs>
  <cellXfs count="71">
    <xf numFmtId="0" fontId="0" fillId="0" borderId="0" xfId="0" applyAlignment="1">
      <alignment/>
    </xf>
    <xf numFmtId="0" fontId="0" fillId="0" borderId="0" xfId="0" applyFont="1" applyFill="1" applyAlignment="1">
      <alignment horizontal="left" vertical="center"/>
    </xf>
    <xf numFmtId="0" fontId="0" fillId="0" borderId="0" xfId="0" applyFont="1" applyFill="1" applyAlignment="1">
      <alignment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5" fillId="0" borderId="0" xfId="0" applyFont="1" applyFill="1" applyAlignment="1">
      <alignment horizontal="left" vertical="center"/>
    </xf>
    <xf numFmtId="0" fontId="5" fillId="0" borderId="0" xfId="0" applyFont="1" applyFill="1" applyAlignment="1">
      <alignment vertical="center"/>
    </xf>
    <xf numFmtId="0" fontId="0" fillId="0" borderId="0" xfId="0" applyFont="1" applyFill="1" applyAlignment="1">
      <alignment horizontal="center" vertical="center"/>
    </xf>
    <xf numFmtId="0" fontId="5" fillId="0" borderId="0" xfId="0" applyFont="1" applyFill="1" applyAlignment="1">
      <alignment vertical="center" shrinkToFit="1"/>
    </xf>
    <xf numFmtId="0" fontId="5" fillId="0" borderId="10" xfId="0" applyFont="1" applyFill="1" applyBorder="1" applyAlignment="1">
      <alignment horizontal="left" vertical="center"/>
    </xf>
    <xf numFmtId="0" fontId="5" fillId="0" borderId="10" xfId="0" applyFont="1" applyFill="1" applyBorder="1" applyAlignment="1">
      <alignment horizontal="center" vertical="center" shrinkToFit="1"/>
    </xf>
    <xf numFmtId="0" fontId="5" fillId="0" borderId="10" xfId="0" applyFont="1" applyFill="1" applyBorder="1" applyAlignment="1">
      <alignment horizontal="left" vertical="center" shrinkToFit="1"/>
    </xf>
    <xf numFmtId="0" fontId="5" fillId="0" borderId="10" xfId="0" applyFont="1" applyFill="1" applyBorder="1" applyAlignment="1">
      <alignment horizontal="left" vertical="center" wrapText="1"/>
    </xf>
    <xf numFmtId="176" fontId="5" fillId="0" borderId="0" xfId="0" applyNumberFormat="1" applyFont="1" applyFill="1" applyBorder="1" applyAlignment="1">
      <alignment horizontal="right" vertical="center" shrinkToFit="1"/>
    </xf>
    <xf numFmtId="0" fontId="5" fillId="0" borderId="10" xfId="0" applyFont="1" applyFill="1" applyBorder="1" applyAlignment="1">
      <alignment horizontal="center" vertical="center"/>
    </xf>
    <xf numFmtId="0" fontId="0" fillId="0" borderId="10" xfId="0" applyFont="1" applyFill="1" applyBorder="1" applyAlignment="1">
      <alignment horizontal="left" vertical="center"/>
    </xf>
    <xf numFmtId="0" fontId="0" fillId="0" borderId="10" xfId="0" applyFont="1" applyFill="1" applyBorder="1" applyAlignment="1">
      <alignment horizontal="center" vertical="center"/>
    </xf>
    <xf numFmtId="0" fontId="0" fillId="0" borderId="0" xfId="0" applyFont="1" applyFill="1" applyAlignment="1">
      <alignment horizontal="center" vertical="center" wrapText="1"/>
    </xf>
    <xf numFmtId="0" fontId="0" fillId="0" borderId="0" xfId="0" applyFont="1" applyFill="1" applyBorder="1" applyAlignment="1">
      <alignment horizontal="left" vertical="top"/>
    </xf>
    <xf numFmtId="0" fontId="6" fillId="0" borderId="0" xfId="0" applyFont="1" applyFill="1" applyAlignment="1">
      <alignment horizontal="right" vertical="center"/>
    </xf>
    <xf numFmtId="0" fontId="4" fillId="0" borderId="0" xfId="0" applyFont="1" applyFill="1" applyBorder="1" applyAlignment="1">
      <alignment horizontal="left" vertical="center"/>
    </xf>
    <xf numFmtId="182" fontId="5" fillId="0" borderId="10" xfId="0" applyNumberFormat="1"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0" xfId="0" applyFont="1" applyFill="1" applyBorder="1" applyAlignment="1">
      <alignment vertical="center" shrinkToFit="1"/>
    </xf>
    <xf numFmtId="0" fontId="0" fillId="0" borderId="12" xfId="0" applyFont="1" applyFill="1" applyBorder="1" applyAlignment="1">
      <alignment vertical="center" wrapText="1"/>
    </xf>
    <xf numFmtId="0" fontId="0" fillId="0" borderId="10" xfId="0" applyFont="1" applyFill="1" applyBorder="1" applyAlignment="1">
      <alignment horizontal="center" vertical="center" wrapText="1"/>
    </xf>
    <xf numFmtId="0" fontId="0" fillId="0" borderId="13" xfId="0" applyFont="1" applyFill="1" applyBorder="1" applyAlignment="1">
      <alignment horizontal="center" vertical="center" wrapText="1"/>
    </xf>
    <xf numFmtId="182" fontId="5" fillId="0" borderId="10" xfId="0" applyNumberFormat="1" applyFont="1" applyFill="1" applyBorder="1" applyAlignment="1">
      <alignment horizontal="right" vertical="center"/>
    </xf>
    <xf numFmtId="0" fontId="0" fillId="0" borderId="14" xfId="0" applyFont="1" applyFill="1" applyBorder="1" applyAlignment="1">
      <alignment horizontal="center" vertical="center" wrapText="1"/>
    </xf>
    <xf numFmtId="182" fontId="5" fillId="0" borderId="14" xfId="0" applyNumberFormat="1" applyFont="1" applyFill="1" applyBorder="1" applyAlignment="1">
      <alignment horizontal="right" vertical="center"/>
    </xf>
    <xf numFmtId="0" fontId="8" fillId="0" borderId="10" xfId="0" applyFont="1" applyFill="1" applyBorder="1" applyAlignment="1">
      <alignment horizontal="left" vertical="center" shrinkToFit="1"/>
    </xf>
    <xf numFmtId="0" fontId="8" fillId="0" borderId="10" xfId="0" applyFont="1" applyFill="1" applyBorder="1" applyAlignment="1">
      <alignment vertical="center"/>
    </xf>
    <xf numFmtId="182" fontId="5" fillId="0" borderId="10" xfId="0" applyNumberFormat="1" applyFont="1" applyFill="1" applyBorder="1" applyAlignment="1">
      <alignment horizontal="right" vertical="center" shrinkToFit="1"/>
    </xf>
    <xf numFmtId="182" fontId="5"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distributed" wrapText="1"/>
    </xf>
    <xf numFmtId="189" fontId="5" fillId="0" borderId="10" xfId="0" applyNumberFormat="1" applyFont="1" applyFill="1" applyBorder="1" applyAlignment="1">
      <alignment horizontal="center" vertical="center" wrapText="1"/>
    </xf>
    <xf numFmtId="192" fontId="5" fillId="0" borderId="10" xfId="0" applyNumberFormat="1" applyFont="1" applyFill="1" applyBorder="1" applyAlignment="1">
      <alignment horizontal="right" vertical="center" shrinkToFit="1"/>
    </xf>
    <xf numFmtId="183" fontId="5" fillId="0" borderId="10" xfId="0" applyNumberFormat="1" applyFont="1" applyFill="1" applyBorder="1" applyAlignment="1">
      <alignment horizontal="right" vertical="center" shrinkToFit="1"/>
    </xf>
    <xf numFmtId="0" fontId="9" fillId="0" borderId="15" xfId="0" applyFont="1" applyFill="1" applyBorder="1" applyAlignment="1">
      <alignment horizontal="center" vertical="center"/>
    </xf>
    <xf numFmtId="0" fontId="46" fillId="0" borderId="10" xfId="0" applyNumberFormat="1" applyFont="1" applyFill="1" applyBorder="1" applyAlignment="1">
      <alignment horizontal="center" vertical="distributed" wrapText="1"/>
    </xf>
    <xf numFmtId="0" fontId="0" fillId="0" borderId="0" xfId="0" applyFont="1" applyFill="1" applyBorder="1" applyAlignment="1">
      <alignment vertical="center" wrapText="1"/>
    </xf>
    <xf numFmtId="0" fontId="5" fillId="0" borderId="16" xfId="0" applyNumberFormat="1" applyFont="1" applyFill="1" applyBorder="1" applyAlignment="1">
      <alignment vertical="distributed" wrapText="1"/>
    </xf>
    <xf numFmtId="0" fontId="46" fillId="0" borderId="16" xfId="0" applyNumberFormat="1" applyFont="1" applyFill="1" applyBorder="1" applyAlignment="1">
      <alignment vertical="center" shrinkToFit="1"/>
    </xf>
    <xf numFmtId="193" fontId="46" fillId="0" borderId="16" xfId="0" applyNumberFormat="1" applyFont="1" applyFill="1" applyBorder="1" applyAlignment="1">
      <alignment vertical="distributed" wrapText="1"/>
    </xf>
    <xf numFmtId="182" fontId="5" fillId="0" borderId="10" xfId="0" applyNumberFormat="1" applyFont="1" applyFill="1" applyBorder="1" applyAlignment="1">
      <alignment horizontal="left" vertical="center"/>
    </xf>
    <xf numFmtId="182" fontId="5" fillId="0" borderId="17" xfId="0" applyNumberFormat="1" applyFont="1" applyFill="1" applyBorder="1" applyAlignment="1">
      <alignment horizontal="left" vertical="center" wrapText="1"/>
    </xf>
    <xf numFmtId="182" fontId="5" fillId="0" borderId="18" xfId="0" applyNumberFormat="1" applyFont="1" applyFill="1" applyBorder="1" applyAlignment="1">
      <alignment horizontal="left" vertical="center" wrapText="1"/>
    </xf>
    <xf numFmtId="182" fontId="5" fillId="0" borderId="16" xfId="0" applyNumberFormat="1" applyFont="1" applyFill="1" applyBorder="1" applyAlignment="1">
      <alignment horizontal="left" vertical="center" wrapText="1"/>
    </xf>
    <xf numFmtId="182" fontId="5" fillId="0" borderId="19" xfId="0" applyNumberFormat="1" applyFont="1" applyFill="1" applyBorder="1" applyAlignment="1">
      <alignment horizontal="left" vertical="center" wrapText="1"/>
    </xf>
    <xf numFmtId="188" fontId="5" fillId="0" borderId="13" xfId="0" applyNumberFormat="1" applyFont="1" applyFill="1" applyBorder="1" applyAlignment="1">
      <alignment horizontal="center" vertical="distributed" wrapText="1"/>
    </xf>
    <xf numFmtId="188" fontId="5" fillId="0" borderId="20" xfId="0" applyNumberFormat="1" applyFont="1" applyFill="1" applyBorder="1" applyAlignment="1">
      <alignment horizontal="center" vertical="distributed" wrapText="1"/>
    </xf>
    <xf numFmtId="0" fontId="5" fillId="0" borderId="10"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5" fillId="0" borderId="10" xfId="0" applyFont="1" applyFill="1" applyBorder="1" applyAlignment="1">
      <alignment horizontal="center" vertical="center"/>
    </xf>
    <xf numFmtId="0" fontId="46" fillId="0" borderId="10" xfId="0" applyFont="1" applyFill="1" applyBorder="1" applyAlignment="1">
      <alignment horizontal="center" vertical="center"/>
    </xf>
    <xf numFmtId="0" fontId="0" fillId="0" borderId="11" xfId="0" applyFont="1" applyFill="1" applyBorder="1" applyAlignment="1">
      <alignment horizontal="left" vertical="top" wrapText="1"/>
    </xf>
    <xf numFmtId="0" fontId="5" fillId="0" borderId="21" xfId="0" applyFont="1" applyFill="1" applyBorder="1" applyAlignment="1">
      <alignment horizontal="left" vertical="center"/>
    </xf>
    <xf numFmtId="0" fontId="5" fillId="0" borderId="13" xfId="0" applyFont="1" applyFill="1" applyBorder="1" applyAlignment="1">
      <alignment horizontal="center" vertical="center"/>
    </xf>
    <xf numFmtId="0" fontId="5" fillId="0" borderId="20" xfId="0" applyFont="1" applyFill="1" applyBorder="1" applyAlignment="1">
      <alignment horizontal="center" vertical="center"/>
    </xf>
    <xf numFmtId="0" fontId="7" fillId="0" borderId="0" xfId="0" applyFont="1" applyFill="1" applyAlignment="1">
      <alignment horizontal="center" vertical="center"/>
    </xf>
    <xf numFmtId="190" fontId="4" fillId="0" borderId="12" xfId="0" applyNumberFormat="1" applyFont="1" applyFill="1" applyBorder="1" applyAlignment="1">
      <alignment horizontal="left" vertical="center" wrapText="1"/>
    </xf>
    <xf numFmtId="0" fontId="4" fillId="0" borderId="12" xfId="0" applyFont="1" applyFill="1" applyBorder="1" applyAlignment="1">
      <alignment horizontal="left" vertical="center"/>
    </xf>
    <xf numFmtId="182" fontId="5" fillId="0" borderId="13" xfId="0" applyNumberFormat="1" applyFont="1" applyFill="1" applyBorder="1" applyAlignment="1">
      <alignment horizontal="left" vertical="center" wrapText="1"/>
    </xf>
    <xf numFmtId="182" fontId="5" fillId="0" borderId="20" xfId="0" applyNumberFormat="1" applyFont="1" applyFill="1" applyBorder="1" applyAlignment="1">
      <alignment horizontal="left" vertical="center"/>
    </xf>
    <xf numFmtId="182" fontId="5" fillId="0" borderId="20" xfId="0" applyNumberFormat="1" applyFont="1" applyFill="1" applyBorder="1" applyAlignment="1">
      <alignment horizontal="left" vertical="center" wrapText="1"/>
    </xf>
    <xf numFmtId="49" fontId="5" fillId="0" borderId="10" xfId="0" applyNumberFormat="1" applyFont="1" applyFill="1" applyBorder="1" applyAlignment="1">
      <alignment horizontal="left" vertical="center"/>
    </xf>
    <xf numFmtId="49" fontId="47" fillId="0" borderId="10" xfId="0" applyNumberFormat="1" applyFont="1" applyFill="1" applyBorder="1" applyAlignment="1">
      <alignment horizontal="left" vertical="center" wrapText="1"/>
    </xf>
    <xf numFmtId="49" fontId="47" fillId="0" borderId="10" xfId="0" applyNumberFormat="1" applyFont="1" applyFill="1" applyBorder="1" applyAlignment="1">
      <alignment horizontal="left" vertical="center"/>
    </xf>
    <xf numFmtId="49" fontId="47" fillId="0" borderId="10" xfId="0" applyNumberFormat="1" applyFont="1" applyFill="1" applyBorder="1" applyAlignment="1">
      <alignment horizontal="left" vertical="center" shrinkToFit="1"/>
    </xf>
    <xf numFmtId="49" fontId="47" fillId="0" borderId="10" xfId="0" applyNumberFormat="1" applyFont="1" applyFill="1" applyBorder="1" applyAlignment="1">
      <alignment horizontal="lef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190500</xdr:colOff>
      <xdr:row>31</xdr:row>
      <xdr:rowOff>57150</xdr:rowOff>
    </xdr:from>
    <xdr:to>
      <xdr:col>4</xdr:col>
      <xdr:colOff>2009775</xdr:colOff>
      <xdr:row>34</xdr:row>
      <xdr:rowOff>295275</xdr:rowOff>
    </xdr:to>
    <xdr:sp>
      <xdr:nvSpPr>
        <xdr:cNvPr id="1" name="AutoShape 5"/>
        <xdr:cNvSpPr>
          <a:spLocks/>
        </xdr:cNvSpPr>
      </xdr:nvSpPr>
      <xdr:spPr>
        <a:xfrm>
          <a:off x="3048000" y="7343775"/>
          <a:ext cx="3933825" cy="1028700"/>
        </a:xfrm>
        <a:prstGeom prst="wedgeRectCallout">
          <a:avLst>
            <a:gd name="adj1" fmla="val -54000"/>
            <a:gd name="adj2" fmla="val -33217"/>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●できるだけ詳細に内訳を記入してください。同じ種類（文房具など）の領収金額は合算できます。（領収書の金額と合致すること）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●支出していない項目の行を削除するなど、適宜、変更してください。</a:t>
          </a:r>
        </a:p>
      </xdr:txBody>
    </xdr:sp>
    <xdr:clientData/>
  </xdr:twoCellAnchor>
  <xdr:twoCellAnchor>
    <xdr:from>
      <xdr:col>3</xdr:col>
      <xdr:colOff>1962150</xdr:colOff>
      <xdr:row>37</xdr:row>
      <xdr:rowOff>323850</xdr:rowOff>
    </xdr:from>
    <xdr:to>
      <xdr:col>5</xdr:col>
      <xdr:colOff>0</xdr:colOff>
      <xdr:row>40</xdr:row>
      <xdr:rowOff>0</xdr:rowOff>
    </xdr:to>
    <xdr:sp>
      <xdr:nvSpPr>
        <xdr:cNvPr id="2" name="AutoShape 5"/>
        <xdr:cNvSpPr>
          <a:spLocks/>
        </xdr:cNvSpPr>
      </xdr:nvSpPr>
      <xdr:spPr>
        <a:xfrm>
          <a:off x="4819650" y="9305925"/>
          <a:ext cx="2266950" cy="581025"/>
        </a:xfrm>
        <a:prstGeom prst="wedgeRectCallout">
          <a:avLst>
            <a:gd name="adj1" fmla="val -44578"/>
            <a:gd name="adj2" fmla="val 80240"/>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●プルダウンで助成回数を選択してください。</a:t>
          </a:r>
        </a:p>
      </xdr:txBody>
    </xdr:sp>
    <xdr:clientData/>
  </xdr:twoCellAnchor>
  <xdr:twoCellAnchor>
    <xdr:from>
      <xdr:col>3</xdr:col>
      <xdr:colOff>180975</xdr:colOff>
      <xdr:row>18</xdr:row>
      <xdr:rowOff>95250</xdr:rowOff>
    </xdr:from>
    <xdr:to>
      <xdr:col>4</xdr:col>
      <xdr:colOff>2076450</xdr:colOff>
      <xdr:row>21</xdr:row>
      <xdr:rowOff>180975</xdr:rowOff>
    </xdr:to>
    <xdr:sp>
      <xdr:nvSpPr>
        <xdr:cNvPr id="3" name="AutoShape 5"/>
        <xdr:cNvSpPr>
          <a:spLocks/>
        </xdr:cNvSpPr>
      </xdr:nvSpPr>
      <xdr:spPr>
        <a:xfrm>
          <a:off x="3038475" y="4419600"/>
          <a:ext cx="4010025" cy="857250"/>
        </a:xfrm>
        <a:prstGeom prst="wedgeRectCallout">
          <a:avLst>
            <a:gd name="adj1" fmla="val -55055"/>
            <a:gd name="adj2" fmla="val -18347"/>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●Ａ，Ｃ，Ｄの必要な項目を入力すると、自動計算されます。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（３／４助成であるため、必ず自主財源が発生します。）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●自動計算されたＢと等しくなるように、項目の金額を入力してください。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E62"/>
  <sheetViews>
    <sheetView tabSelected="1" zoomScale="90" zoomScaleNormal="90" zoomScalePageLayoutView="0" workbookViewId="0" topLeftCell="A1">
      <selection activeCell="B3" sqref="B3"/>
    </sheetView>
  </sheetViews>
  <sheetFormatPr defaultColWidth="9.00390625" defaultRowHeight="13.5"/>
  <cols>
    <col min="1" max="1" width="1.00390625" style="2" customWidth="1"/>
    <col min="2" max="2" width="18.25390625" style="1" customWidth="1"/>
    <col min="3" max="3" width="18.25390625" style="2" customWidth="1"/>
    <col min="4" max="5" width="27.75390625" style="2" customWidth="1"/>
    <col min="6" max="16384" width="9.00390625" style="2" customWidth="1"/>
  </cols>
  <sheetData>
    <row r="1" ht="17.25" customHeight="1">
      <c r="E1" s="19" t="s">
        <v>29</v>
      </c>
    </row>
    <row r="2" spans="2:5" ht="35.25" customHeight="1">
      <c r="B2" s="60" t="s">
        <v>85</v>
      </c>
      <c r="C2" s="60"/>
      <c r="D2" s="60"/>
      <c r="E2" s="60"/>
    </row>
    <row r="3" spans="2:5" ht="14.25" customHeight="1">
      <c r="B3" s="4"/>
      <c r="C3" s="3"/>
      <c r="D3" s="3"/>
      <c r="E3" s="3"/>
    </row>
    <row r="4" spans="2:5" ht="27" customHeight="1">
      <c r="B4" s="4"/>
      <c r="C4" s="3"/>
      <c r="D4" s="61" t="s">
        <v>51</v>
      </c>
      <c r="E4" s="61"/>
    </row>
    <row r="5" spans="2:5" ht="18.75" customHeight="1">
      <c r="B5" s="4"/>
      <c r="C5" s="3"/>
      <c r="D5" s="20"/>
      <c r="E5" s="20"/>
    </row>
    <row r="6" spans="2:5" ht="19.5" customHeight="1">
      <c r="B6" s="5" t="s">
        <v>0</v>
      </c>
      <c r="C6" s="6"/>
      <c r="D6" s="6"/>
      <c r="E6" s="6"/>
    </row>
    <row r="7" spans="2:5" ht="19.5" customHeight="1">
      <c r="B7" s="5" t="s">
        <v>27</v>
      </c>
      <c r="C7" s="6"/>
      <c r="D7" s="6"/>
      <c r="E7" s="6"/>
    </row>
    <row r="8" spans="2:5" s="7" customFormat="1" ht="17.25" customHeight="1">
      <c r="B8" s="9" t="s">
        <v>1</v>
      </c>
      <c r="C8" s="14" t="s">
        <v>2</v>
      </c>
      <c r="D8" s="54" t="s">
        <v>3</v>
      </c>
      <c r="E8" s="54"/>
    </row>
    <row r="9" spans="2:5" s="7" customFormat="1" ht="17.25" customHeight="1">
      <c r="B9" s="9" t="s">
        <v>37</v>
      </c>
      <c r="C9" s="32"/>
      <c r="D9" s="54"/>
      <c r="E9" s="54"/>
    </row>
    <row r="10" spans="2:5" s="7" customFormat="1" ht="17.25" customHeight="1">
      <c r="B10" s="9" t="s">
        <v>38</v>
      </c>
      <c r="C10" s="32"/>
      <c r="D10" s="54"/>
      <c r="E10" s="54"/>
    </row>
    <row r="11" spans="2:5" s="7" customFormat="1" ht="17.25" customHeight="1">
      <c r="B11" s="9" t="s">
        <v>39</v>
      </c>
      <c r="C11" s="32"/>
      <c r="D11" s="54"/>
      <c r="E11" s="54"/>
    </row>
    <row r="12" spans="2:5" s="7" customFormat="1" ht="17.25" customHeight="1">
      <c r="B12" s="9"/>
      <c r="C12" s="32"/>
      <c r="D12" s="54"/>
      <c r="E12" s="54"/>
    </row>
    <row r="13" spans="2:5" ht="17.25" customHeight="1">
      <c r="B13" s="9" t="s">
        <v>23</v>
      </c>
      <c r="C13" s="32">
        <f>SUM(C9:C12)</f>
        <v>0</v>
      </c>
      <c r="D13" s="51" t="s">
        <v>11</v>
      </c>
      <c r="E13" s="51"/>
    </row>
    <row r="14" spans="2:5" ht="19.5" customHeight="1">
      <c r="B14" s="57" t="s">
        <v>28</v>
      </c>
      <c r="C14" s="57"/>
      <c r="D14" s="57"/>
      <c r="E14" s="57"/>
    </row>
    <row r="15" spans="2:5" ht="16.5" customHeight="1">
      <c r="B15" s="15" t="s">
        <v>4</v>
      </c>
      <c r="C15" s="16" t="s">
        <v>5</v>
      </c>
      <c r="D15" s="54" t="s">
        <v>3</v>
      </c>
      <c r="E15" s="54"/>
    </row>
    <row r="16" spans="2:5" ht="16.5" customHeight="1">
      <c r="B16" s="30" t="s">
        <v>40</v>
      </c>
      <c r="C16" s="32"/>
      <c r="D16" s="58"/>
      <c r="E16" s="59"/>
    </row>
    <row r="17" spans="2:5" ht="16.5" customHeight="1">
      <c r="B17" s="31" t="s">
        <v>41</v>
      </c>
      <c r="C17" s="32"/>
      <c r="D17" s="54"/>
      <c r="E17" s="54"/>
    </row>
    <row r="18" spans="2:5" ht="16.5" customHeight="1">
      <c r="B18" s="30" t="s">
        <v>42</v>
      </c>
      <c r="C18" s="32"/>
      <c r="D18" s="54"/>
      <c r="E18" s="54"/>
    </row>
    <row r="19" spans="2:5" ht="16.5" customHeight="1">
      <c r="B19" s="9"/>
      <c r="C19" s="32"/>
      <c r="D19" s="54"/>
      <c r="E19" s="54"/>
    </row>
    <row r="20" spans="2:5" ht="27.75" customHeight="1">
      <c r="B20" s="9" t="s">
        <v>24</v>
      </c>
      <c r="C20" s="36" t="str">
        <f>IF(ISNUMBER(C34-C13-E43)=TRUE,C34-C13-E43,"【A,C,Dから自動計算】")</f>
        <v>【A,C,Dから自動計算】</v>
      </c>
      <c r="D20" s="55" t="str">
        <f>IF(ISNUMBER(C20)=FALSE,"A,C,Dが未計算です",IF(C20=SUM(C16:C19),"自主財源チェックＯＫ","自主財源を正しく入力してください"))</f>
        <v>A,C,Dが未計算です</v>
      </c>
      <c r="E20" s="55"/>
    </row>
    <row r="21" spans="2:5" ht="16.5" customHeight="1">
      <c r="B21" s="56"/>
      <c r="C21" s="56"/>
      <c r="D21" s="56"/>
      <c r="E21" s="56"/>
    </row>
    <row r="22" spans="2:5" ht="17.25" customHeight="1">
      <c r="B22" s="5" t="s">
        <v>25</v>
      </c>
      <c r="C22" s="8"/>
      <c r="D22" s="8"/>
      <c r="E22" s="8"/>
    </row>
    <row r="23" spans="2:5" s="7" customFormat="1" ht="17.25" customHeight="1">
      <c r="B23" s="9" t="s">
        <v>1</v>
      </c>
      <c r="C23" s="10" t="s">
        <v>2</v>
      </c>
      <c r="D23" s="54" t="s">
        <v>3</v>
      </c>
      <c r="E23" s="54"/>
    </row>
    <row r="24" spans="2:5" ht="17.25" customHeight="1">
      <c r="B24" s="11" t="s">
        <v>6</v>
      </c>
      <c r="C24" s="32"/>
      <c r="D24" s="51" t="s">
        <v>11</v>
      </c>
      <c r="E24" s="51"/>
    </row>
    <row r="25" spans="2:5" ht="17.25" customHeight="1">
      <c r="B25" s="12" t="s">
        <v>7</v>
      </c>
      <c r="C25" s="32"/>
      <c r="D25" s="51" t="s">
        <v>11</v>
      </c>
      <c r="E25" s="51"/>
    </row>
    <row r="26" spans="2:5" ht="17.25" customHeight="1">
      <c r="B26" s="9" t="s">
        <v>8</v>
      </c>
      <c r="C26" s="32"/>
      <c r="D26" s="51" t="s">
        <v>11</v>
      </c>
      <c r="E26" s="51"/>
    </row>
    <row r="27" spans="2:5" ht="17.25" customHeight="1">
      <c r="B27" s="9" t="s">
        <v>9</v>
      </c>
      <c r="C27" s="32"/>
      <c r="D27" s="51" t="s">
        <v>11</v>
      </c>
      <c r="E27" s="51"/>
    </row>
    <row r="28" spans="2:5" ht="17.25" customHeight="1">
      <c r="B28" s="12" t="s">
        <v>31</v>
      </c>
      <c r="C28" s="32"/>
      <c r="D28" s="51" t="s">
        <v>11</v>
      </c>
      <c r="E28" s="51"/>
    </row>
    <row r="29" spans="2:5" ht="17.25" customHeight="1">
      <c r="B29" s="9" t="s">
        <v>10</v>
      </c>
      <c r="C29" s="32"/>
      <c r="D29" s="51" t="s">
        <v>11</v>
      </c>
      <c r="E29" s="51"/>
    </row>
    <row r="30" spans="2:5" ht="17.25" customHeight="1">
      <c r="B30" s="9" t="s">
        <v>12</v>
      </c>
      <c r="C30" s="32"/>
      <c r="D30" s="51" t="s">
        <v>11</v>
      </c>
      <c r="E30" s="51"/>
    </row>
    <row r="31" spans="2:5" ht="17.25" customHeight="1">
      <c r="B31" s="9" t="s">
        <v>13</v>
      </c>
      <c r="C31" s="32"/>
      <c r="D31" s="51" t="s">
        <v>11</v>
      </c>
      <c r="E31" s="51"/>
    </row>
    <row r="32" spans="2:5" ht="17.25" customHeight="1">
      <c r="B32" s="9" t="s">
        <v>14</v>
      </c>
      <c r="C32" s="32"/>
      <c r="D32" s="51" t="s">
        <v>11</v>
      </c>
      <c r="E32" s="51"/>
    </row>
    <row r="33" spans="2:5" ht="17.25" customHeight="1">
      <c r="B33" s="9" t="s">
        <v>15</v>
      </c>
      <c r="C33" s="32"/>
      <c r="D33" s="51" t="s">
        <v>11</v>
      </c>
      <c r="E33" s="51"/>
    </row>
    <row r="34" spans="2:5" ht="27.75" customHeight="1">
      <c r="B34" s="9" t="s">
        <v>26</v>
      </c>
      <c r="C34" s="32" t="str">
        <f>IF(SUM(C24:C33)=0,"円",SUM(C24:C33))</f>
        <v>円</v>
      </c>
      <c r="D34" s="51" t="s">
        <v>11</v>
      </c>
      <c r="E34" s="51"/>
    </row>
    <row r="35" spans="2:5" ht="27" customHeight="1">
      <c r="B35" s="18" t="s">
        <v>30</v>
      </c>
      <c r="C35" s="13"/>
      <c r="D35" s="22"/>
      <c r="E35" s="22"/>
    </row>
    <row r="36" spans="2:5" ht="17.25" customHeight="1">
      <c r="B36" s="5" t="s">
        <v>33</v>
      </c>
      <c r="C36" s="8"/>
      <c r="D36" s="23"/>
      <c r="E36" s="23"/>
    </row>
    <row r="37" spans="2:5" ht="27" customHeight="1">
      <c r="B37" s="25" t="s">
        <v>34</v>
      </c>
      <c r="C37" s="25" t="s">
        <v>35</v>
      </c>
      <c r="D37" s="26" t="s">
        <v>36</v>
      </c>
      <c r="E37" s="28"/>
    </row>
    <row r="38" spans="2:5" ht="27" customHeight="1">
      <c r="B38" s="27" t="str">
        <f>C34</f>
        <v>円</v>
      </c>
      <c r="C38" s="32">
        <f>C13</f>
        <v>0</v>
      </c>
      <c r="D38" s="32" t="str">
        <f>IF(ISNUMBER(B38-C38)=TRUE,B38-C38,"円")</f>
        <v>円</v>
      </c>
      <c r="E38" s="29"/>
    </row>
    <row r="39" spans="2:5" ht="17.25" customHeight="1">
      <c r="B39" s="5"/>
      <c r="C39" s="8"/>
      <c r="D39" s="23"/>
      <c r="E39" s="23"/>
    </row>
    <row r="40" spans="2:5" ht="27" customHeight="1">
      <c r="B40" s="52" t="s">
        <v>46</v>
      </c>
      <c r="C40" s="53"/>
      <c r="D40" s="32" t="str">
        <f>IF(ISNUMBER(D38)=TRUE,ROUNDDOWN(D38*3/4,-3),"円")</f>
        <v>円</v>
      </c>
      <c r="E40" s="40"/>
    </row>
    <row r="41" spans="2:5" ht="29.25" customHeight="1">
      <c r="B41" s="45" t="s">
        <v>45</v>
      </c>
      <c r="C41" s="46"/>
      <c r="D41" s="34" t="s">
        <v>50</v>
      </c>
      <c r="E41" s="42" t="s">
        <v>82</v>
      </c>
    </row>
    <row r="42" spans="2:5" ht="29.25" customHeight="1">
      <c r="B42" s="47"/>
      <c r="C42" s="48"/>
      <c r="D42" s="49" t="str">
        <f>IF(D41="今回で申請は何回目ですか？","【この枠は自動計算です】申請回数を選択してください",IF(D41="初回",300000,IF(D41="2回目",240000,IF(D41="3回目",180000,IF(D41="4回目",120000,IF(D41="5回目",60000,IF(ISNUMBER(E41)=TRUE,ROUNDDOWN(E41*0.6,-3),"H29年度の交付決定額を正しく入力してください")))))))</f>
        <v>【この枠は自動計算です】申請回数を選択してください</v>
      </c>
      <c r="E42" s="50"/>
    </row>
    <row r="43" spans="2:5" ht="27" customHeight="1">
      <c r="B43" s="44" t="s">
        <v>47</v>
      </c>
      <c r="C43" s="44"/>
      <c r="D43" s="33" t="s">
        <v>49</v>
      </c>
      <c r="E43" s="35" t="str">
        <f>IF(AND(ISNUMBER(D40),ISNUMBER(D42))=TRUE,MIN(D40,D42),"【この枠は自動計算です】")</f>
        <v>【この枠は自動計算です】</v>
      </c>
    </row>
    <row r="62" ht="13.5">
      <c r="C62" s="17"/>
    </row>
  </sheetData>
  <sheetProtection/>
  <mergeCells count="32">
    <mergeCell ref="B2:E2"/>
    <mergeCell ref="D4:E4"/>
    <mergeCell ref="D8:E8"/>
    <mergeCell ref="D9:E9"/>
    <mergeCell ref="D10:E10"/>
    <mergeCell ref="D11:E11"/>
    <mergeCell ref="D12:E12"/>
    <mergeCell ref="D13:E13"/>
    <mergeCell ref="B14:E14"/>
    <mergeCell ref="D15:E15"/>
    <mergeCell ref="D16:E16"/>
    <mergeCell ref="D17:E17"/>
    <mergeCell ref="D18:E18"/>
    <mergeCell ref="D19:E19"/>
    <mergeCell ref="D20:E20"/>
    <mergeCell ref="B21:E21"/>
    <mergeCell ref="D23:E23"/>
    <mergeCell ref="D24:E24"/>
    <mergeCell ref="D25:E25"/>
    <mergeCell ref="D26:E26"/>
    <mergeCell ref="D27:E27"/>
    <mergeCell ref="D28:E28"/>
    <mergeCell ref="D29:E29"/>
    <mergeCell ref="D30:E30"/>
    <mergeCell ref="B43:C43"/>
    <mergeCell ref="B41:C42"/>
    <mergeCell ref="D42:E42"/>
    <mergeCell ref="D31:E31"/>
    <mergeCell ref="D32:E32"/>
    <mergeCell ref="D33:E33"/>
    <mergeCell ref="D34:E34"/>
    <mergeCell ref="B40:C40"/>
  </mergeCells>
  <dataValidations count="1">
    <dataValidation type="list" allowBlank="1" showInputMessage="1" showErrorMessage="1" sqref="D41">
      <formula1>"今回で申請は何回目ですか？,初回,2回目,3回目,4回目,5回目"</formula1>
    </dataValidation>
  </dataValidations>
  <printOptions/>
  <pageMargins left="0.6692913385826772" right="0.2755905511811024" top="0.17" bottom="0.23" header="0.2755905511811024" footer="0.196850393700787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E61"/>
  <sheetViews>
    <sheetView zoomScale="90" zoomScaleNormal="90" zoomScalePageLayoutView="0" workbookViewId="0" topLeftCell="A1">
      <selection activeCell="B3" sqref="B3"/>
    </sheetView>
  </sheetViews>
  <sheetFormatPr defaultColWidth="9.00390625" defaultRowHeight="13.5"/>
  <cols>
    <col min="1" max="1" width="1.00390625" style="2" customWidth="1"/>
    <col min="2" max="2" width="18.25390625" style="1" customWidth="1"/>
    <col min="3" max="3" width="18.25390625" style="2" customWidth="1"/>
    <col min="4" max="5" width="27.75390625" style="2" customWidth="1"/>
    <col min="6" max="6" width="9.00390625" style="2" customWidth="1"/>
    <col min="7" max="16384" width="9.00390625" style="2" customWidth="1"/>
  </cols>
  <sheetData>
    <row r="1" ht="17.25" customHeight="1">
      <c r="E1" s="19" t="s">
        <v>29</v>
      </c>
    </row>
    <row r="2" spans="2:5" ht="35.25" customHeight="1">
      <c r="B2" s="60" t="s">
        <v>85</v>
      </c>
      <c r="C2" s="60"/>
      <c r="D2" s="60"/>
      <c r="E2" s="60"/>
    </row>
    <row r="3" spans="2:5" ht="14.25" customHeight="1">
      <c r="B3" s="4"/>
      <c r="C3" s="3"/>
      <c r="D3" s="3"/>
      <c r="E3" s="3"/>
    </row>
    <row r="4" spans="2:5" ht="27" customHeight="1">
      <c r="B4" s="4"/>
      <c r="C4" s="3"/>
      <c r="D4" s="62" t="s">
        <v>32</v>
      </c>
      <c r="E4" s="62"/>
    </row>
    <row r="5" spans="2:5" ht="18.75" customHeight="1">
      <c r="B5" s="4"/>
      <c r="C5" s="3"/>
      <c r="D5" s="20"/>
      <c r="E5" s="20"/>
    </row>
    <row r="6" spans="2:5" ht="19.5" customHeight="1">
      <c r="B6" s="5" t="s">
        <v>0</v>
      </c>
      <c r="C6" s="6"/>
      <c r="D6" s="6"/>
      <c r="E6" s="6"/>
    </row>
    <row r="7" spans="2:5" ht="19.5" customHeight="1">
      <c r="B7" s="5" t="s">
        <v>27</v>
      </c>
      <c r="C7" s="6"/>
      <c r="D7" s="6"/>
      <c r="E7" s="6"/>
    </row>
    <row r="8" spans="2:5" s="7" customFormat="1" ht="17.25" customHeight="1">
      <c r="B8" s="9" t="s">
        <v>1</v>
      </c>
      <c r="C8" s="14" t="s">
        <v>2</v>
      </c>
      <c r="D8" s="54" t="s">
        <v>3</v>
      </c>
      <c r="E8" s="54"/>
    </row>
    <row r="9" spans="2:5" s="7" customFormat="1" ht="17.25" customHeight="1">
      <c r="B9" s="9" t="s">
        <v>37</v>
      </c>
      <c r="C9" s="32"/>
      <c r="D9" s="54"/>
      <c r="E9" s="54"/>
    </row>
    <row r="10" spans="2:5" s="7" customFormat="1" ht="17.25" customHeight="1">
      <c r="B10" s="9" t="s">
        <v>38</v>
      </c>
      <c r="C10" s="32"/>
      <c r="D10" s="54"/>
      <c r="E10" s="54"/>
    </row>
    <row r="11" spans="2:5" s="7" customFormat="1" ht="17.25" customHeight="1">
      <c r="B11" s="9" t="s">
        <v>39</v>
      </c>
      <c r="C11" s="32"/>
      <c r="D11" s="54"/>
      <c r="E11" s="54"/>
    </row>
    <row r="12" spans="2:5" s="7" customFormat="1" ht="17.25" customHeight="1">
      <c r="B12" s="9"/>
      <c r="C12" s="32"/>
      <c r="D12" s="54"/>
      <c r="E12" s="54"/>
    </row>
    <row r="13" spans="2:5" ht="17.25" customHeight="1">
      <c r="B13" s="9" t="s">
        <v>23</v>
      </c>
      <c r="C13" s="32" t="str">
        <f>IF(SUM(C9:C12)=0,"円",SUM(C9:C12))</f>
        <v>円</v>
      </c>
      <c r="D13" s="51" t="s">
        <v>16</v>
      </c>
      <c r="E13" s="51"/>
    </row>
    <row r="14" spans="2:5" ht="19.5" customHeight="1">
      <c r="B14" s="57" t="s">
        <v>28</v>
      </c>
      <c r="C14" s="57"/>
      <c r="D14" s="57"/>
      <c r="E14" s="57"/>
    </row>
    <row r="15" spans="2:5" ht="16.5" customHeight="1">
      <c r="B15" s="15" t="s">
        <v>4</v>
      </c>
      <c r="C15" s="16" t="s">
        <v>5</v>
      </c>
      <c r="D15" s="54" t="s">
        <v>3</v>
      </c>
      <c r="E15" s="54"/>
    </row>
    <row r="16" spans="2:5" ht="16.5" customHeight="1">
      <c r="B16" s="30" t="s">
        <v>40</v>
      </c>
      <c r="C16" s="32"/>
      <c r="D16" s="58"/>
      <c r="E16" s="59"/>
    </row>
    <row r="17" spans="2:5" ht="16.5" customHeight="1">
      <c r="B17" s="31" t="s">
        <v>41</v>
      </c>
      <c r="C17" s="32"/>
      <c r="D17" s="54"/>
      <c r="E17" s="54"/>
    </row>
    <row r="18" spans="2:5" ht="16.5" customHeight="1">
      <c r="B18" s="30" t="s">
        <v>42</v>
      </c>
      <c r="C18" s="32"/>
      <c r="D18" s="54"/>
      <c r="E18" s="54"/>
    </row>
    <row r="19" spans="2:5" ht="16.5" customHeight="1">
      <c r="B19" s="9"/>
      <c r="C19" s="32"/>
      <c r="D19" s="54"/>
      <c r="E19" s="54"/>
    </row>
    <row r="20" spans="2:5" ht="27.75" customHeight="1">
      <c r="B20" s="9" t="s">
        <v>24</v>
      </c>
      <c r="C20" s="32" t="str">
        <f>IF(SUM(C16:C19)=0,"円",SUM(C16:C19))</f>
        <v>円</v>
      </c>
      <c r="D20" s="54"/>
      <c r="E20" s="54"/>
    </row>
    <row r="21" spans="2:5" ht="16.5" customHeight="1">
      <c r="B21" s="56"/>
      <c r="C21" s="56"/>
      <c r="D21" s="56"/>
      <c r="E21" s="56"/>
    </row>
    <row r="22" spans="2:5" ht="17.25" customHeight="1">
      <c r="B22" s="5" t="s">
        <v>25</v>
      </c>
      <c r="C22" s="8"/>
      <c r="D22" s="8"/>
      <c r="E22" s="8"/>
    </row>
    <row r="23" spans="2:5" s="7" customFormat="1" ht="17.25" customHeight="1">
      <c r="B23" s="9" t="s">
        <v>1</v>
      </c>
      <c r="C23" s="10" t="s">
        <v>2</v>
      </c>
      <c r="D23" s="54" t="s">
        <v>3</v>
      </c>
      <c r="E23" s="54"/>
    </row>
    <row r="24" spans="2:5" ht="17.25" customHeight="1">
      <c r="B24" s="11" t="s">
        <v>6</v>
      </c>
      <c r="C24" s="32"/>
      <c r="D24" s="51" t="s">
        <v>17</v>
      </c>
      <c r="E24" s="51"/>
    </row>
    <row r="25" spans="2:5" ht="17.25" customHeight="1">
      <c r="B25" s="12" t="s">
        <v>7</v>
      </c>
      <c r="C25" s="32"/>
      <c r="D25" s="51" t="s">
        <v>18</v>
      </c>
      <c r="E25" s="51"/>
    </row>
    <row r="26" spans="2:5" ht="17.25" customHeight="1">
      <c r="B26" s="9" t="s">
        <v>8</v>
      </c>
      <c r="C26" s="32"/>
      <c r="D26" s="51" t="s">
        <v>19</v>
      </c>
      <c r="E26" s="51"/>
    </row>
    <row r="27" spans="2:5" ht="17.25" customHeight="1">
      <c r="B27" s="9" t="s">
        <v>9</v>
      </c>
      <c r="C27" s="32"/>
      <c r="D27" s="51" t="s">
        <v>17</v>
      </c>
      <c r="E27" s="51"/>
    </row>
    <row r="28" spans="2:5" ht="17.25" customHeight="1">
      <c r="B28" s="12" t="s">
        <v>31</v>
      </c>
      <c r="C28" s="32"/>
      <c r="D28" s="51" t="s">
        <v>20</v>
      </c>
      <c r="E28" s="51"/>
    </row>
    <row r="29" spans="2:5" ht="17.25" customHeight="1">
      <c r="B29" s="9" t="s">
        <v>10</v>
      </c>
      <c r="C29" s="32"/>
      <c r="D29" s="51" t="s">
        <v>11</v>
      </c>
      <c r="E29" s="51"/>
    </row>
    <row r="30" spans="2:5" ht="17.25" customHeight="1">
      <c r="B30" s="9" t="s">
        <v>12</v>
      </c>
      <c r="C30" s="32"/>
      <c r="D30" s="51" t="s">
        <v>21</v>
      </c>
      <c r="E30" s="51"/>
    </row>
    <row r="31" spans="2:5" ht="17.25" customHeight="1">
      <c r="B31" s="9" t="s">
        <v>13</v>
      </c>
      <c r="C31" s="32"/>
      <c r="D31" s="51" t="s">
        <v>11</v>
      </c>
      <c r="E31" s="51"/>
    </row>
    <row r="32" spans="2:5" ht="17.25" customHeight="1">
      <c r="B32" s="9" t="s">
        <v>14</v>
      </c>
      <c r="C32" s="32"/>
      <c r="D32" s="51" t="s">
        <v>22</v>
      </c>
      <c r="E32" s="51"/>
    </row>
    <row r="33" spans="2:5" ht="17.25" customHeight="1">
      <c r="B33" s="9" t="s">
        <v>15</v>
      </c>
      <c r="C33" s="32"/>
      <c r="D33" s="51" t="s">
        <v>17</v>
      </c>
      <c r="E33" s="51"/>
    </row>
    <row r="34" spans="2:5" ht="27.75" customHeight="1">
      <c r="B34" s="9" t="s">
        <v>26</v>
      </c>
      <c r="C34" s="32" t="str">
        <f>IF(SUM(C24:C33)=0,"円",SUM(C24:C33))</f>
        <v>円</v>
      </c>
      <c r="D34" s="51" t="s">
        <v>16</v>
      </c>
      <c r="E34" s="51"/>
    </row>
    <row r="35" spans="2:5" ht="27" customHeight="1">
      <c r="B35" s="18" t="s">
        <v>30</v>
      </c>
      <c r="C35" s="13"/>
      <c r="D35" s="22"/>
      <c r="E35" s="22"/>
    </row>
    <row r="36" spans="2:5" ht="17.25" customHeight="1">
      <c r="B36" s="5" t="s">
        <v>33</v>
      </c>
      <c r="C36" s="8"/>
      <c r="D36" s="23"/>
      <c r="E36" s="23"/>
    </row>
    <row r="37" spans="2:5" ht="27" customHeight="1">
      <c r="B37" s="25" t="s">
        <v>34</v>
      </c>
      <c r="C37" s="25" t="s">
        <v>35</v>
      </c>
      <c r="D37" s="26" t="s">
        <v>36</v>
      </c>
      <c r="E37" s="28"/>
    </row>
    <row r="38" spans="2:5" ht="27" customHeight="1">
      <c r="B38" s="27" t="str">
        <f>C34</f>
        <v>円</v>
      </c>
      <c r="C38" s="32" t="str">
        <f>C13</f>
        <v>円</v>
      </c>
      <c r="D38" s="32" t="s">
        <v>44</v>
      </c>
      <c r="E38" s="29"/>
    </row>
    <row r="39" spans="2:5" ht="17.25" customHeight="1">
      <c r="B39" s="5"/>
      <c r="C39" s="8"/>
      <c r="D39" s="23"/>
      <c r="E39" s="23"/>
    </row>
    <row r="40" spans="2:5" ht="27" customHeight="1">
      <c r="B40" s="52" t="s">
        <v>46</v>
      </c>
      <c r="C40" s="53"/>
      <c r="D40" s="32" t="s">
        <v>44</v>
      </c>
      <c r="E40" s="24"/>
    </row>
    <row r="41" spans="2:5" ht="58.5" customHeight="1">
      <c r="B41" s="63" t="s">
        <v>45</v>
      </c>
      <c r="C41" s="64"/>
      <c r="D41" s="63" t="s">
        <v>83</v>
      </c>
      <c r="E41" s="65"/>
    </row>
    <row r="42" spans="2:5" ht="27" customHeight="1">
      <c r="B42" s="44" t="s">
        <v>47</v>
      </c>
      <c r="C42" s="44"/>
      <c r="D42" s="33" t="s">
        <v>49</v>
      </c>
      <c r="E42" s="21" t="s">
        <v>48</v>
      </c>
    </row>
    <row r="61" ht="13.5">
      <c r="C61" s="17"/>
    </row>
  </sheetData>
  <sheetProtection/>
  <mergeCells count="32">
    <mergeCell ref="B40:C40"/>
    <mergeCell ref="B41:C41"/>
    <mergeCell ref="D41:E41"/>
    <mergeCell ref="D34:E34"/>
    <mergeCell ref="D19:E19"/>
    <mergeCell ref="D20:E20"/>
    <mergeCell ref="D30:E30"/>
    <mergeCell ref="D31:E31"/>
    <mergeCell ref="D33:E33"/>
    <mergeCell ref="D27:E27"/>
    <mergeCell ref="D29:E29"/>
    <mergeCell ref="D24:E24"/>
    <mergeCell ref="D26:E26"/>
    <mergeCell ref="D18:E18"/>
    <mergeCell ref="D25:E25"/>
    <mergeCell ref="B21:E21"/>
    <mergeCell ref="D9:E9"/>
    <mergeCell ref="B14:E14"/>
    <mergeCell ref="D17:E17"/>
    <mergeCell ref="D10:E10"/>
    <mergeCell ref="D12:E12"/>
    <mergeCell ref="D11:E11"/>
    <mergeCell ref="B42:C42"/>
    <mergeCell ref="B2:E2"/>
    <mergeCell ref="D8:E8"/>
    <mergeCell ref="D23:E23"/>
    <mergeCell ref="D13:E13"/>
    <mergeCell ref="D4:E4"/>
    <mergeCell ref="D16:E16"/>
    <mergeCell ref="D28:E28"/>
    <mergeCell ref="D32:E32"/>
    <mergeCell ref="D15:E15"/>
  </mergeCells>
  <printOptions/>
  <pageMargins left="0.6692913385826772" right="0.2755905511811024" top="0.17" bottom="0.23" header="0.2755905511811024" footer="0.196850393700787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E62"/>
  <sheetViews>
    <sheetView zoomScale="90" zoomScaleNormal="90" zoomScalePageLayoutView="0" workbookViewId="0" topLeftCell="A1">
      <selection activeCell="B3" sqref="B3"/>
    </sheetView>
  </sheetViews>
  <sheetFormatPr defaultColWidth="9.00390625" defaultRowHeight="13.5"/>
  <cols>
    <col min="1" max="1" width="1.00390625" style="2" customWidth="1"/>
    <col min="2" max="2" width="18.25390625" style="1" customWidth="1"/>
    <col min="3" max="3" width="18.25390625" style="2" customWidth="1"/>
    <col min="4" max="5" width="27.75390625" style="2" customWidth="1"/>
    <col min="6" max="16384" width="9.00390625" style="2" customWidth="1"/>
  </cols>
  <sheetData>
    <row r="1" spans="2:5" ht="17.25" customHeight="1" thickBot="1">
      <c r="B1" s="38" t="s">
        <v>65</v>
      </c>
      <c r="E1" s="19" t="s">
        <v>29</v>
      </c>
    </row>
    <row r="2" spans="2:5" ht="35.25" customHeight="1">
      <c r="B2" s="60" t="s">
        <v>85</v>
      </c>
      <c r="C2" s="60"/>
      <c r="D2" s="60"/>
      <c r="E2" s="60"/>
    </row>
    <row r="3" spans="2:5" ht="14.25" customHeight="1">
      <c r="B3" s="4"/>
      <c r="C3" s="3"/>
      <c r="D3" s="3"/>
      <c r="E3" s="3"/>
    </row>
    <row r="4" spans="2:5" ht="27" customHeight="1">
      <c r="B4" s="4"/>
      <c r="C4" s="3"/>
      <c r="D4" s="61" t="s">
        <v>62</v>
      </c>
      <c r="E4" s="61"/>
    </row>
    <row r="5" spans="2:5" ht="18.75" customHeight="1">
      <c r="B5" s="4"/>
      <c r="C5" s="3"/>
      <c r="D5" s="20"/>
      <c r="E5" s="20"/>
    </row>
    <row r="6" spans="2:5" ht="19.5" customHeight="1">
      <c r="B6" s="5" t="s">
        <v>0</v>
      </c>
      <c r="C6" s="6"/>
      <c r="D6" s="6"/>
      <c r="E6" s="6"/>
    </row>
    <row r="7" spans="2:5" ht="19.5" customHeight="1">
      <c r="B7" s="5" t="s">
        <v>27</v>
      </c>
      <c r="C7" s="6"/>
      <c r="D7" s="6"/>
      <c r="E7" s="6"/>
    </row>
    <row r="8" spans="2:5" s="7" customFormat="1" ht="17.25" customHeight="1">
      <c r="B8" s="9" t="s">
        <v>1</v>
      </c>
      <c r="C8" s="14" t="s">
        <v>2</v>
      </c>
      <c r="D8" s="54" t="s">
        <v>3</v>
      </c>
      <c r="E8" s="54"/>
    </row>
    <row r="9" spans="2:5" s="7" customFormat="1" ht="17.25" customHeight="1">
      <c r="B9" s="9" t="s">
        <v>37</v>
      </c>
      <c r="C9" s="32"/>
      <c r="D9" s="66"/>
      <c r="E9" s="66"/>
    </row>
    <row r="10" spans="2:5" s="7" customFormat="1" ht="17.25" customHeight="1">
      <c r="B10" s="9" t="s">
        <v>38</v>
      </c>
      <c r="C10" s="32"/>
      <c r="D10" s="54"/>
      <c r="E10" s="54"/>
    </row>
    <row r="11" spans="2:5" s="7" customFormat="1" ht="17.25" customHeight="1">
      <c r="B11" s="9" t="s">
        <v>39</v>
      </c>
      <c r="C11" s="32"/>
      <c r="D11" s="54"/>
      <c r="E11" s="54"/>
    </row>
    <row r="12" spans="2:5" s="7" customFormat="1" ht="17.25" customHeight="1">
      <c r="B12" s="9" t="s">
        <v>58</v>
      </c>
      <c r="C12" s="32">
        <v>12000</v>
      </c>
      <c r="D12" s="54" t="s">
        <v>63</v>
      </c>
      <c r="E12" s="54"/>
    </row>
    <row r="13" spans="2:5" ht="17.25" customHeight="1">
      <c r="B13" s="9" t="s">
        <v>23</v>
      </c>
      <c r="C13" s="32">
        <f>SUM(C9:C12)</f>
        <v>12000</v>
      </c>
      <c r="D13" s="51" t="s">
        <v>11</v>
      </c>
      <c r="E13" s="51"/>
    </row>
    <row r="14" spans="2:5" ht="19.5" customHeight="1">
      <c r="B14" s="57" t="s">
        <v>28</v>
      </c>
      <c r="C14" s="57"/>
      <c r="D14" s="57"/>
      <c r="E14" s="57"/>
    </row>
    <row r="15" spans="2:5" ht="16.5" customHeight="1">
      <c r="B15" s="15" t="s">
        <v>4</v>
      </c>
      <c r="C15" s="16" t="s">
        <v>5</v>
      </c>
      <c r="D15" s="54" t="s">
        <v>3</v>
      </c>
      <c r="E15" s="54"/>
    </row>
    <row r="16" spans="2:5" ht="16.5" customHeight="1">
      <c r="B16" s="30" t="s">
        <v>40</v>
      </c>
      <c r="C16" s="32">
        <v>35000</v>
      </c>
      <c r="D16" s="58" t="s">
        <v>56</v>
      </c>
      <c r="E16" s="59"/>
    </row>
    <row r="17" spans="2:5" ht="16.5" customHeight="1">
      <c r="B17" s="31" t="s">
        <v>41</v>
      </c>
      <c r="C17" s="32"/>
      <c r="D17" s="54"/>
      <c r="E17" s="54"/>
    </row>
    <row r="18" spans="2:5" ht="16.5" customHeight="1">
      <c r="B18" s="30" t="s">
        <v>42</v>
      </c>
      <c r="C18" s="32">
        <v>24900</v>
      </c>
      <c r="D18" s="54" t="s">
        <v>57</v>
      </c>
      <c r="E18" s="54"/>
    </row>
    <row r="19" spans="2:5" ht="16.5" customHeight="1">
      <c r="B19" s="9"/>
      <c r="C19" s="32"/>
      <c r="D19" s="54"/>
      <c r="E19" s="54"/>
    </row>
    <row r="20" spans="2:5" ht="27.75" customHeight="1">
      <c r="B20" s="9" t="s">
        <v>24</v>
      </c>
      <c r="C20" s="36">
        <f>IF(ISNUMBER(C34-C13-E43)=TRUE,C34-C13-E43,"【A,C,Dから自動計算】")</f>
        <v>59900</v>
      </c>
      <c r="D20" s="55" t="str">
        <f>IF(ISNUMBER(C20)=FALSE,"A,C,Dが未計算です",IF(C20=SUM(C16:C19),"自主財源チェックＯＫ","自主財源を正しく入力してください"))</f>
        <v>自主財源チェックＯＫ</v>
      </c>
      <c r="E20" s="55"/>
    </row>
    <row r="21" spans="2:5" ht="16.5" customHeight="1">
      <c r="B21" s="56"/>
      <c r="C21" s="56"/>
      <c r="D21" s="56"/>
      <c r="E21" s="56"/>
    </row>
    <row r="22" spans="2:5" ht="17.25" customHeight="1">
      <c r="B22" s="5" t="s">
        <v>25</v>
      </c>
      <c r="C22" s="8"/>
      <c r="D22" s="8"/>
      <c r="E22" s="8"/>
    </row>
    <row r="23" spans="2:5" s="7" customFormat="1" ht="17.25" customHeight="1">
      <c r="B23" s="9" t="s">
        <v>1</v>
      </c>
      <c r="C23" s="10" t="s">
        <v>2</v>
      </c>
      <c r="D23" s="54" t="s">
        <v>3</v>
      </c>
      <c r="E23" s="54"/>
    </row>
    <row r="24" spans="2:5" ht="17.25" customHeight="1">
      <c r="B24" s="11" t="s">
        <v>6</v>
      </c>
      <c r="C24" s="37">
        <v>8000</v>
      </c>
      <c r="D24" s="51" t="s">
        <v>52</v>
      </c>
      <c r="E24" s="51"/>
    </row>
    <row r="25" spans="2:5" ht="17.25" customHeight="1">
      <c r="B25" s="12" t="s">
        <v>7</v>
      </c>
      <c r="C25" s="37">
        <v>2500</v>
      </c>
      <c r="D25" s="51" t="s">
        <v>53</v>
      </c>
      <c r="E25" s="51"/>
    </row>
    <row r="26" spans="2:5" ht="17.25" customHeight="1">
      <c r="B26" s="9" t="s">
        <v>8</v>
      </c>
      <c r="C26" s="37">
        <v>120000</v>
      </c>
      <c r="D26" s="51" t="s">
        <v>60</v>
      </c>
      <c r="E26" s="51"/>
    </row>
    <row r="27" spans="2:5" ht="17.25" customHeight="1">
      <c r="B27" s="9" t="s">
        <v>9</v>
      </c>
      <c r="C27" s="37">
        <v>3000</v>
      </c>
      <c r="D27" s="51" t="s">
        <v>59</v>
      </c>
      <c r="E27" s="51"/>
    </row>
    <row r="28" spans="2:5" ht="17.25" customHeight="1">
      <c r="B28" s="12" t="s">
        <v>31</v>
      </c>
      <c r="C28" s="37">
        <v>81000</v>
      </c>
      <c r="D28" s="51" t="s">
        <v>61</v>
      </c>
      <c r="E28" s="51"/>
    </row>
    <row r="29" spans="2:5" ht="17.25" customHeight="1">
      <c r="B29" s="9" t="s">
        <v>10</v>
      </c>
      <c r="C29" s="37" t="s">
        <v>11</v>
      </c>
      <c r="D29" s="51" t="s">
        <v>11</v>
      </c>
      <c r="E29" s="51"/>
    </row>
    <row r="30" spans="2:5" ht="17.25" customHeight="1">
      <c r="B30" s="9" t="s">
        <v>12</v>
      </c>
      <c r="C30" s="37">
        <v>6400</v>
      </c>
      <c r="D30" s="51" t="s">
        <v>54</v>
      </c>
      <c r="E30" s="51"/>
    </row>
    <row r="31" spans="2:5" ht="17.25" customHeight="1">
      <c r="B31" s="9" t="s">
        <v>13</v>
      </c>
      <c r="C31" s="37">
        <v>30000</v>
      </c>
      <c r="D31" s="51" t="s">
        <v>55</v>
      </c>
      <c r="E31" s="51"/>
    </row>
    <row r="32" spans="2:5" ht="17.25" customHeight="1">
      <c r="B32" s="9" t="s">
        <v>14</v>
      </c>
      <c r="C32" s="37" t="s">
        <v>11</v>
      </c>
      <c r="D32" s="51" t="s">
        <v>11</v>
      </c>
      <c r="E32" s="51"/>
    </row>
    <row r="33" spans="2:5" ht="17.25" customHeight="1">
      <c r="B33" s="9" t="s">
        <v>15</v>
      </c>
      <c r="C33" s="37"/>
      <c r="D33" s="51" t="s">
        <v>11</v>
      </c>
      <c r="E33" s="51"/>
    </row>
    <row r="34" spans="2:5" ht="27.75" customHeight="1">
      <c r="B34" s="9" t="s">
        <v>26</v>
      </c>
      <c r="C34" s="32">
        <f>IF(SUM(C24:C33)=0,"円",SUM(C24:C33))</f>
        <v>250900</v>
      </c>
      <c r="D34" s="51" t="s">
        <v>11</v>
      </c>
      <c r="E34" s="51"/>
    </row>
    <row r="35" spans="2:5" ht="27" customHeight="1">
      <c r="B35" s="18" t="s">
        <v>30</v>
      </c>
      <c r="C35" s="13"/>
      <c r="D35" s="22"/>
      <c r="E35" s="22"/>
    </row>
    <row r="36" spans="2:5" ht="17.25" customHeight="1">
      <c r="B36" s="5" t="s">
        <v>33</v>
      </c>
      <c r="C36" s="8"/>
      <c r="D36" s="23"/>
      <c r="E36" s="23"/>
    </row>
    <row r="37" spans="2:5" ht="27" customHeight="1">
      <c r="B37" s="25" t="s">
        <v>34</v>
      </c>
      <c r="C37" s="25" t="s">
        <v>35</v>
      </c>
      <c r="D37" s="26" t="s">
        <v>36</v>
      </c>
      <c r="E37" s="28"/>
    </row>
    <row r="38" spans="2:5" ht="27" customHeight="1">
      <c r="B38" s="27">
        <f>C34</f>
        <v>250900</v>
      </c>
      <c r="C38" s="32">
        <f>C13</f>
        <v>12000</v>
      </c>
      <c r="D38" s="32">
        <f>IF(ISNUMBER(B38-C38)=TRUE,B38-C38,"円")</f>
        <v>238900</v>
      </c>
      <c r="E38" s="29"/>
    </row>
    <row r="39" spans="2:5" ht="17.25" customHeight="1">
      <c r="B39" s="5"/>
      <c r="C39" s="8"/>
      <c r="D39" s="23"/>
      <c r="E39" s="23"/>
    </row>
    <row r="40" spans="2:5" ht="27" customHeight="1">
      <c r="B40" s="52" t="s">
        <v>46</v>
      </c>
      <c r="C40" s="53"/>
      <c r="D40" s="32">
        <f>IF(ISNUMBER(D38)=TRUE,ROUNDDOWN(D38*3/4,-3),"円")</f>
        <v>179000</v>
      </c>
      <c r="E40" s="40"/>
    </row>
    <row r="41" spans="2:5" ht="29.25" customHeight="1">
      <c r="B41" s="45" t="s">
        <v>45</v>
      </c>
      <c r="C41" s="46"/>
      <c r="D41" s="34" t="s">
        <v>84</v>
      </c>
      <c r="E41" s="41"/>
    </row>
    <row r="42" spans="2:5" ht="29.25" customHeight="1">
      <c r="B42" s="47"/>
      <c r="C42" s="48"/>
      <c r="D42" s="49">
        <f>IF(D41="今回で申請は何回目ですか？","【この枠は自動計算です】申請回数を選択してください",IF(D41="初回",300000,IF(D41="2回目",240000,IF(D41="3回目",180000,IF(D41="4回目",120000,IF(D41="5回目",60000,IF(ISNUMBER(E41)=TRUE,ROUNDDOWN(E41*0.6,-3),"H29年度の交付決定額を正しく入力してください")))))))</f>
        <v>180000</v>
      </c>
      <c r="E42" s="50"/>
    </row>
    <row r="43" spans="2:5" ht="27" customHeight="1">
      <c r="B43" s="44" t="s">
        <v>47</v>
      </c>
      <c r="C43" s="44"/>
      <c r="D43" s="33" t="s">
        <v>49</v>
      </c>
      <c r="E43" s="35">
        <f>IF(AND(ISNUMBER(D40),ISNUMBER(D42))=TRUE,MIN(D40,D42),"【この枠は自動計算です】")</f>
        <v>179000</v>
      </c>
    </row>
    <row r="62" ht="13.5">
      <c r="C62" s="17"/>
    </row>
  </sheetData>
  <sheetProtection/>
  <mergeCells count="32">
    <mergeCell ref="B43:C43"/>
    <mergeCell ref="D31:E31"/>
    <mergeCell ref="D32:E32"/>
    <mergeCell ref="D33:E33"/>
    <mergeCell ref="D34:E34"/>
    <mergeCell ref="B40:C40"/>
    <mergeCell ref="B41:C42"/>
    <mergeCell ref="D42:E42"/>
    <mergeCell ref="D25:E25"/>
    <mergeCell ref="D26:E26"/>
    <mergeCell ref="D27:E27"/>
    <mergeCell ref="D28:E28"/>
    <mergeCell ref="D29:E29"/>
    <mergeCell ref="D30:E30"/>
    <mergeCell ref="D18:E18"/>
    <mergeCell ref="D19:E19"/>
    <mergeCell ref="D20:E20"/>
    <mergeCell ref="B21:E21"/>
    <mergeCell ref="D23:E23"/>
    <mergeCell ref="D24:E24"/>
    <mergeCell ref="D12:E12"/>
    <mergeCell ref="D13:E13"/>
    <mergeCell ref="B14:E14"/>
    <mergeCell ref="D15:E15"/>
    <mergeCell ref="D16:E16"/>
    <mergeCell ref="D17:E17"/>
    <mergeCell ref="B2:E2"/>
    <mergeCell ref="D4:E4"/>
    <mergeCell ref="D8:E8"/>
    <mergeCell ref="D9:E9"/>
    <mergeCell ref="D10:E10"/>
    <mergeCell ref="D11:E11"/>
  </mergeCells>
  <dataValidations count="1">
    <dataValidation type="list" allowBlank="1" showInputMessage="1" showErrorMessage="1" sqref="D41">
      <formula1>"今回で申請は何回目ですか？,初回,2回目,3回目,4回目,5回目,経過措置"</formula1>
    </dataValidation>
  </dataValidations>
  <printOptions/>
  <pageMargins left="0.6692913385826772" right="0.2755905511811024" top="0.17" bottom="0.23" header="0.2755905511811024" footer="0.196850393700787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B1:E62"/>
  <sheetViews>
    <sheetView zoomScalePageLayoutView="0" workbookViewId="0" topLeftCell="A1">
      <selection activeCell="C10" sqref="C10"/>
    </sheetView>
  </sheetViews>
  <sheetFormatPr defaultColWidth="9.00390625" defaultRowHeight="13.5"/>
  <cols>
    <col min="1" max="1" width="1.00390625" style="2" customWidth="1"/>
    <col min="2" max="2" width="18.25390625" style="1" customWidth="1"/>
    <col min="3" max="3" width="18.25390625" style="2" customWidth="1"/>
    <col min="4" max="5" width="27.75390625" style="2" customWidth="1"/>
    <col min="6" max="16384" width="9.00390625" style="2" customWidth="1"/>
  </cols>
  <sheetData>
    <row r="1" spans="2:5" ht="17.25" customHeight="1" thickBot="1">
      <c r="B1" s="38" t="s">
        <v>64</v>
      </c>
      <c r="E1" s="19"/>
    </row>
    <row r="2" spans="2:5" ht="35.25" customHeight="1" hidden="1">
      <c r="B2" s="60" t="s">
        <v>43</v>
      </c>
      <c r="C2" s="60"/>
      <c r="D2" s="60"/>
      <c r="E2" s="60"/>
    </row>
    <row r="3" spans="2:5" ht="14.25" customHeight="1" hidden="1">
      <c r="B3" s="4"/>
      <c r="C3" s="3"/>
      <c r="D3" s="3"/>
      <c r="E3" s="3"/>
    </row>
    <row r="4" spans="2:5" ht="27" customHeight="1" hidden="1">
      <c r="B4" s="4"/>
      <c r="C4" s="3"/>
      <c r="D4" s="61" t="s">
        <v>51</v>
      </c>
      <c r="E4" s="61"/>
    </row>
    <row r="5" spans="2:5" ht="18.75" customHeight="1" hidden="1">
      <c r="B5" s="4"/>
      <c r="C5" s="3"/>
      <c r="D5" s="20"/>
      <c r="E5" s="20"/>
    </row>
    <row r="6" spans="2:5" ht="19.5" customHeight="1">
      <c r="B6" s="5" t="s">
        <v>0</v>
      </c>
      <c r="C6" s="6"/>
      <c r="D6" s="6"/>
      <c r="E6" s="6"/>
    </row>
    <row r="7" spans="2:5" ht="19.5" customHeight="1">
      <c r="B7" s="5" t="s">
        <v>27</v>
      </c>
      <c r="C7" s="6"/>
      <c r="D7" s="6"/>
      <c r="E7" s="6"/>
    </row>
    <row r="8" spans="2:5" s="7" customFormat="1" ht="17.25" customHeight="1">
      <c r="B8" s="9" t="s">
        <v>1</v>
      </c>
      <c r="C8" s="14" t="s">
        <v>2</v>
      </c>
      <c r="D8" s="54" t="s">
        <v>3</v>
      </c>
      <c r="E8" s="54"/>
    </row>
    <row r="9" spans="2:5" s="7" customFormat="1" ht="17.25" customHeight="1">
      <c r="B9" s="9" t="s">
        <v>37</v>
      </c>
      <c r="C9" s="32"/>
      <c r="D9" s="69" t="s">
        <v>68</v>
      </c>
      <c r="E9" s="69"/>
    </row>
    <row r="10" spans="2:5" s="7" customFormat="1" ht="17.25" customHeight="1">
      <c r="B10" s="9" t="s">
        <v>38</v>
      </c>
      <c r="C10" s="32"/>
      <c r="D10" s="69" t="s">
        <v>69</v>
      </c>
      <c r="E10" s="69"/>
    </row>
    <row r="11" spans="2:5" s="7" customFormat="1" ht="17.25" customHeight="1">
      <c r="B11" s="9" t="s">
        <v>39</v>
      </c>
      <c r="C11" s="32"/>
      <c r="D11" s="70" t="s">
        <v>72</v>
      </c>
      <c r="E11" s="70"/>
    </row>
    <row r="12" spans="2:5" s="7" customFormat="1" ht="17.25" customHeight="1">
      <c r="B12" s="9"/>
      <c r="C12" s="32"/>
      <c r="D12" s="54"/>
      <c r="E12" s="54"/>
    </row>
    <row r="13" spans="2:5" ht="17.25" customHeight="1">
      <c r="B13" s="9" t="s">
        <v>23</v>
      </c>
      <c r="C13" s="32">
        <f>SUM(C9:C12)</f>
        <v>0</v>
      </c>
      <c r="D13" s="51" t="s">
        <v>11</v>
      </c>
      <c r="E13" s="51"/>
    </row>
    <row r="14" spans="2:5" ht="19.5" customHeight="1">
      <c r="B14" s="57" t="s">
        <v>28</v>
      </c>
      <c r="C14" s="57"/>
      <c r="D14" s="57"/>
      <c r="E14" s="57"/>
    </row>
    <row r="15" spans="2:5" ht="16.5" customHeight="1">
      <c r="B15" s="15" t="s">
        <v>4</v>
      </c>
      <c r="C15" s="16" t="s">
        <v>5</v>
      </c>
      <c r="D15" s="54" t="s">
        <v>3</v>
      </c>
      <c r="E15" s="54"/>
    </row>
    <row r="16" spans="2:5" ht="16.5" customHeight="1">
      <c r="B16" s="30" t="s">
        <v>40</v>
      </c>
      <c r="C16" s="32"/>
      <c r="D16" s="68" t="s">
        <v>70</v>
      </c>
      <c r="E16" s="68"/>
    </row>
    <row r="17" spans="2:5" ht="16.5" customHeight="1">
      <c r="B17" s="31" t="s">
        <v>41</v>
      </c>
      <c r="C17" s="32"/>
      <c r="D17" s="68" t="s">
        <v>71</v>
      </c>
      <c r="E17" s="68"/>
    </row>
    <row r="18" spans="2:5" ht="16.5" customHeight="1">
      <c r="B18" s="30" t="s">
        <v>42</v>
      </c>
      <c r="C18" s="32"/>
      <c r="D18" s="67" t="s">
        <v>73</v>
      </c>
      <c r="E18" s="67"/>
    </row>
    <row r="19" spans="2:5" ht="16.5" customHeight="1">
      <c r="B19" s="9"/>
      <c r="C19" s="32"/>
      <c r="D19" s="54"/>
      <c r="E19" s="54"/>
    </row>
    <row r="20" spans="2:5" ht="27.75" customHeight="1">
      <c r="B20" s="9" t="s">
        <v>24</v>
      </c>
      <c r="C20" s="36" t="str">
        <f>IF(ISNUMBER(C34-C13-E43)=TRUE,C34-C13-E43,"【A,C,Dから自動計算】")</f>
        <v>【A,C,Dから自動計算】</v>
      </c>
      <c r="D20" s="55"/>
      <c r="E20" s="55"/>
    </row>
    <row r="21" spans="2:5" ht="9.75" customHeight="1">
      <c r="B21" s="56"/>
      <c r="C21" s="56"/>
      <c r="D21" s="56"/>
      <c r="E21" s="56"/>
    </row>
    <row r="22" spans="2:5" ht="17.25" customHeight="1">
      <c r="B22" s="5" t="s">
        <v>25</v>
      </c>
      <c r="C22" s="8"/>
      <c r="D22" s="8"/>
      <c r="E22" s="8"/>
    </row>
    <row r="23" spans="2:5" s="7" customFormat="1" ht="17.25" customHeight="1">
      <c r="B23" s="9" t="s">
        <v>1</v>
      </c>
      <c r="C23" s="10" t="s">
        <v>2</v>
      </c>
      <c r="D23" s="54" t="s">
        <v>3</v>
      </c>
      <c r="E23" s="54"/>
    </row>
    <row r="24" spans="2:5" ht="39" customHeight="1">
      <c r="B24" s="11" t="s">
        <v>6</v>
      </c>
      <c r="C24" s="32"/>
      <c r="D24" s="67" t="s">
        <v>76</v>
      </c>
      <c r="E24" s="67"/>
    </row>
    <row r="25" spans="2:5" ht="33.75" customHeight="1">
      <c r="B25" s="12" t="s">
        <v>7</v>
      </c>
      <c r="C25" s="32"/>
      <c r="D25" s="67" t="s">
        <v>77</v>
      </c>
      <c r="E25" s="68"/>
    </row>
    <row r="26" spans="2:5" ht="17.25" customHeight="1">
      <c r="B26" s="9" t="s">
        <v>8</v>
      </c>
      <c r="C26" s="32"/>
      <c r="D26" s="67" t="s">
        <v>74</v>
      </c>
      <c r="E26" s="67"/>
    </row>
    <row r="27" spans="2:5" ht="33" customHeight="1">
      <c r="B27" s="9" t="s">
        <v>9</v>
      </c>
      <c r="C27" s="32"/>
      <c r="D27" s="67" t="s">
        <v>78</v>
      </c>
      <c r="E27" s="68"/>
    </row>
    <row r="28" spans="2:5" ht="89.25" customHeight="1">
      <c r="B28" s="12" t="s">
        <v>31</v>
      </c>
      <c r="C28" s="32"/>
      <c r="D28" s="67" t="s">
        <v>79</v>
      </c>
      <c r="E28" s="67"/>
    </row>
    <row r="29" spans="2:5" ht="17.25" customHeight="1">
      <c r="B29" s="9" t="s">
        <v>10</v>
      </c>
      <c r="C29" s="32"/>
      <c r="D29" s="67" t="s">
        <v>66</v>
      </c>
      <c r="E29" s="67"/>
    </row>
    <row r="30" spans="2:5" ht="17.25" customHeight="1">
      <c r="B30" s="9" t="s">
        <v>12</v>
      </c>
      <c r="C30" s="32"/>
      <c r="D30" s="68"/>
      <c r="E30" s="68"/>
    </row>
    <row r="31" spans="2:5" ht="32.25" customHeight="1">
      <c r="B31" s="9" t="s">
        <v>13</v>
      </c>
      <c r="C31" s="32"/>
      <c r="D31" s="67" t="s">
        <v>80</v>
      </c>
      <c r="E31" s="68"/>
    </row>
    <row r="32" spans="2:5" ht="31.5" customHeight="1">
      <c r="B32" s="9" t="s">
        <v>14</v>
      </c>
      <c r="C32" s="32"/>
      <c r="D32" s="67" t="s">
        <v>81</v>
      </c>
      <c r="E32" s="68"/>
    </row>
    <row r="33" spans="2:5" ht="17.25" customHeight="1">
      <c r="B33" s="9" t="s">
        <v>15</v>
      </c>
      <c r="C33" s="32"/>
      <c r="D33" s="67" t="s">
        <v>67</v>
      </c>
      <c r="E33" s="67"/>
    </row>
    <row r="34" spans="2:5" ht="27.75" customHeight="1">
      <c r="B34" s="9" t="s">
        <v>26</v>
      </c>
      <c r="C34" s="32" t="str">
        <f>IF(SUM(C24:C33)=0,"円",SUM(C24:C33))</f>
        <v>円</v>
      </c>
      <c r="D34" s="51" t="s">
        <v>11</v>
      </c>
      <c r="E34" s="51"/>
    </row>
    <row r="35" spans="2:5" ht="27" customHeight="1">
      <c r="B35" s="18" t="s">
        <v>30</v>
      </c>
      <c r="C35" s="13"/>
      <c r="D35" s="22"/>
      <c r="E35" s="22"/>
    </row>
    <row r="36" spans="2:5" ht="17.25" customHeight="1">
      <c r="B36" s="5" t="s">
        <v>33</v>
      </c>
      <c r="C36" s="8"/>
      <c r="D36" s="23"/>
      <c r="E36" s="23"/>
    </row>
    <row r="37" spans="2:5" ht="27" customHeight="1">
      <c r="B37" s="25" t="s">
        <v>34</v>
      </c>
      <c r="C37" s="25" t="s">
        <v>35</v>
      </c>
      <c r="D37" s="26" t="s">
        <v>36</v>
      </c>
      <c r="E37" s="28"/>
    </row>
    <row r="38" spans="2:5" ht="27" customHeight="1">
      <c r="B38" s="27" t="str">
        <f>C34</f>
        <v>円</v>
      </c>
      <c r="C38" s="32">
        <f>C13</f>
        <v>0</v>
      </c>
      <c r="D38" s="32" t="str">
        <f>IF(ISNUMBER(B38-C38)=TRUE,B38-C38,"円")</f>
        <v>円</v>
      </c>
      <c r="E38" s="29"/>
    </row>
    <row r="39" spans="2:5" ht="10.5" customHeight="1">
      <c r="B39" s="5"/>
      <c r="C39" s="8"/>
      <c r="D39" s="23"/>
      <c r="E39" s="23"/>
    </row>
    <row r="40" spans="2:5" ht="27" customHeight="1">
      <c r="B40" s="52" t="s">
        <v>46</v>
      </c>
      <c r="C40" s="53"/>
      <c r="D40" s="32" t="str">
        <f>IF(ISNUMBER(D38)=TRUE,ROUNDDOWN(D38,-3),"円")</f>
        <v>円</v>
      </c>
      <c r="E40" s="40"/>
    </row>
    <row r="41" spans="2:5" ht="29.25" customHeight="1">
      <c r="B41" s="45" t="s">
        <v>45</v>
      </c>
      <c r="C41" s="46"/>
      <c r="D41" s="39" t="s">
        <v>75</v>
      </c>
      <c r="E41" s="43"/>
    </row>
    <row r="42" spans="2:5" ht="22.5" customHeight="1">
      <c r="B42" s="47"/>
      <c r="C42" s="48"/>
      <c r="D42" s="49"/>
      <c r="E42" s="50"/>
    </row>
    <row r="43" spans="2:5" ht="18" customHeight="1">
      <c r="B43" s="44" t="s">
        <v>47</v>
      </c>
      <c r="C43" s="44"/>
      <c r="D43" s="33" t="s">
        <v>49</v>
      </c>
      <c r="E43" s="35" t="str">
        <f>IF(AND(ISNUMBER(D40),ISNUMBER(D42))=TRUE,MIN(D40,D42),"【この枠は自動計算です】")</f>
        <v>【この枠は自動計算です】</v>
      </c>
    </row>
    <row r="62" ht="13.5">
      <c r="C62" s="17"/>
    </row>
  </sheetData>
  <sheetProtection/>
  <mergeCells count="32">
    <mergeCell ref="B2:E2"/>
    <mergeCell ref="D4:E4"/>
    <mergeCell ref="D8:E8"/>
    <mergeCell ref="D9:E9"/>
    <mergeCell ref="D10:E10"/>
    <mergeCell ref="D11:E11"/>
    <mergeCell ref="D12:E12"/>
    <mergeCell ref="D13:E13"/>
    <mergeCell ref="B14:E14"/>
    <mergeCell ref="D15:E15"/>
    <mergeCell ref="D16:E16"/>
    <mergeCell ref="D17:E17"/>
    <mergeCell ref="D18:E18"/>
    <mergeCell ref="D19:E19"/>
    <mergeCell ref="D20:E20"/>
    <mergeCell ref="B21:E21"/>
    <mergeCell ref="D23:E23"/>
    <mergeCell ref="D24:E24"/>
    <mergeCell ref="D25:E25"/>
    <mergeCell ref="D26:E26"/>
    <mergeCell ref="D27:E27"/>
    <mergeCell ref="D28:E28"/>
    <mergeCell ref="D29:E29"/>
    <mergeCell ref="D30:E30"/>
    <mergeCell ref="B43:C43"/>
    <mergeCell ref="D31:E31"/>
    <mergeCell ref="D32:E32"/>
    <mergeCell ref="D33:E33"/>
    <mergeCell ref="D34:E34"/>
    <mergeCell ref="B40:C40"/>
    <mergeCell ref="B41:C42"/>
    <mergeCell ref="D42:E42"/>
  </mergeCells>
  <printOptions/>
  <pageMargins left="0.6692913385826772" right="0.2755905511811024" top="0.17" bottom="0.23" header="0.2755905511811024" footer="0.196850393700787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北九州市</dc:creator>
  <cp:keywords/>
  <dc:description/>
  <cp:lastModifiedBy>北九州市</cp:lastModifiedBy>
  <cp:lastPrinted>2022-01-18T05:05:12Z</cp:lastPrinted>
  <dcterms:created xsi:type="dcterms:W3CDTF">2009-03-24T07:28:40Z</dcterms:created>
  <dcterms:modified xsi:type="dcterms:W3CDTF">2023-12-05T06:40:16Z</dcterms:modified>
  <cp:category/>
  <cp:version/>
  <cp:contentType/>
  <cp:contentStatus/>
</cp:coreProperties>
</file>