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７年度\【2.10期限】公営企業に係る「経営比較分析表」の分析等について\【財政局提出用】修正版\"/>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<sst xmlns="http://schemas.openxmlformats.org/spreadsheetml/2006/main" count="220" uniqueCount="110">
  <si>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</si>
  <si>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</si>
  <si>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</si>
  <si>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</si>
  <si>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</si>
  <si>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</si>
  <si>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</si>
  <si>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</si>
  <si>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</si>
  <si>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</si>
  <si>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</si>
  <si>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</si>
  <si>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</si>
  <si>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</si>
  <si>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</si>
  <si>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</si>
  <si>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</si>
  <si>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</si>
  <si>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</si>
  <si>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</si>
  <si>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</si>
  <si>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</si>
  <si>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</si>
  <si>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</si>
  <si>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</si>
  <si>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</si>
  <si>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</si>
  <si>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</si>
  <si>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</si>
  <si>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</si>
  <si>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</si>
  <si>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</si>
  <si>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</si>
  <si>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</si>
  <si>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</si>
  <si>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</si>
  <si>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</si>
  <si>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</si>
  <si>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</si>
  <si>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</si>
  <si>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</si>
  <si>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</si>
  <si>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</si>
  <si>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</si>
  <si>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</si>
  <si>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</si>
  <si>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</si>
  <si>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</si>
  <si>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</si>
  <si>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</si>
  <si>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</si>
  <si>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</si>
  <si>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</si>
  <si>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</si>
  <si>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</si>
  <si>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</si>
  <si>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</si>
  <si>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</si>
  <si>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</si>
  <si>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</si>
  <si>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</si>
  <si>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</si>
  <si>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</si>
  <si>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</si>
  <si>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</si>
  <si>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</si>
  <si>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</si>
  <si>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</si>
  <si>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</si>
  <si>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</si>
  <si>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</si>
  <si>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</si>
  <si>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</si>
  <si>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</si>
  <si>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</si>
  <si>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</si>
  <si>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</si>
  <si>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</si>
  <si>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</si>
  <si>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</si>
  <si>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</si>
  <si>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</si>
  <si>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</si>
  <si>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</si>
  <si>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</si>
  <si>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</si>
  <si>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</si>
  <si>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</si>
  <si>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</si>
  <si>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</si>
  <si>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</si>
  <si>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</si>
  <si>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</si>
  <si>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</si>
  <si>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</si>
  <si>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</si>
  <si>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</si>
  <si>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</si>
  <si>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</si>
  <si>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</si>
  <si>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</si>
  <si>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</si>
  <si>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</si>
  <si>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</si>
  <si>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</si>
  <si>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</si>
  <si>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</si>
  <si>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</si>
  <si>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現在、H22～27年度までの中期経営計画に基づいて、事業を実施しています。
　主な経営方針は、「健全経営の継続」、「現行使用料体系の維持」ですが、順調に推移しています。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これらの現状と将来を見据えながら、現在、次期5ヵ年の中期経営計画を策定中です。この計画では、「現行の料金を維持」し、持続可能な上下水道の事業の構築を目指します。
</t>
    <rPh sb="2" eb="4">
      <t>ゲンザイ</t>
    </rPh>
    <rPh sb="11" eb="13">
      <t>ネンド</t>
    </rPh>
    <rPh sb="16" eb="18">
      <t>チュウキ</t>
    </rPh>
    <rPh sb="18" eb="20">
      <t>ケイエイ</t>
    </rPh>
    <rPh sb="20" eb="22">
      <t>ケイカク</t>
    </rPh>
    <rPh sb="23" eb="24">
      <t>モト</t>
    </rPh>
    <rPh sb="28" eb="30">
      <t>ジギョウ</t>
    </rPh>
    <rPh sb="31" eb="33">
      <t>ジッシ</t>
    </rPh>
    <rPh sb="41" eb="42">
      <t>オモ</t>
    </rPh>
    <rPh sb="43" eb="45">
      <t>ケイエイ</t>
    </rPh>
    <rPh sb="45" eb="47">
      <t>ホウシン</t>
    </rPh>
    <rPh sb="50" eb="52">
      <t>ケンゼン</t>
    </rPh>
    <rPh sb="52" eb="54">
      <t>ケイエイ</t>
    </rPh>
    <rPh sb="55" eb="57">
      <t>ケイゾク</t>
    </rPh>
    <rPh sb="60" eb="62">
      <t>ゲンコウ</t>
    </rPh>
    <rPh sb="62" eb="64">
      <t>シヨウ</t>
    </rPh>
    <rPh sb="64" eb="65">
      <t>リョウ</t>
    </rPh>
    <rPh sb="65" eb="67">
      <t>タイケイ</t>
    </rPh>
    <rPh sb="68" eb="70">
      <t>イジ</t>
    </rPh>
    <rPh sb="75" eb="77">
      <t>ジュンチョウ</t>
    </rPh>
    <rPh sb="78" eb="80">
      <t>スイイ</t>
    </rPh>
    <rPh sb="88" eb="90">
      <t>コンゴ</t>
    </rPh>
    <rPh sb="92" eb="94">
      <t>ジンコウ</t>
    </rPh>
    <rPh sb="95" eb="97">
      <t>ゲンショウ</t>
    </rPh>
    <rPh sb="98" eb="100">
      <t>セッスイ</t>
    </rPh>
    <rPh sb="100" eb="102">
      <t>イシキ</t>
    </rPh>
    <rPh sb="103" eb="104">
      <t>タカ</t>
    </rPh>
    <rPh sb="107" eb="109">
      <t>セッスイ</t>
    </rPh>
    <rPh sb="109" eb="111">
      <t>キキ</t>
    </rPh>
    <rPh sb="112" eb="114">
      <t>フキュウ</t>
    </rPh>
    <rPh sb="120" eb="123">
      <t>ゲスイドウ</t>
    </rPh>
    <rPh sb="123" eb="125">
      <t>シヨウ</t>
    </rPh>
    <rPh sb="125" eb="126">
      <t>リョウ</t>
    </rPh>
    <rPh sb="126" eb="128">
      <t>シュウニュウ</t>
    </rPh>
    <rPh sb="129" eb="131">
      <t>ゲンショウ</t>
    </rPh>
    <rPh sb="131" eb="133">
      <t>ケイコウ</t>
    </rPh>
    <rPh sb="134" eb="135">
      <t>ツヅ</t>
    </rPh>
    <rPh sb="137" eb="139">
      <t>ヨソウ</t>
    </rPh>
    <rPh sb="147" eb="149">
      <t>ショリ</t>
    </rPh>
    <rPh sb="149" eb="151">
      <t>ジンコウ</t>
    </rPh>
    <rPh sb="151" eb="153">
      <t>フキュウ</t>
    </rPh>
    <rPh sb="153" eb="154">
      <t>リツ</t>
    </rPh>
    <phoneticPr fontId="4"/>
  </si>
  <si>
    <t>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中期経営計画に基づく資産の有効活用による収入などがあるためで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汚水処理原価はH22～26年度はほぼ横ばいであるため、今後も、より一層の経費節減が必要です。
　施設利用率、水洗化率はいずれも類似団体平均値を上回っています。引続き水洗勧奨を進めておりますが、水洗化率は99.6％に留まっている状況です。</t>
    <rPh sb="103" eb="105">
      <t>ジョウキョウ</t>
    </rPh>
    <rPh sb="110" eb="112">
      <t>ケイヒ</t>
    </rPh>
    <rPh sb="112" eb="114">
      <t>カイシュウ</t>
    </rPh>
    <rPh sb="114" eb="115">
      <t>リツ</t>
    </rPh>
    <rPh sb="122" eb="124">
      <t>シタマワ</t>
    </rPh>
    <rPh sb="179" eb="181">
      <t>ケンゼン</t>
    </rPh>
    <rPh sb="181" eb="182">
      <t>セイ</t>
    </rPh>
    <rPh sb="195" eb="197">
      <t>チュウキ</t>
    </rPh>
    <rPh sb="197" eb="199">
      <t>ケイエイ</t>
    </rPh>
    <rPh sb="199" eb="201">
      <t>ケイカク</t>
    </rPh>
    <rPh sb="202" eb="203">
      <t>モト</t>
    </rPh>
    <rPh sb="205" eb="207">
      <t>シサン</t>
    </rPh>
    <rPh sb="208" eb="210">
      <t>ユウコウ</t>
    </rPh>
    <rPh sb="210" eb="212">
      <t>カツヨウ</t>
    </rPh>
    <rPh sb="215" eb="217">
      <t>シュウニュウ</t>
    </rPh>
    <rPh sb="229" eb="231">
      <t>リュウドウ</t>
    </rPh>
    <rPh sb="237" eb="239">
      <t>ネンド</t>
    </rPh>
    <rPh sb="240" eb="242">
      <t>オオハバ</t>
    </rPh>
    <rPh sb="243" eb="244">
      <t>サ</t>
    </rPh>
    <rPh sb="251" eb="253">
      <t>カイケイ</t>
    </rPh>
    <rPh sb="253" eb="255">
      <t>キジュン</t>
    </rPh>
    <rPh sb="256" eb="258">
      <t>ミナオ</t>
    </rPh>
    <rPh sb="263" eb="264">
      <t>ネン</t>
    </rPh>
    <rPh sb="264" eb="266">
      <t>イナイ</t>
    </rPh>
    <rPh sb="267" eb="269">
      <t>ショウカン</t>
    </rPh>
    <rPh sb="277" eb="279">
      <t>フサイ</t>
    </rPh>
    <rPh sb="280" eb="281">
      <t>ク</t>
    </rPh>
    <rPh sb="282" eb="283">
      <t>コ</t>
    </rPh>
    <rPh sb="292" eb="294">
      <t>キギョウ</t>
    </rPh>
    <rPh sb="294" eb="295">
      <t>サイ</t>
    </rPh>
    <rPh sb="296" eb="298">
      <t>トウガイ</t>
    </rPh>
    <rPh sb="298" eb="300">
      <t>ネンド</t>
    </rPh>
    <rPh sb="301" eb="304">
      <t>ゲスイドウ</t>
    </rPh>
    <rPh sb="304" eb="306">
      <t>シヨウ</t>
    </rPh>
    <rPh sb="306" eb="307">
      <t>リョウ</t>
    </rPh>
    <rPh sb="308" eb="310">
      <t>イッパン</t>
    </rPh>
    <rPh sb="310" eb="312">
      <t>カイケイ</t>
    </rPh>
    <rPh sb="315" eb="317">
      <t>クリイレ</t>
    </rPh>
    <rPh sb="317" eb="318">
      <t>キン</t>
    </rPh>
    <rPh sb="319" eb="321">
      <t>シハラ</t>
    </rPh>
    <rPh sb="324" eb="326">
      <t>モンダイ</t>
    </rPh>
    <rPh sb="335" eb="337">
      <t>キギョウ</t>
    </rPh>
    <rPh sb="337" eb="338">
      <t>サイ</t>
    </rPh>
    <rPh sb="338" eb="340">
      <t>ザンダカ</t>
    </rPh>
    <rPh sb="340" eb="341">
      <t>タイ</t>
    </rPh>
    <rPh sb="341" eb="343">
      <t>ジギョウ</t>
    </rPh>
    <rPh sb="343" eb="345">
      <t>キボ</t>
    </rPh>
    <rPh sb="345" eb="347">
      <t>ヒリツ</t>
    </rPh>
    <rPh sb="349" eb="351">
      <t>チュウキ</t>
    </rPh>
    <rPh sb="351" eb="353">
      <t>ケイエイ</t>
    </rPh>
    <rPh sb="353" eb="355">
      <t>ケイカク</t>
    </rPh>
    <rPh sb="356" eb="357">
      <t>モト</t>
    </rPh>
    <rPh sb="359" eb="361">
      <t>キギョウ</t>
    </rPh>
    <rPh sb="361" eb="362">
      <t>サイ</t>
    </rPh>
    <rPh sb="362" eb="364">
      <t>ザンダカ</t>
    </rPh>
    <rPh sb="365" eb="367">
      <t>ゲンショウ</t>
    </rPh>
    <rPh sb="378" eb="380">
      <t>ゲンショウ</t>
    </rPh>
    <rPh sb="380" eb="382">
      <t>ケイコウ</t>
    </rPh>
    <rPh sb="403" eb="405">
      <t>ネンド</t>
    </rPh>
    <rPh sb="417" eb="418">
      <t>コン</t>
    </rPh>
    <rPh sb="418" eb="419">
      <t>ゴ</t>
    </rPh>
    <rPh sb="423" eb="425">
      <t>イッソウ</t>
    </rPh>
    <rPh sb="426" eb="428">
      <t>ケイヒ</t>
    </rPh>
    <rPh sb="428" eb="430">
      <t>セツゲン</t>
    </rPh>
    <rPh sb="431" eb="433">
      <t>ヒツヨウ</t>
    </rPh>
    <rPh sb="444" eb="447">
      <t>スイセンカ</t>
    </rPh>
    <rPh sb="447" eb="448">
      <t>リツ</t>
    </rPh>
    <rPh sb="453" eb="455">
      <t>ルイジ</t>
    </rPh>
    <rPh sb="455" eb="457">
      <t>ダンタイ</t>
    </rPh>
    <rPh sb="457" eb="460">
      <t>ヘイキンチ</t>
    </rPh>
    <rPh sb="461" eb="463">
      <t>ウワマワ</t>
    </rPh>
    <rPh sb="469" eb="471">
      <t>ヒキツヅ</t>
    </rPh>
    <rPh sb="472" eb="474">
      <t>スイセン</t>
    </rPh>
    <rPh sb="474" eb="476">
      <t>カンショウ</t>
    </rPh>
    <rPh sb="477" eb="47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</si>
</sst>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0.42</c:v>
                </c:pt>
                <c:pt idx="1">
                  <c:v>0.4</c:v>
                </c:pt>
                <c:pt idx="2">
                  <c:v>0.3</c:v>
                </c:pt>
                <c:pt idx="3">
                  <c:v>0.38</c:v>
                </c:pt>
                <c:pt idx="4">
                  <c:v>0.37</c:v>
                </c:pt>
              </c:numCache>
            </c:numRef>
          </c:val>
        </c:ser>
        <c:dLbls>
          <c:showLegendKey val="0"/>
          <c:showVal val="0"/>
          <c:showCatName val="0"/>
          <c:showSerName val="0"/>
          <c:showPercent val="0"/>
          <c:showBubbleSize val="0"/>
        </c:dLbls>
        <c:gapWidth val="150"/>
        <c:axId val="211645200"/>
        <c:axId val="2116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211645200"/>
        <c:axId val="211644808"/>
      </c:lineChart>
      <c:dateAx>
        <c:axId val="211645200"/>
        <c:scaling>
          <c:orientation val="minMax"/>
        </c:scaling>
        <c:delete val="1"/>
        <c:axPos val="b"/>
        <c:numFmt formatCode="ge" sourceLinked="1"/>
        <c:majorTickMark val="none"/>
        <c:minorTickMark val="none"/>
        <c:tickLblPos val="none"/>
        <c:crossAx val="211644808"/>
        <c:crosses val="autoZero"/>
        <c:auto val="1"/>
        <c:lblOffset val="100"/>
        <c:baseTimeUnit val="years"/>
      </c:dateAx>
      <c:valAx>
        <c:axId val="2116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76.13</c:v>
                </c:pt>
                <c:pt idx="1">
                  <c:v>70.2</c:v>
                </c:pt>
                <c:pt idx="2">
                  <c:v>75.09</c:v>
                </c:pt>
                <c:pt idx="3">
                  <c:v>69.83</c:v>
                </c:pt>
                <c:pt idx="4">
                  <c:v>74.64</c:v>
                </c:pt>
              </c:numCache>
            </c:numRef>
          </c:val>
        </c:ser>
        <c:dLbls>
          <c:showLegendKey val="0"/>
          <c:showVal val="0"/>
          <c:showCatName val="0"/>
          <c:showSerName val="0"/>
          <c:showPercent val="0"/>
          <c:showBubbleSize val="0"/>
        </c:dLbls>
        <c:gapWidth val="150"/>
        <c:axId val="213497376"/>
        <c:axId val="21349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213497376"/>
        <c:axId val="213497768"/>
      </c:lineChart>
      <c:dateAx>
        <c:axId val="213497376"/>
        <c:scaling>
          <c:orientation val="minMax"/>
        </c:scaling>
        <c:delete val="1"/>
        <c:axPos val="b"/>
        <c:numFmt formatCode="ge" sourceLinked="1"/>
        <c:majorTickMark val="none"/>
        <c:minorTickMark val="none"/>
        <c:tickLblPos val="none"/>
        <c:crossAx val="213497768"/>
        <c:crosses val="autoZero"/>
        <c:auto val="1"/>
        <c:lblOffset val="100"/>
        <c:baseTimeUnit val="years"/>
      </c:dateAx>
      <c:valAx>
        <c:axId val="21349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99.61</c:v>
                </c:pt>
                <c:pt idx="1">
                  <c:v>99.63</c:v>
                </c:pt>
                <c:pt idx="2">
                  <c:v>99.63</c:v>
                </c:pt>
                <c:pt idx="3">
                  <c:v>99.66</c:v>
                </c:pt>
                <c:pt idx="4">
                  <c:v>99.67</c:v>
                </c:pt>
              </c:numCache>
            </c:numRef>
          </c:val>
        </c:ser>
        <c:dLbls>
          <c:showLegendKey val="0"/>
          <c:showVal val="0"/>
          <c:showCatName val="0"/>
          <c:showSerName val="0"/>
          <c:showPercent val="0"/>
          <c:showBubbleSize val="0"/>
        </c:dLbls>
        <c:gapWidth val="150"/>
        <c:axId val="213498944"/>
        <c:axId val="21349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213498944"/>
        <c:axId val="213499336"/>
      </c:lineChart>
      <c:dateAx>
        <c:axId val="213498944"/>
        <c:scaling>
          <c:orientation val="minMax"/>
        </c:scaling>
        <c:delete val="1"/>
        <c:axPos val="b"/>
        <c:numFmt formatCode="ge" sourceLinked="1"/>
        <c:majorTickMark val="none"/>
        <c:minorTickMark val="none"/>
        <c:tickLblPos val="none"/>
        <c:crossAx val="213499336"/>
        <c:crosses val="autoZero"/>
        <c:auto val="1"/>
        <c:lblOffset val="100"/>
        <c:baseTimeUnit val="years"/>
      </c:dateAx>
      <c:valAx>
        <c:axId val="21349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103.4</c:v>
                </c:pt>
                <c:pt idx="1">
                  <c:v>100.57</c:v>
                </c:pt>
                <c:pt idx="2">
                  <c:v>100.36</c:v>
                </c:pt>
                <c:pt idx="3">
                  <c:v>99.88</c:v>
                </c:pt>
                <c:pt idx="4">
                  <c:v>106.09</c:v>
                </c:pt>
              </c:numCache>
            </c:numRef>
          </c:val>
        </c:ser>
        <c:dLbls>
          <c:showLegendKey val="0"/>
          <c:showVal val="0"/>
          <c:showCatName val="0"/>
          <c:showSerName val="0"/>
          <c:showPercent val="0"/>
          <c:showBubbleSize val="0"/>
        </c:dLbls>
        <c:gapWidth val="150"/>
        <c:axId val="212921320"/>
        <c:axId val="21292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212921320"/>
        <c:axId val="212921712"/>
      </c:lineChart>
      <c:dateAx>
        <c:axId val="212921320"/>
        <c:scaling>
          <c:orientation val="minMax"/>
        </c:scaling>
        <c:delete val="1"/>
        <c:axPos val="b"/>
        <c:numFmt formatCode="ge" sourceLinked="1"/>
        <c:majorTickMark val="none"/>
        <c:minorTickMark val="none"/>
        <c:tickLblPos val="none"/>
        <c:crossAx val="212921712"/>
        <c:crosses val="autoZero"/>
        <c:auto val="1"/>
        <c:lblOffset val="100"/>
        <c:baseTimeUnit val="years"/>
      </c:dateAx>
      <c:valAx>
        <c:axId val="21292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28.49</c:v>
                </c:pt>
                <c:pt idx="1">
                  <c:v>29.5</c:v>
                </c:pt>
                <c:pt idx="2">
                  <c:v>30.6</c:v>
                </c:pt>
                <c:pt idx="3">
                  <c:v>31.68</c:v>
                </c:pt>
                <c:pt idx="4">
                  <c:v>43.54</c:v>
                </c:pt>
              </c:numCache>
            </c:numRef>
          </c:val>
        </c:ser>
        <c:dLbls>
          <c:showLegendKey val="0"/>
          <c:showVal val="0"/>
          <c:showCatName val="0"/>
          <c:showSerName val="0"/>
          <c:showPercent val="0"/>
          <c:showBubbleSize val="0"/>
        </c:dLbls>
        <c:gapWidth val="150"/>
        <c:axId val="212922888"/>
        <c:axId val="21292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212922888"/>
        <c:axId val="212923280"/>
      </c:lineChart>
      <c:dateAx>
        <c:axId val="212922888"/>
        <c:scaling>
          <c:orientation val="minMax"/>
        </c:scaling>
        <c:delete val="1"/>
        <c:axPos val="b"/>
        <c:numFmt formatCode="ge" sourceLinked="1"/>
        <c:majorTickMark val="none"/>
        <c:minorTickMark val="none"/>
        <c:tickLblPos val="none"/>
        <c:crossAx val="212923280"/>
        <c:crosses val="autoZero"/>
        <c:auto val="1"/>
        <c:lblOffset val="100"/>
        <c:baseTimeUnit val="years"/>
      </c:dateAx>
      <c:valAx>
        <c:axId val="21292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1.78</c:v>
                </c:pt>
                <c:pt idx="1">
                  <c:v>2.0499999999999998</c:v>
                </c:pt>
                <c:pt idx="2">
                  <c:v>2.27</c:v>
                </c:pt>
                <c:pt idx="3">
                  <c:v>2.56</c:v>
                </c:pt>
                <c:pt idx="4">
                  <c:v>3.07</c:v>
                </c:pt>
              </c:numCache>
            </c:numRef>
          </c:val>
        </c:ser>
        <c:dLbls>
          <c:showLegendKey val="0"/>
          <c:showVal val="0"/>
          <c:showCatName val="0"/>
          <c:showSerName val="0"/>
          <c:showPercent val="0"/>
          <c:showBubbleSize val="0"/>
        </c:dLbls>
        <c:gapWidth val="150"/>
        <c:axId val="213093408"/>
        <c:axId val="2130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213093408"/>
        <c:axId val="213093800"/>
      </c:lineChart>
      <c:dateAx>
        <c:axId val="213093408"/>
        <c:scaling>
          <c:orientation val="minMax"/>
        </c:scaling>
        <c:delete val="1"/>
        <c:axPos val="b"/>
        <c:numFmt formatCode="ge" sourceLinked="1"/>
        <c:majorTickMark val="none"/>
        <c:minorTickMark val="none"/>
        <c:tickLblPos val="none"/>
        <c:crossAx val="213093800"/>
        <c:crosses val="autoZero"/>
        <c:auto val="1"/>
        <c:lblOffset val="100"/>
        <c:baseTimeUnit val="years"/>
      </c:dateAx>
      <c:valAx>
        <c:axId val="2130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096936"/>
        <c:axId val="2134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213096936"/>
        <c:axId val="213460040"/>
      </c:lineChart>
      <c:dateAx>
        <c:axId val="213096936"/>
        <c:scaling>
          <c:orientation val="minMax"/>
        </c:scaling>
        <c:delete val="1"/>
        <c:axPos val="b"/>
        <c:numFmt formatCode="ge" sourceLinked="1"/>
        <c:majorTickMark val="none"/>
        <c:minorTickMark val="none"/>
        <c:tickLblPos val="none"/>
        <c:crossAx val="213460040"/>
        <c:crosses val="autoZero"/>
        <c:auto val="1"/>
        <c:lblOffset val="100"/>
        <c:baseTimeUnit val="years"/>
      </c:dateAx>
      <c:valAx>
        <c:axId val="2134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142.94999999999999</c:v>
                </c:pt>
                <c:pt idx="1">
                  <c:v>142.72999999999999</c:v>
                </c:pt>
                <c:pt idx="2">
                  <c:v>163.68</c:v>
                </c:pt>
                <c:pt idx="3">
                  <c:v>152.22999999999999</c:v>
                </c:pt>
                <c:pt idx="4">
                  <c:v>53.97</c:v>
                </c:pt>
              </c:numCache>
            </c:numRef>
          </c:val>
        </c:ser>
        <c:dLbls>
          <c:showLegendKey val="0"/>
          <c:showVal val="0"/>
          <c:showCatName val="0"/>
          <c:showSerName val="0"/>
          <c:showPercent val="0"/>
          <c:showBubbleSize val="0"/>
        </c:dLbls>
        <c:gapWidth val="150"/>
        <c:axId val="213461216"/>
        <c:axId val="21346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213461216"/>
        <c:axId val="213461608"/>
      </c:lineChart>
      <c:dateAx>
        <c:axId val="213461216"/>
        <c:scaling>
          <c:orientation val="minMax"/>
        </c:scaling>
        <c:delete val="1"/>
        <c:axPos val="b"/>
        <c:numFmt formatCode="ge" sourceLinked="1"/>
        <c:majorTickMark val="none"/>
        <c:minorTickMark val="none"/>
        <c:tickLblPos val="none"/>
        <c:crossAx val="213461608"/>
        <c:crosses val="autoZero"/>
        <c:auto val="1"/>
        <c:lblOffset val="100"/>
        <c:baseTimeUnit val="years"/>
      </c:dateAx>
      <c:valAx>
        <c:axId val="21346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655.48</c:v>
                </c:pt>
                <c:pt idx="1">
                  <c:v>659.29</c:v>
                </c:pt>
                <c:pt idx="2">
                  <c:v>651.13</c:v>
                </c:pt>
                <c:pt idx="3">
                  <c:v>629.9</c:v>
                </c:pt>
                <c:pt idx="4">
                  <c:v>643.39</c:v>
                </c:pt>
              </c:numCache>
            </c:numRef>
          </c:val>
        </c:ser>
        <c:dLbls>
          <c:showLegendKey val="0"/>
          <c:showVal val="0"/>
          <c:showCatName val="0"/>
          <c:showSerName val="0"/>
          <c:showPercent val="0"/>
          <c:showBubbleSize val="0"/>
        </c:dLbls>
        <c:gapWidth val="150"/>
        <c:axId val="213096544"/>
        <c:axId val="2130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213096544"/>
        <c:axId val="213096152"/>
      </c:lineChart>
      <c:dateAx>
        <c:axId val="213096544"/>
        <c:scaling>
          <c:orientation val="minMax"/>
        </c:scaling>
        <c:delete val="1"/>
        <c:axPos val="b"/>
        <c:numFmt formatCode="ge" sourceLinked="1"/>
        <c:majorTickMark val="none"/>
        <c:minorTickMark val="none"/>
        <c:tickLblPos val="none"/>
        <c:crossAx val="213096152"/>
        <c:crosses val="autoZero"/>
        <c:auto val="1"/>
        <c:lblOffset val="100"/>
        <c:baseTimeUnit val="years"/>
      </c:dateAx>
      <c:valAx>
        <c:axId val="2130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106.01</c:v>
                </c:pt>
                <c:pt idx="1">
                  <c:v>101.51</c:v>
                </c:pt>
                <c:pt idx="2">
                  <c:v>99.38</c:v>
                </c:pt>
                <c:pt idx="3">
                  <c:v>99.89</c:v>
                </c:pt>
                <c:pt idx="4">
                  <c:v>97.37</c:v>
                </c:pt>
              </c:numCache>
            </c:numRef>
          </c:val>
        </c:ser>
        <c:dLbls>
          <c:showLegendKey val="0"/>
          <c:showVal val="0"/>
          <c:showCatName val="0"/>
          <c:showSerName val="0"/>
          <c:showPercent val="0"/>
          <c:showBubbleSize val="0"/>
        </c:dLbls>
        <c:gapWidth val="150"/>
        <c:axId val="213094976"/>
        <c:axId val="2134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213094976"/>
        <c:axId val="213462784"/>
      </c:lineChart>
      <c:dateAx>
        <c:axId val="213094976"/>
        <c:scaling>
          <c:orientation val="minMax"/>
        </c:scaling>
        <c:delete val="1"/>
        <c:axPos val="b"/>
        <c:numFmt formatCode="ge" sourceLinked="1"/>
        <c:majorTickMark val="none"/>
        <c:minorTickMark val="none"/>
        <c:tickLblPos val="none"/>
        <c:crossAx val="213462784"/>
        <c:crosses val="autoZero"/>
        <c:auto val="1"/>
        <c:lblOffset val="100"/>
        <c:baseTimeUnit val="years"/>
      </c:dateAx>
      <c:valAx>
        <c:axId val="2134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143.87</c:v>
                </c:pt>
                <c:pt idx="1">
                  <c:v>148.38</c:v>
                </c:pt>
                <c:pt idx="2">
                  <c:v>150.36000000000001</c:v>
                </c:pt>
                <c:pt idx="3">
                  <c:v>149.19</c:v>
                </c:pt>
                <c:pt idx="4">
                  <c:v>151.91999999999999</c:v>
                </c:pt>
              </c:numCache>
            </c:numRef>
          </c:val>
        </c:ser>
        <c:dLbls>
          <c:showLegendKey val="0"/>
          <c:showVal val="0"/>
          <c:showCatName val="0"/>
          <c:showSerName val="0"/>
          <c:showPercent val="0"/>
          <c:showBubbleSize val="0"/>
        </c:dLbls>
        <c:gapWidth val="150"/>
        <c:axId val="213495808"/>
        <c:axId val="21349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213495808"/>
        <c:axId val="213496200"/>
      </c:lineChart>
      <c:dateAx>
        <c:axId val="213495808"/>
        <c:scaling>
          <c:orientation val="minMax"/>
        </c:scaling>
        <c:delete val="1"/>
        <c:axPos val="b"/>
        <c:numFmt formatCode="ge" sourceLinked="1"/>
        <c:majorTickMark val="none"/>
        <c:minorTickMark val="none"/>
        <c:tickLblPos val="none"/>
        <c:crossAx val="213496200"/>
        <c:crosses val="autoZero"/>
        <c:auto val="1"/>
        <c:lblOffset val="100"/>
        <c:baseTimeUnit val="years"/>
      </c:dateAx>
      <c:valAx>
        <c:axId val="21349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北九州市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976925</v>
      </c>
      <c r="AM8" s="64"/>
      <c r="AN8" s="64"/>
      <c r="AO8" s="64"/>
      <c r="AP8" s="64"/>
      <c r="AQ8" s="64"/>
      <c r="AR8" s="64"/>
      <c r="AS8" s="64"/>
      <c r="AT8" s="63">
        <f>データ!S6</f>
        <v>491.95</v>
      </c>
      <c r="AU8" s="63"/>
      <c r="AV8" s="63"/>
      <c r="AW8" s="63"/>
      <c r="AX8" s="63"/>
      <c r="AY8" s="63"/>
      <c r="AZ8" s="63"/>
      <c r="BA8" s="63"/>
      <c r="BB8" s="63">
        <f>データ!T6</f>
        <v>1985.82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62.06</v>
      </c>
      <c r="J10" s="63"/>
      <c r="K10" s="63"/>
      <c r="L10" s="63"/>
      <c r="M10" s="63"/>
      <c r="N10" s="63"/>
      <c r="O10" s="63"/>
      <c r="P10" s="63">
        <f>データ!O6</f>
        <v>98.51</v>
      </c>
      <c r="Q10" s="63"/>
      <c r="R10" s="63"/>
      <c r="S10" s="63"/>
      <c r="T10" s="63"/>
      <c r="U10" s="63"/>
      <c r="V10" s="63"/>
      <c r="W10" s="63">
        <f>データ!P6</f>
        <v>75.3</v>
      </c>
      <c r="X10" s="63"/>
      <c r="Y10" s="63"/>
      <c r="Z10" s="63"/>
      <c r="AA10" s="63"/>
      <c r="AB10" s="63"/>
      <c r="AC10" s="63"/>
      <c r="AD10" s="64">
        <f>データ!Q6</f>
        <v>2146</v>
      </c>
      <c r="AE10" s="64"/>
      <c r="AF10" s="64"/>
      <c r="AG10" s="64"/>
      <c r="AH10" s="64"/>
      <c r="AI10" s="64"/>
      <c r="AJ10" s="64"/>
      <c r="AK10" s="2"/>
      <c r="AL10" s="64">
        <f>データ!U6</f>
        <v>957319</v>
      </c>
      <c r="AM10" s="64"/>
      <c r="AN10" s="64"/>
      <c r="AO10" s="64"/>
      <c r="AP10" s="64"/>
      <c r="AQ10" s="64"/>
      <c r="AR10" s="64"/>
      <c r="AS10" s="64"/>
      <c r="AT10" s="63">
        <f>データ!V6</f>
        <v>158.62</v>
      </c>
      <c r="AU10" s="63"/>
      <c r="AV10" s="63"/>
      <c r="AW10" s="63"/>
      <c r="AX10" s="63"/>
      <c r="AY10" s="63"/>
      <c r="AZ10" s="63"/>
      <c r="BA10" s="63"/>
      <c r="BB10" s="63">
        <f>データ!W6</f>
        <v>6035.3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401005</v>
      </c>
      <c r="D6" s="31">
        <f t="shared" si="3"/>
        <v>46</v>
      </c>
      <c r="E6" s="31">
        <f t="shared" si="3"/>
        <v>17</v>
      </c>
      <c r="F6" s="31">
        <f t="shared" si="3"/>
        <v>1</v>
      </c>
      <c r="G6" s="31">
        <f t="shared" si="3"/>
        <v>0</v>
      </c>
      <c r="H6" s="31" t="str">
        <f t="shared" si="3"/>
        <v>福岡県　北九州市</v>
      </c>
      <c r="I6" s="31" t="str">
        <f t="shared" si="3"/>
        <v>法適用</v>
      </c>
      <c r="J6" s="31" t="str">
        <f t="shared" si="3"/>
        <v>下水道事業</v>
      </c>
      <c r="K6" s="31" t="str">
        <f t="shared" si="3"/>
        <v>公共下水道</v>
      </c>
      <c r="L6" s="31" t="str">
        <f t="shared" si="3"/>
        <v>政令市等</v>
      </c>
      <c r="M6" s="32" t="str">
        <f t="shared" si="3"/>
        <v>-</v>
      </c>
      <c r="N6" s="32">
        <f t="shared" si="3"/>
        <v>62.06</v>
      </c>
      <c r="O6" s="32">
        <f t="shared" si="3"/>
        <v>98.51</v>
      </c>
      <c r="P6" s="32">
        <f t="shared" si="3"/>
        <v>75.3</v>
      </c>
      <c r="Q6" s="32">
        <f t="shared" si="3"/>
        <v>2146</v>
      </c>
      <c r="R6" s="32">
        <f t="shared" si="3"/>
        <v>976925</v>
      </c>
      <c r="S6" s="32">
        <f t="shared" si="3"/>
        <v>491.95</v>
      </c>
      <c r="T6" s="32">
        <f t="shared" si="3"/>
        <v>1985.82</v>
      </c>
      <c r="U6" s="32">
        <f t="shared" si="3"/>
        <v>957319</v>
      </c>
      <c r="V6" s="32">
        <f t="shared" si="3"/>
        <v>158.62</v>
      </c>
      <c r="W6" s="32">
        <f t="shared" si="3"/>
        <v>6035.3</v>
      </c>
      <c r="X6" s="33">
        <f>IF(X7="",NA(),X7)</f>
        <v>103.4</v>
      </c>
      <c r="Y6" s="33">
        <f t="shared" ref="Y6:AG6" si="4">IF(Y7="",NA(),Y7)</f>
        <v>100.57</v>
      </c>
      <c r="Z6" s="33">
        <f t="shared" si="4"/>
        <v>100.36</v>
      </c>
      <c r="AA6" s="33">
        <f t="shared" si="4"/>
        <v>99.88</v>
      </c>
      <c r="AB6" s="33">
        <f t="shared" si="4"/>
        <v>106.09</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142.94999999999999</v>
      </c>
      <c r="AU6" s="33">
        <f t="shared" ref="AU6:BC6" si="6">IF(AU7="",NA(),AU7)</f>
        <v>142.72999999999999</v>
      </c>
      <c r="AV6" s="33">
        <f t="shared" si="6"/>
        <v>163.68</v>
      </c>
      <c r="AW6" s="33">
        <f t="shared" si="6"/>
        <v>152.22999999999999</v>
      </c>
      <c r="AX6" s="33">
        <f t="shared" si="6"/>
        <v>53.97</v>
      </c>
      <c r="AY6" s="33">
        <f t="shared" si="6"/>
        <v>189.52</v>
      </c>
      <c r="AZ6" s="33">
        <f t="shared" si="6"/>
        <v>178.08</v>
      </c>
      <c r="BA6" s="33">
        <f t="shared" si="6"/>
        <v>182.39</v>
      </c>
      <c r="BB6" s="33">
        <f t="shared" si="6"/>
        <v>187.05</v>
      </c>
      <c r="BC6" s="33">
        <f t="shared" si="6"/>
        <v>55.68</v>
      </c>
      <c r="BD6" s="32" t="str">
        <f>IF(BD7="","",IF(BD7="-","【-】","【"&amp;SUBSTITUTE(TEXT(BD7,"#,##0.00"),"-","△")&amp;"】"))</f>
        <v>【56.46】</v>
      </c>
      <c r="BE6" s="33">
        <f>IF(BE7="",NA(),BE7)</f>
        <v>655.48</v>
      </c>
      <c r="BF6" s="33">
        <f t="shared" ref="BF6:BN6" si="7">IF(BF7="",NA(),BF7)</f>
        <v>659.29</v>
      </c>
      <c r="BG6" s="33">
        <f t="shared" si="7"/>
        <v>651.13</v>
      </c>
      <c r="BH6" s="33">
        <f t="shared" si="7"/>
        <v>629.9</v>
      </c>
      <c r="BI6" s="33">
        <f t="shared" si="7"/>
        <v>643.39</v>
      </c>
      <c r="BJ6" s="33">
        <f t="shared" si="7"/>
        <v>707.57</v>
      </c>
      <c r="BK6" s="33">
        <f t="shared" si="7"/>
        <v>696.19</v>
      </c>
      <c r="BL6" s="33">
        <f t="shared" si="7"/>
        <v>671.46</v>
      </c>
      <c r="BM6" s="33">
        <f t="shared" si="7"/>
        <v>644.47</v>
      </c>
      <c r="BN6" s="33">
        <f t="shared" si="7"/>
        <v>627.59</v>
      </c>
      <c r="BO6" s="32" t="str">
        <f>IF(BO7="","",IF(BO7="-","【-】","【"&amp;SUBSTITUTE(TEXT(BO7,"#,##0.00"),"-","△")&amp;"】"))</f>
        <v>【776.35】</v>
      </c>
      <c r="BP6" s="33">
        <f>IF(BP7="",NA(),BP7)</f>
        <v>106.01</v>
      </c>
      <c r="BQ6" s="33">
        <f t="shared" ref="BQ6:BY6" si="8">IF(BQ7="",NA(),BQ7)</f>
        <v>101.51</v>
      </c>
      <c r="BR6" s="33">
        <f t="shared" si="8"/>
        <v>99.38</v>
      </c>
      <c r="BS6" s="33">
        <f t="shared" si="8"/>
        <v>99.89</v>
      </c>
      <c r="BT6" s="33">
        <f t="shared" si="8"/>
        <v>97.37</v>
      </c>
      <c r="BU6" s="33">
        <f t="shared" si="8"/>
        <v>107.3</v>
      </c>
      <c r="BV6" s="33">
        <f t="shared" si="8"/>
        <v>106.48</v>
      </c>
      <c r="BW6" s="33">
        <f t="shared" si="8"/>
        <v>107.64</v>
      </c>
      <c r="BX6" s="33">
        <f t="shared" si="8"/>
        <v>109.25</v>
      </c>
      <c r="BY6" s="33">
        <f t="shared" si="8"/>
        <v>113.93</v>
      </c>
      <c r="BZ6" s="32" t="str">
        <f>IF(BZ7="","",IF(BZ7="-","【-】","【"&amp;SUBSTITUTE(TEXT(BZ7,"#,##0.00"),"-","△")&amp;"】"))</f>
        <v>【96.57】</v>
      </c>
      <c r="CA6" s="33">
        <f>IF(CA7="",NA(),CA7)</f>
        <v>143.87</v>
      </c>
      <c r="CB6" s="33">
        <f t="shared" ref="CB6:CJ6" si="9">IF(CB7="",NA(),CB7)</f>
        <v>148.38</v>
      </c>
      <c r="CC6" s="33">
        <f t="shared" si="9"/>
        <v>150.36000000000001</v>
      </c>
      <c r="CD6" s="33">
        <f t="shared" si="9"/>
        <v>149.19</v>
      </c>
      <c r="CE6" s="33">
        <f t="shared" si="9"/>
        <v>151.91999999999999</v>
      </c>
      <c r="CF6" s="33">
        <f t="shared" si="9"/>
        <v>124.21</v>
      </c>
      <c r="CG6" s="33">
        <f t="shared" si="9"/>
        <v>124.63</v>
      </c>
      <c r="CH6" s="33">
        <f t="shared" si="9"/>
        <v>123.36</v>
      </c>
      <c r="CI6" s="33">
        <f t="shared" si="9"/>
        <v>121.96</v>
      </c>
      <c r="CJ6" s="33">
        <f t="shared" si="9"/>
        <v>116.77</v>
      </c>
      <c r="CK6" s="32" t="str">
        <f>IF(CK7="","",IF(CK7="-","【-】","【"&amp;SUBSTITUTE(TEXT(CK7,"#,##0.00"),"-","△")&amp;"】"))</f>
        <v>【142.28】</v>
      </c>
      <c r="CL6" s="33">
        <f>IF(CL7="",NA(),CL7)</f>
        <v>76.13</v>
      </c>
      <c r="CM6" s="33">
        <f t="shared" ref="CM6:CU6" si="10">IF(CM7="",NA(),CM7)</f>
        <v>70.2</v>
      </c>
      <c r="CN6" s="33">
        <f t="shared" si="10"/>
        <v>75.09</v>
      </c>
      <c r="CO6" s="33">
        <f t="shared" si="10"/>
        <v>69.83</v>
      </c>
      <c r="CP6" s="33">
        <f t="shared" si="10"/>
        <v>74.64</v>
      </c>
      <c r="CQ6" s="33">
        <f t="shared" si="10"/>
        <v>60.95</v>
      </c>
      <c r="CR6" s="33">
        <f t="shared" si="10"/>
        <v>59.52</v>
      </c>
      <c r="CS6" s="33">
        <f t="shared" si="10"/>
        <v>57.95</v>
      </c>
      <c r="CT6" s="33">
        <f t="shared" si="10"/>
        <v>59.8</v>
      </c>
      <c r="CU6" s="33">
        <f t="shared" si="10"/>
        <v>59.58</v>
      </c>
      <c r="CV6" s="32" t="str">
        <f>IF(CV7="","",IF(CV7="-","【-】","【"&amp;SUBSTITUTE(TEXT(CV7,"#,##0.00"),"-","△")&amp;"】"))</f>
        <v>【60.35】</v>
      </c>
      <c r="CW6" s="33">
        <f>IF(CW7="",NA(),CW7)</f>
        <v>99.61</v>
      </c>
      <c r="CX6" s="33">
        <f t="shared" ref="CX6:DF6" si="11">IF(CX7="",NA(),CX7)</f>
        <v>99.63</v>
      </c>
      <c r="CY6" s="33">
        <f t="shared" si="11"/>
        <v>99.63</v>
      </c>
      <c r="CZ6" s="33">
        <f t="shared" si="11"/>
        <v>99.66</v>
      </c>
      <c r="DA6" s="33">
        <f t="shared" si="11"/>
        <v>99.67</v>
      </c>
      <c r="DB6" s="33">
        <f t="shared" si="11"/>
        <v>98.46</v>
      </c>
      <c r="DC6" s="33">
        <f t="shared" si="11"/>
        <v>98.54</v>
      </c>
      <c r="DD6" s="33">
        <f t="shared" si="11"/>
        <v>98.56</v>
      </c>
      <c r="DE6" s="33">
        <f t="shared" si="11"/>
        <v>98.64</v>
      </c>
      <c r="DF6" s="33">
        <f t="shared" si="11"/>
        <v>98.71</v>
      </c>
      <c r="DG6" s="32" t="str">
        <f>IF(DG7="","",IF(DG7="-","【-】","【"&amp;SUBSTITUTE(TEXT(DG7,"#,##0.00"),"-","△")&amp;"】"))</f>
        <v>【94.57】</v>
      </c>
      <c r="DH6" s="33">
        <f>IF(DH7="",NA(),DH7)</f>
        <v>28.49</v>
      </c>
      <c r="DI6" s="33">
        <f t="shared" ref="DI6:DQ6" si="12">IF(DI7="",NA(),DI7)</f>
        <v>29.5</v>
      </c>
      <c r="DJ6" s="33">
        <f t="shared" si="12"/>
        <v>30.6</v>
      </c>
      <c r="DK6" s="33">
        <f t="shared" si="12"/>
        <v>31.68</v>
      </c>
      <c r="DL6" s="33">
        <f t="shared" si="12"/>
        <v>43.54</v>
      </c>
      <c r="DM6" s="33">
        <f t="shared" si="12"/>
        <v>28.99</v>
      </c>
      <c r="DN6" s="33">
        <f t="shared" si="12"/>
        <v>29.9</v>
      </c>
      <c r="DO6" s="33">
        <f t="shared" si="12"/>
        <v>30.56</v>
      </c>
      <c r="DP6" s="33">
        <f t="shared" si="12"/>
        <v>31.06</v>
      </c>
      <c r="DQ6" s="33">
        <f t="shared" si="12"/>
        <v>42</v>
      </c>
      <c r="DR6" s="32" t="str">
        <f>IF(DR7="","",IF(DR7="-","【-】","【"&amp;SUBSTITUTE(TEXT(DR7,"#,##0.00"),"-","△")&amp;"】"))</f>
        <v>【36.27】</v>
      </c>
      <c r="DS6" s="33">
        <f>IF(DS7="",NA(),DS7)</f>
        <v>1.78</v>
      </c>
      <c r="DT6" s="33">
        <f t="shared" ref="DT6:EB6" si="13">IF(DT7="",NA(),DT7)</f>
        <v>2.0499999999999998</v>
      </c>
      <c r="DU6" s="33">
        <f t="shared" si="13"/>
        <v>2.27</v>
      </c>
      <c r="DV6" s="33">
        <f t="shared" si="13"/>
        <v>2.56</v>
      </c>
      <c r="DW6" s="33">
        <f t="shared" si="13"/>
        <v>3.07</v>
      </c>
      <c r="DX6" s="33">
        <f t="shared" si="13"/>
        <v>5.77</v>
      </c>
      <c r="DY6" s="33">
        <f t="shared" si="13"/>
        <v>6.06</v>
      </c>
      <c r="DZ6" s="33">
        <f t="shared" si="13"/>
        <v>6.24</v>
      </c>
      <c r="EA6" s="33">
        <f t="shared" si="13"/>
        <v>6.43</v>
      </c>
      <c r="EB6" s="33">
        <f t="shared" si="13"/>
        <v>6.95</v>
      </c>
      <c r="EC6" s="32" t="str">
        <f>IF(EC7="","",IF(EC7="-","【-】","【"&amp;SUBSTITUTE(TEXT(EC7,"#,##0.00"),"-","△")&amp;"】"))</f>
        <v>【4.35】</v>
      </c>
      <c r="ED6" s="33">
        <f>IF(ED7="",NA(),ED7)</f>
        <v>0.42</v>
      </c>
      <c r="EE6" s="33">
        <f t="shared" ref="EE6:EM6" si="14">IF(EE7="",NA(),EE7)</f>
        <v>0.4</v>
      </c>
      <c r="EF6" s="33">
        <f t="shared" si="14"/>
        <v>0.3</v>
      </c>
      <c r="EG6" s="33">
        <f t="shared" si="14"/>
        <v>0.38</v>
      </c>
      <c r="EH6" s="33">
        <f t="shared" si="14"/>
        <v>0.37</v>
      </c>
      <c r="EI6" s="33">
        <f t="shared" si="14"/>
        <v>0.34</v>
      </c>
      <c r="EJ6" s="33">
        <f t="shared" si="14"/>
        <v>0.35</v>
      </c>
      <c r="EK6" s="33">
        <f t="shared" si="14"/>
        <v>0.35</v>
      </c>
      <c r="EL6" s="33">
        <f t="shared" si="14"/>
        <v>0.37</v>
      </c>
      <c r="EM6" s="33">
        <f t="shared" si="14"/>
        <v>0.38</v>
      </c>
      <c r="EN6" s="32" t="str">
        <f>IF(EN7="","",IF(EN7="-","【-】","【"&amp;SUBSTITUTE(TEXT(EN7,"#,##0.00"),"-","△")&amp;"】"))</f>
        <v>【0.17】</v>
      </c>
    </row>
    <row r="7" spans="1:147" s="34" customFormat="1">
      <c r="A7" s="26"/>
      <c r="B7" s="35">
        <v>2014</v>
      </c>
      <c r="C7" s="35">
        <v>401005</v>
      </c>
      <c r="D7" s="35">
        <v>46</v>
      </c>
      <c r="E7" s="35">
        <v>17</v>
      </c>
      <c r="F7" s="35">
        <v>1</v>
      </c>
      <c r="G7" s="35">
        <v>0</v>
      </c>
      <c r="H7" s="35" t="s">
        <v>96</v>
      </c>
      <c r="I7" s="35" t="s">
        <v>97</v>
      </c>
      <c r="J7" s="35" t="s">
        <v>98</v>
      </c>
      <c r="K7" s="35" t="s">
        <v>99</v>
      </c>
      <c r="L7" s="35" t="s">
        <v>100</v>
      </c>
      <c r="M7" s="36" t="s">
        <v>101</v>
      </c>
      <c r="N7" s="36">
        <v>62.06</v>
      </c>
      <c r="O7" s="36">
        <v>98.51</v>
      </c>
      <c r="P7" s="36">
        <v>75.3</v>
      </c>
      <c r="Q7" s="36">
        <v>2146</v>
      </c>
      <c r="R7" s="36">
        <v>976925</v>
      </c>
      <c r="S7" s="36">
        <v>491.95</v>
      </c>
      <c r="T7" s="36">
        <v>1985.82</v>
      </c>
      <c r="U7" s="36">
        <v>957319</v>
      </c>
      <c r="V7" s="36">
        <v>158.62</v>
      </c>
      <c r="W7" s="36">
        <v>6035.3</v>
      </c>
      <c r="X7" s="36">
        <v>103.4</v>
      </c>
      <c r="Y7" s="36">
        <v>100.57</v>
      </c>
      <c r="Z7" s="36">
        <v>100.36</v>
      </c>
      <c r="AA7" s="36">
        <v>99.88</v>
      </c>
      <c r="AB7" s="36">
        <v>106.09</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142.94999999999999</v>
      </c>
      <c r="AU7" s="36">
        <v>142.72999999999999</v>
      </c>
      <c r="AV7" s="36">
        <v>163.68</v>
      </c>
      <c r="AW7" s="36">
        <v>152.22999999999999</v>
      </c>
      <c r="AX7" s="36">
        <v>53.97</v>
      </c>
      <c r="AY7" s="36">
        <v>189.52</v>
      </c>
      <c r="AZ7" s="36">
        <v>178.08</v>
      </c>
      <c r="BA7" s="36">
        <v>182.39</v>
      </c>
      <c r="BB7" s="36">
        <v>187.05</v>
      </c>
      <c r="BC7" s="36">
        <v>55.68</v>
      </c>
      <c r="BD7" s="36">
        <v>56.46</v>
      </c>
      <c r="BE7" s="36">
        <v>655.48</v>
      </c>
      <c r="BF7" s="36">
        <v>659.29</v>
      </c>
      <c r="BG7" s="36">
        <v>651.13</v>
      </c>
      <c r="BH7" s="36">
        <v>629.9</v>
      </c>
      <c r="BI7" s="36">
        <v>643.39</v>
      </c>
      <c r="BJ7" s="36">
        <v>707.57</v>
      </c>
      <c r="BK7" s="36">
        <v>696.19</v>
      </c>
      <c r="BL7" s="36">
        <v>671.46</v>
      </c>
      <c r="BM7" s="36">
        <v>644.47</v>
      </c>
      <c r="BN7" s="36">
        <v>627.59</v>
      </c>
      <c r="BO7" s="36">
        <v>776.35</v>
      </c>
      <c r="BP7" s="36">
        <v>106.01</v>
      </c>
      <c r="BQ7" s="36">
        <v>101.51</v>
      </c>
      <c r="BR7" s="36">
        <v>99.38</v>
      </c>
      <c r="BS7" s="36">
        <v>99.89</v>
      </c>
      <c r="BT7" s="36">
        <v>97.37</v>
      </c>
      <c r="BU7" s="36">
        <v>107.3</v>
      </c>
      <c r="BV7" s="36">
        <v>106.48</v>
      </c>
      <c r="BW7" s="36">
        <v>107.64</v>
      </c>
      <c r="BX7" s="36">
        <v>109.25</v>
      </c>
      <c r="BY7" s="36">
        <v>113.93</v>
      </c>
      <c r="BZ7" s="36">
        <v>96.57</v>
      </c>
      <c r="CA7" s="36">
        <v>143.87</v>
      </c>
      <c r="CB7" s="36">
        <v>148.38</v>
      </c>
      <c r="CC7" s="36">
        <v>150.36000000000001</v>
      </c>
      <c r="CD7" s="36">
        <v>149.19</v>
      </c>
      <c r="CE7" s="36">
        <v>151.91999999999999</v>
      </c>
      <c r="CF7" s="36">
        <v>124.21</v>
      </c>
      <c r="CG7" s="36">
        <v>124.63</v>
      </c>
      <c r="CH7" s="36">
        <v>123.36</v>
      </c>
      <c r="CI7" s="36">
        <v>121.96</v>
      </c>
      <c r="CJ7" s="36">
        <v>116.77</v>
      </c>
      <c r="CK7" s="36">
        <v>142.28</v>
      </c>
      <c r="CL7" s="36">
        <v>76.13</v>
      </c>
      <c r="CM7" s="36">
        <v>70.2</v>
      </c>
      <c r="CN7" s="36">
        <v>75.09</v>
      </c>
      <c r="CO7" s="36">
        <v>69.83</v>
      </c>
      <c r="CP7" s="36">
        <v>74.64</v>
      </c>
      <c r="CQ7" s="36">
        <v>60.95</v>
      </c>
      <c r="CR7" s="36">
        <v>59.52</v>
      </c>
      <c r="CS7" s="36">
        <v>57.95</v>
      </c>
      <c r="CT7" s="36">
        <v>59.8</v>
      </c>
      <c r="CU7" s="36">
        <v>59.58</v>
      </c>
      <c r="CV7" s="36">
        <v>60.35</v>
      </c>
      <c r="CW7" s="36">
        <v>99.61</v>
      </c>
      <c r="CX7" s="36">
        <v>99.63</v>
      </c>
      <c r="CY7" s="36">
        <v>99.63</v>
      </c>
      <c r="CZ7" s="36">
        <v>99.66</v>
      </c>
      <c r="DA7" s="36">
        <v>99.67</v>
      </c>
      <c r="DB7" s="36">
        <v>98.46</v>
      </c>
      <c r="DC7" s="36">
        <v>98.54</v>
      </c>
      <c r="DD7" s="36">
        <v>98.56</v>
      </c>
      <c r="DE7" s="36">
        <v>98.64</v>
      </c>
      <c r="DF7" s="36">
        <v>98.71</v>
      </c>
      <c r="DG7" s="36">
        <v>94.57</v>
      </c>
      <c r="DH7" s="36">
        <v>28.49</v>
      </c>
      <c r="DI7" s="36">
        <v>29.5</v>
      </c>
      <c r="DJ7" s="36">
        <v>30.6</v>
      </c>
      <c r="DK7" s="36">
        <v>31.68</v>
      </c>
      <c r="DL7" s="36">
        <v>43.54</v>
      </c>
      <c r="DM7" s="36">
        <v>28.99</v>
      </c>
      <c r="DN7" s="36">
        <v>29.9</v>
      </c>
      <c r="DO7" s="36">
        <v>30.56</v>
      </c>
      <c r="DP7" s="36">
        <v>31.06</v>
      </c>
      <c r="DQ7" s="36">
        <v>42</v>
      </c>
      <c r="DR7" s="36">
        <v>36.270000000000003</v>
      </c>
      <c r="DS7" s="36">
        <v>1.78</v>
      </c>
      <c r="DT7" s="36">
        <v>2.0499999999999998</v>
      </c>
      <c r="DU7" s="36">
        <v>2.27</v>
      </c>
      <c r="DV7" s="36">
        <v>2.56</v>
      </c>
      <c r="DW7" s="36">
        <v>3.07</v>
      </c>
      <c r="DX7" s="36">
        <v>5.77</v>
      </c>
      <c r="DY7" s="36">
        <v>6.06</v>
      </c>
      <c r="DZ7" s="36">
        <v>6.24</v>
      </c>
      <c r="EA7" s="36">
        <v>6.43</v>
      </c>
      <c r="EB7" s="36">
        <v>6.95</v>
      </c>
      <c r="EC7" s="36">
        <v>4.3499999999999996</v>
      </c>
      <c r="ED7" s="36">
        <v>0.42</v>
      </c>
      <c r="EE7" s="36">
        <v>0.4</v>
      </c>
      <c r="EF7" s="36">
        <v>0.3</v>
      </c>
      <c r="EG7" s="36">
        <v>0.38</v>
      </c>
      <c r="EH7" s="36">
        <v>0.37</v>
      </c>
      <c r="EI7" s="36">
        <v>0.34</v>
      </c>
      <c r="EJ7" s="36">
        <v>0.35</v>
      </c>
      <c r="EK7" s="36">
        <v>0.35</v>
      </c>
      <c r="EL7" s="36">
        <v>0.37</v>
      </c>
      <c r="EM7" s="36">
        <v>0.38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2016-02-15T23:37:44Z</cp:lastPrinted>
  <dcterms:created xsi:type="dcterms:W3CDTF">2016-02-03T07:45:25Z</dcterms:created>
  <dcterms:modified xsi:type="dcterms:W3CDTF">2016-02-16T02:49:57Z</dcterms:modified>
  <cp:category/>
</cp:coreProperties>
</file>