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wnas01\上下水道局\10総務経営部\20経営企画課\◎庶務\★照会・回答\＠平成３０年度\【1.25期限】公営企業に係る経営比較分析表（平成29年度決算）の分析等について\★★★取り纏め\"/>
    </mc:Choice>
  </mc:AlternateContent>
  <workbookProtection workbookAlgorithmName="SHA-512" workbookHashValue="AOR9qiZcW96yzXvv3V7UK9gh7Z5RMK/OFNr7xJdQsjeE8jnHpN4UtqNJeeo7dZR7GFIIpB+wZqPFULNBY5z3cQ==" workbookSaltValue="8+qAuSMoo5MYshtpNiGQ6Q=="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<sst xmlns="http://schemas.openxmlformats.org/spreadsheetml/2006/main" count="240" uniqueCount="123">
  <si>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</si>
  <si>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</si>
  <si>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</si>
  <si>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</si>
  <si>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</si>
  <si>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</si>
  <si>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</si>
  <si>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</si>
  <si>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</si>
  <si>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</si>
  <si>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</si>
  <si>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</si>
  <si>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</si>
  <si>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</si>
  <si>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</si>
  <si>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</si>
  <si>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</si>
  <si>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</si>
  <si>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</si>
  <si>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</si>
  <si>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</si>
  <si>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</si>
  <si>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</si>
  <si>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</si>
  <si>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</si>
  <si>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</si>
  <si>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</si>
  <si>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</si>
  <si>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</si>
  <si>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</si>
  <si>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</si>
  <si>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</si>
  <si>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</si>
  <si>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</si>
  <si>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</si>
  <si>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</si>
  <si>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</si>
  <si>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</si>
  <si>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</si>
  <si>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</si>
  <si>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</si>
  <si>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</si>
  <si>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</si>
  <si>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</si>
  <si>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</si>
  <si>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</si>
  <si>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</si>
  <si>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</si>
  <si>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</si>
  <si>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</si>
  <si>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</si>
  <si>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</si>
  <si>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</si>
  <si>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</si>
  <si>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</si>
  <si>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</si>
  <si>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</si>
  <si>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</si>
  <si>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</si>
  <si>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</si>
  <si>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</si>
  <si>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</si>
  <si>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</si>
  <si>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</si>
  <si>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</si>
  <si>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</si>
  <si>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</si>
  <si>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</si>
  <si>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</si>
  <si>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</si>
  <si>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</si>
  <si>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</si>
  <si>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</si>
  <si>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</si>
  <si>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</si>
  <si>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</si>
  <si>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</si>
  <si>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</si>
  <si>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</si>
  <si>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</si>
  <si>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</si>
  <si>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</si>
  <si>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</si>
  <si>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</si>
  <si>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</si>
  <si>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</si>
  <si>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</si>
  <si>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</si>
  <si>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</si>
  <si>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</si>
  <si>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</si>
  <si>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</si>
  <si>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</si>
  <si>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</si>
  <si>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</si>
  <si>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</si>
  <si>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</si>
  <si>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</si>
  <si>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</si>
  <si>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</si>
  <si>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</si>
  <si>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</si>
  <si>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</si>
  <si>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</si>
  <si>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</si>
  <si>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</si>
  <si>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</si>
  <si>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</si>
  <si>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</si>
  <si>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</si>
  <si>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</si>
  <si>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</si>
  <si>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</si>
  <si>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</si>
  <si>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</si>
  <si>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</si>
  <si>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</si>
  <si>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</si>
  <si>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</si>
  <si>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</si>
  <si>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</si>
  <si>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企業債残高対事業規模比率は、経営戦略に基づき企業債残高を減少させていったことから、減少傾向にあります。
　水洗化率は上昇傾向で、引続き水洗勧奨を進めていきます。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309" eb="311">
      <t>ケイエイ</t>
    </rPh>
    <rPh sb="311" eb="313">
      <t>センリャク</t>
    </rPh>
    <phoneticPr fontId="4"/>
  </si>
  <si>
    <t>　特定環境保全公共下水道は、公共下水道と一体で事業運営を行っており、現在、平成28～32年度までの経営戦略に基づき、事業を実施しています。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</si>
</sst>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9-4E92-8105-8DC7F928BD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1AE9-4E92-8105-8DC7F928BD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A-4E6F-9753-103BD75D49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D03A-4E6F-9753-103BD75D49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79.23</c:v>
                </c:pt>
                <c:pt idx="1">
                  <c:v>79.959999999999994</c:v>
                </c:pt>
                <c:pt idx="2">
                  <c:v>79.959999999999994</c:v>
                </c:pt>
                <c:pt idx="3">
                  <c:v>80.87</c:v>
                </c:pt>
                <c:pt idx="4">
                  <c:v>81.819999999999993</c:v>
                </c:pt>
              </c:numCache>
            </c:numRef>
          </c:val>
          <c:extLst>
            <c:ext xmlns:c16="http://schemas.microsoft.com/office/drawing/2014/chart" uri="{C3380CC4-5D6E-409C-BE32-E72D297353CC}">
              <c16:uniqueId val="{00000000-E3B9-4C0E-B77C-3EDC0D35E3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E3B9-4C0E-B77C-3EDC0D35E3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29.91</c:v>
                </c:pt>
                <c:pt idx="1">
                  <c:v>33.4</c:v>
                </c:pt>
                <c:pt idx="2">
                  <c:v>31.69</c:v>
                </c:pt>
                <c:pt idx="3">
                  <c:v>32.049999999999997</c:v>
                </c:pt>
                <c:pt idx="4">
                  <c:v>30.75</c:v>
                </c:pt>
              </c:numCache>
            </c:numRef>
          </c:val>
          <c:extLst>
            <c:ext xmlns:c16="http://schemas.microsoft.com/office/drawing/2014/chart" uri="{C3380CC4-5D6E-409C-BE32-E72D297353CC}">
              <c16:uniqueId val="{00000000-F9DF-4036-9753-43E7F685F6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F9DF-4036-9753-43E7F685F6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13.74</c:v>
                </c:pt>
                <c:pt idx="1">
                  <c:v>19.38</c:v>
                </c:pt>
                <c:pt idx="2">
                  <c:v>25.58</c:v>
                </c:pt>
                <c:pt idx="3">
                  <c:v>27.41</c:v>
                </c:pt>
                <c:pt idx="4">
                  <c:v>29.13</c:v>
                </c:pt>
              </c:numCache>
            </c:numRef>
          </c:val>
          <c:extLst>
            <c:ext xmlns:c16="http://schemas.microsoft.com/office/drawing/2014/chart" uri="{C3380CC4-5D6E-409C-BE32-E72D297353CC}">
              <c16:uniqueId val="{00000000-8C96-462A-B0BB-FF743EE2E1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8C96-462A-B0BB-FF743EE2E1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9-4F74-80E5-B2ADEE67B4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C679-4F74-80E5-B2ADEE67B4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2000.76</c:v>
                </c:pt>
                <c:pt idx="1">
                  <c:v>1918.31</c:v>
                </c:pt>
                <c:pt idx="2">
                  <c:v>1078.27</c:v>
                </c:pt>
                <c:pt idx="3">
                  <c:v>1082.68</c:v>
                </c:pt>
                <c:pt idx="4">
                  <c:v>1150.6099999999999</c:v>
                </c:pt>
              </c:numCache>
            </c:numRef>
          </c:val>
          <c:extLst>
            <c:ext xmlns:c16="http://schemas.microsoft.com/office/drawing/2014/chart" uri="{C3380CC4-5D6E-409C-BE32-E72D297353CC}">
              <c16:uniqueId val="{00000000-2542-406B-9248-691CC39699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2542-406B-9248-691CC39699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11.26</c:v>
                </c:pt>
                <c:pt idx="2">
                  <c:v>7.49</c:v>
                </c:pt>
                <c:pt idx="3">
                  <c:v>11.87</c:v>
                </c:pt>
                <c:pt idx="4">
                  <c:v>9.14</c:v>
                </c:pt>
              </c:numCache>
            </c:numRef>
          </c:val>
          <c:extLst>
            <c:ext xmlns:c16="http://schemas.microsoft.com/office/drawing/2014/chart" uri="{C3380CC4-5D6E-409C-BE32-E72D297353CC}">
              <c16:uniqueId val="{00000000-AABE-4FC1-A6AF-2EBD8722FA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AABE-4FC1-A6AF-2EBD8722FA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6453.35</c:v>
                </c:pt>
                <c:pt idx="1">
                  <c:v>5825.75</c:v>
                </c:pt>
                <c:pt idx="2">
                  <c:v>5281.07</c:v>
                </c:pt>
                <c:pt idx="3">
                  <c:v>5002.55</c:v>
                </c:pt>
                <c:pt idx="4">
                  <c:v>4961.3599999999997</c:v>
                </c:pt>
              </c:numCache>
            </c:numRef>
          </c:val>
          <c:extLst>
            <c:ext xmlns:c16="http://schemas.microsoft.com/office/drawing/2014/chart" uri="{C3380CC4-5D6E-409C-BE32-E72D297353CC}">
              <c16:uniqueId val="{00000000-B110-4116-B9F9-CA7A6D1F62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B110-4116-B9F9-CA7A6D1F62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29.84</c:v>
                </c:pt>
                <c:pt idx="1">
                  <c:v>31.77</c:v>
                </c:pt>
                <c:pt idx="2">
                  <c:v>36.35</c:v>
                </c:pt>
                <c:pt idx="3">
                  <c:v>36.99</c:v>
                </c:pt>
                <c:pt idx="4">
                  <c:v>30.71</c:v>
                </c:pt>
              </c:numCache>
            </c:numRef>
          </c:val>
          <c:extLst>
            <c:ext xmlns:c16="http://schemas.microsoft.com/office/drawing/2014/chart" uri="{C3380CC4-5D6E-409C-BE32-E72D297353CC}">
              <c16:uniqueId val="{00000000-AD34-4076-909B-D883DEBBFF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AD34-4076-909B-D883DEBBFF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543.79999999999995</c:v>
                </c:pt>
                <c:pt idx="1">
                  <c:v>545.86</c:v>
                </c:pt>
                <c:pt idx="2">
                  <c:v>490.95</c:v>
                </c:pt>
                <c:pt idx="3">
                  <c:v>482.77</c:v>
                </c:pt>
                <c:pt idx="4">
                  <c:v>566.09</c:v>
                </c:pt>
              </c:numCache>
            </c:numRef>
          </c:val>
          <c:extLst>
            <c:ext xmlns:c16="http://schemas.microsoft.com/office/drawing/2014/chart" uri="{C3380CC4-5D6E-409C-BE32-E72D297353CC}">
              <c16:uniqueId val="{00000000-C4AA-4B11-8F25-BC24043E1A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C4AA-4B11-8F25-BC24043E1A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北九州市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961024</v>
      </c>
      <c r="AM8" s="50"/>
      <c r="AN8" s="50"/>
      <c r="AO8" s="50"/>
      <c r="AP8" s="50"/>
      <c r="AQ8" s="50"/>
      <c r="AR8" s="50"/>
      <c r="AS8" s="50"/>
      <c r="AT8" s="45">
        <f>データ!T6</f>
        <v>491.95</v>
      </c>
      <c r="AU8" s="45"/>
      <c r="AV8" s="45"/>
      <c r="AW8" s="45"/>
      <c r="AX8" s="45"/>
      <c r="AY8" s="45"/>
      <c r="AZ8" s="45"/>
      <c r="BA8" s="45"/>
      <c r="BB8" s="45">
        <f>データ!U6</f>
        <v>1953.5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34.43</v>
      </c>
      <c r="J10" s="45"/>
      <c r="K10" s="45"/>
      <c r="L10" s="45"/>
      <c r="M10" s="45"/>
      <c r="N10" s="45"/>
      <c r="O10" s="45"/>
      <c r="P10" s="45">
        <f>データ!P6</f>
        <v>1.21</v>
      </c>
      <c r="Q10" s="45"/>
      <c r="R10" s="45"/>
      <c r="S10" s="45"/>
      <c r="T10" s="45"/>
      <c r="U10" s="45"/>
      <c r="V10" s="45"/>
      <c r="W10" s="45">
        <f>データ!Q6</f>
        <v>100</v>
      </c>
      <c r="X10" s="45"/>
      <c r="Y10" s="45"/>
      <c r="Z10" s="45"/>
      <c r="AA10" s="45"/>
      <c r="AB10" s="45"/>
      <c r="AC10" s="45"/>
      <c r="AD10" s="50">
        <f>データ!R6</f>
        <v>2207</v>
      </c>
      <c r="AE10" s="50"/>
      <c r="AF10" s="50"/>
      <c r="AG10" s="50"/>
      <c r="AH10" s="50"/>
      <c r="AI10" s="50"/>
      <c r="AJ10" s="50"/>
      <c r="AK10" s="2"/>
      <c r="AL10" s="50">
        <f>データ!V6</f>
        <v>11557</v>
      </c>
      <c r="AM10" s="50"/>
      <c r="AN10" s="50"/>
      <c r="AO10" s="50"/>
      <c r="AP10" s="50"/>
      <c r="AQ10" s="50"/>
      <c r="AR10" s="50"/>
      <c r="AS10" s="50"/>
      <c r="AT10" s="45">
        <f>データ!W6</f>
        <v>4.5199999999999996</v>
      </c>
      <c r="AU10" s="45"/>
      <c r="AV10" s="45"/>
      <c r="AW10" s="45"/>
      <c r="AX10" s="45"/>
      <c r="AY10" s="45"/>
      <c r="AZ10" s="45"/>
      <c r="BA10" s="45"/>
      <c r="BB10" s="45">
        <f>データ!X6</f>
        <v>2556.86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9U0UpOvGVW5kK6PqQriCwfRpq8EOmUwIDEFMrm1LDgybH6og7WWTVyNYRiFlHLNe1AePdwLaT25aNVuEJyU4Q==" saltValue="EpT5l5Pem8UHGVxvQGuX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401005</v>
      </c>
      <c r="D6" s="33">
        <f t="shared" si="3"/>
        <v>46</v>
      </c>
      <c r="E6" s="33">
        <f t="shared" si="3"/>
        <v>17</v>
      </c>
      <c r="F6" s="33">
        <f t="shared" si="3"/>
        <v>4</v>
      </c>
      <c r="G6" s="33">
        <f t="shared" si="3"/>
        <v>0</v>
      </c>
      <c r="H6" s="33" t="str">
        <f t="shared" si="3"/>
        <v>福岡県　北九州市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34.43</v>
      </c>
      <c r="P6" s="34">
        <f t="shared" si="3"/>
        <v>1.21</v>
      </c>
      <c r="Q6" s="34">
        <f t="shared" si="3"/>
        <v>100</v>
      </c>
      <c r="R6" s="34">
        <f t="shared" si="3"/>
        <v>2207</v>
      </c>
      <c r="S6" s="34">
        <f t="shared" si="3"/>
        <v>961024</v>
      </c>
      <c r="T6" s="34">
        <f t="shared" si="3"/>
        <v>491.95</v>
      </c>
      <c r="U6" s="34">
        <f t="shared" si="3"/>
        <v>1953.5</v>
      </c>
      <c r="V6" s="34">
        <f t="shared" si="3"/>
        <v>11557</v>
      </c>
      <c r="W6" s="34">
        <f t="shared" si="3"/>
        <v>4.5199999999999996</v>
      </c>
      <c r="X6" s="34">
        <f t="shared" si="3"/>
        <v>2556.86</v>
      </c>
      <c r="Y6" s="35">
        <f>IF(Y7="",NA(),Y7)</f>
        <v>29.91</v>
      </c>
      <c r="Z6" s="35">
        <f t="shared" ref="Z6:AH6" si="4">IF(Z7="",NA(),Z7)</f>
        <v>33.4</v>
      </c>
      <c r="AA6" s="35">
        <f t="shared" si="4"/>
        <v>31.69</v>
      </c>
      <c r="AB6" s="35">
        <f t="shared" si="4"/>
        <v>32.049999999999997</v>
      </c>
      <c r="AC6" s="35">
        <f t="shared" si="4"/>
        <v>30.75</v>
      </c>
      <c r="AD6" s="35">
        <f t="shared" si="4"/>
        <v>96.59</v>
      </c>
      <c r="AE6" s="35">
        <f t="shared" si="4"/>
        <v>101.24</v>
      </c>
      <c r="AF6" s="35">
        <f t="shared" si="4"/>
        <v>100.94</v>
      </c>
      <c r="AG6" s="35">
        <f t="shared" si="4"/>
        <v>100.85</v>
      </c>
      <c r="AH6" s="35">
        <f t="shared" si="4"/>
        <v>102.13</v>
      </c>
      <c r="AI6" s="34" t="str">
        <f>IF(AI7="","",IF(AI7="-","【-】","【"&amp;SUBSTITUTE(TEXT(AI7,"#,##0.00"),"-","△")&amp;"】"))</f>
        <v>【102.38】</v>
      </c>
      <c r="AJ6" s="35">
        <f>IF(AJ7="",NA(),AJ7)</f>
        <v>2000.76</v>
      </c>
      <c r="AK6" s="35">
        <f t="shared" ref="AK6:AS6" si="5">IF(AK7="",NA(),AK7)</f>
        <v>1918.31</v>
      </c>
      <c r="AL6" s="35">
        <f t="shared" si="5"/>
        <v>1078.27</v>
      </c>
      <c r="AM6" s="35">
        <f t="shared" si="5"/>
        <v>1082.68</v>
      </c>
      <c r="AN6" s="35">
        <f t="shared" si="5"/>
        <v>1150.6099999999999</v>
      </c>
      <c r="AO6" s="35">
        <f t="shared" si="5"/>
        <v>232.81</v>
      </c>
      <c r="AP6" s="35">
        <f t="shared" si="5"/>
        <v>184.13</v>
      </c>
      <c r="AQ6" s="35">
        <f t="shared" si="5"/>
        <v>101.85</v>
      </c>
      <c r="AR6" s="35">
        <f t="shared" si="5"/>
        <v>110.77</v>
      </c>
      <c r="AS6" s="35">
        <f t="shared" si="5"/>
        <v>109.51</v>
      </c>
      <c r="AT6" s="34" t="str">
        <f>IF(AT7="","",IF(AT7="-","【-】","【"&amp;SUBSTITUTE(TEXT(AT7,"#,##0.00"),"-","△")&amp;"】"))</f>
        <v>【102.97】</v>
      </c>
      <c r="AU6" s="35">
        <f>IF(AU7="",NA(),AU7)</f>
        <v>100</v>
      </c>
      <c r="AV6" s="35">
        <f t="shared" ref="AV6:BD6" si="6">IF(AV7="",NA(),AV7)</f>
        <v>11.26</v>
      </c>
      <c r="AW6" s="35">
        <f t="shared" si="6"/>
        <v>7.49</v>
      </c>
      <c r="AX6" s="35">
        <f t="shared" si="6"/>
        <v>11.87</v>
      </c>
      <c r="AY6" s="35">
        <f t="shared" si="6"/>
        <v>9.14</v>
      </c>
      <c r="AZ6" s="35">
        <f t="shared" si="6"/>
        <v>290.19</v>
      </c>
      <c r="BA6" s="35">
        <f t="shared" si="6"/>
        <v>63.22</v>
      </c>
      <c r="BB6" s="35">
        <f t="shared" si="6"/>
        <v>49.07</v>
      </c>
      <c r="BC6" s="35">
        <f t="shared" si="6"/>
        <v>46.78</v>
      </c>
      <c r="BD6" s="35">
        <f t="shared" si="6"/>
        <v>47.44</v>
      </c>
      <c r="BE6" s="34" t="str">
        <f>IF(BE7="","",IF(BE7="-","【-】","【"&amp;SUBSTITUTE(TEXT(BE7,"#,##0.00"),"-","△")&amp;"】"))</f>
        <v>【54.73】</v>
      </c>
      <c r="BF6" s="35">
        <f>IF(BF7="",NA(),BF7)</f>
        <v>6453.35</v>
      </c>
      <c r="BG6" s="35">
        <f t="shared" ref="BG6:BO6" si="7">IF(BG7="",NA(),BG7)</f>
        <v>5825.75</v>
      </c>
      <c r="BH6" s="35">
        <f t="shared" si="7"/>
        <v>5281.07</v>
      </c>
      <c r="BI6" s="35">
        <f t="shared" si="7"/>
        <v>5002.55</v>
      </c>
      <c r="BJ6" s="35">
        <f t="shared" si="7"/>
        <v>4961.3599999999997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29.84</v>
      </c>
      <c r="BR6" s="35">
        <f t="shared" ref="BR6:BZ6" si="8">IF(BR7="",NA(),BR7)</f>
        <v>31.77</v>
      </c>
      <c r="BS6" s="35">
        <f t="shared" si="8"/>
        <v>36.35</v>
      </c>
      <c r="BT6" s="35">
        <f t="shared" si="8"/>
        <v>36.99</v>
      </c>
      <c r="BU6" s="35">
        <f t="shared" si="8"/>
        <v>30.71</v>
      </c>
      <c r="BV6" s="35">
        <f t="shared" si="8"/>
        <v>64.63</v>
      </c>
      <c r="BW6" s="35">
        <f t="shared" si="8"/>
        <v>66.56</v>
      </c>
      <c r="BX6" s="35">
        <f t="shared" si="8"/>
        <v>66.22</v>
      </c>
      <c r="BY6" s="35">
        <f t="shared" si="8"/>
        <v>69.87</v>
      </c>
      <c r="BZ6" s="35">
        <f t="shared" si="8"/>
        <v>74.3</v>
      </c>
      <c r="CA6" s="34" t="str">
        <f>IF(CA7="","",IF(CA7="-","【-】","【"&amp;SUBSTITUTE(TEXT(CA7,"#,##0.00"),"-","△")&amp;"】"))</f>
        <v>【75.58】</v>
      </c>
      <c r="CB6" s="35">
        <f>IF(CB7="",NA(),CB7)</f>
        <v>543.79999999999995</v>
      </c>
      <c r="CC6" s="35">
        <f t="shared" ref="CC6:CK6" si="9">IF(CC7="",NA(),CC7)</f>
        <v>545.86</v>
      </c>
      <c r="CD6" s="35">
        <f t="shared" si="9"/>
        <v>490.95</v>
      </c>
      <c r="CE6" s="35">
        <f t="shared" si="9"/>
        <v>482.77</v>
      </c>
      <c r="CF6" s="35">
        <f t="shared" si="9"/>
        <v>566.09</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79.23</v>
      </c>
      <c r="CY6" s="35">
        <f t="shared" ref="CY6:DG6" si="11">IF(CY7="",NA(),CY7)</f>
        <v>79.959999999999994</v>
      </c>
      <c r="CZ6" s="35">
        <f t="shared" si="11"/>
        <v>79.959999999999994</v>
      </c>
      <c r="DA6" s="35">
        <f t="shared" si="11"/>
        <v>80.87</v>
      </c>
      <c r="DB6" s="35">
        <f t="shared" si="11"/>
        <v>81.819999999999993</v>
      </c>
      <c r="DC6" s="35">
        <f t="shared" si="11"/>
        <v>82.2</v>
      </c>
      <c r="DD6" s="35">
        <f t="shared" si="11"/>
        <v>82.35</v>
      </c>
      <c r="DE6" s="35">
        <f t="shared" si="11"/>
        <v>82.9</v>
      </c>
      <c r="DF6" s="35">
        <f t="shared" si="11"/>
        <v>83.5</v>
      </c>
      <c r="DG6" s="35">
        <f t="shared" si="11"/>
        <v>83.06</v>
      </c>
      <c r="DH6" s="34" t="str">
        <f>IF(DH7="","",IF(DH7="-","【-】","【"&amp;SUBSTITUTE(TEXT(DH7,"#,##0.00"),"-","△")&amp;"】"))</f>
        <v>【82.67】</v>
      </c>
      <c r="DI6" s="35">
        <f>IF(DI7="",NA(),DI7)</f>
        <v>13.74</v>
      </c>
      <c r="DJ6" s="35">
        <f t="shared" ref="DJ6:DR6" si="12">IF(DJ7="",NA(),DJ7)</f>
        <v>19.38</v>
      </c>
      <c r="DK6" s="35">
        <f t="shared" si="12"/>
        <v>25.58</v>
      </c>
      <c r="DL6" s="35">
        <f t="shared" si="12"/>
        <v>27.41</v>
      </c>
      <c r="DM6" s="35">
        <f t="shared" si="12"/>
        <v>29.13</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401005</v>
      </c>
      <c r="D7" s="37">
        <v>46</v>
      </c>
      <c r="E7" s="37">
        <v>17</v>
      </c>
      <c r="F7" s="37">
        <v>4</v>
      </c>
      <c r="G7" s="37">
        <v>0</v>
      </c>
      <c r="H7" s="37" t="s">
        <v>108</v>
      </c>
      <c r="I7" s="37" t="s">
        <v>109</v>
      </c>
      <c r="J7" s="37" t="s">
        <v>110</v>
      </c>
      <c r="K7" s="37" t="s">
        <v>111</v>
      </c>
      <c r="L7" s="37" t="s">
        <v>112</v>
      </c>
      <c r="M7" s="37" t="s">
        <v>113</v>
      </c>
      <c r="N7" s="38" t="s">
        <v>114</v>
      </c>
      <c r="O7" s="38">
        <v>34.43</v>
      </c>
      <c r="P7" s="38">
        <v>1.21</v>
      </c>
      <c r="Q7" s="38">
        <v>100</v>
      </c>
      <c r="R7" s="38">
        <v>2207</v>
      </c>
      <c r="S7" s="38">
        <v>961024</v>
      </c>
      <c r="T7" s="38">
        <v>491.95</v>
      </c>
      <c r="U7" s="38">
        <v>1953.5</v>
      </c>
      <c r="V7" s="38">
        <v>11557</v>
      </c>
      <c r="W7" s="38">
        <v>4.5199999999999996</v>
      </c>
      <c r="X7" s="38">
        <v>2556.86</v>
      </c>
      <c r="Y7" s="38">
        <v>29.91</v>
      </c>
      <c r="Z7" s="38">
        <v>33.4</v>
      </c>
      <c r="AA7" s="38">
        <v>31.69</v>
      </c>
      <c r="AB7" s="38">
        <v>32.049999999999997</v>
      </c>
      <c r="AC7" s="38">
        <v>30.75</v>
      </c>
      <c r="AD7" s="38">
        <v>96.59</v>
      </c>
      <c r="AE7" s="38">
        <v>101.24</v>
      </c>
      <c r="AF7" s="38">
        <v>100.94</v>
      </c>
      <c r="AG7" s="38">
        <v>100.85</v>
      </c>
      <c r="AH7" s="38">
        <v>102.13</v>
      </c>
      <c r="AI7" s="38">
        <v>102.38</v>
      </c>
      <c r="AJ7" s="38">
        <v>2000.76</v>
      </c>
      <c r="AK7" s="38">
        <v>1918.31</v>
      </c>
      <c r="AL7" s="38">
        <v>1078.27</v>
      </c>
      <c r="AM7" s="38">
        <v>1082.68</v>
      </c>
      <c r="AN7" s="38">
        <v>1150.6099999999999</v>
      </c>
      <c r="AO7" s="38">
        <v>232.81</v>
      </c>
      <c r="AP7" s="38">
        <v>184.13</v>
      </c>
      <c r="AQ7" s="38">
        <v>101.85</v>
      </c>
      <c r="AR7" s="38">
        <v>110.77</v>
      </c>
      <c r="AS7" s="38">
        <v>109.51</v>
      </c>
      <c r="AT7" s="38">
        <v>102.97</v>
      </c>
      <c r="AU7" s="38">
        <v>100</v>
      </c>
      <c r="AV7" s="38">
        <v>11.26</v>
      </c>
      <c r="AW7" s="38">
        <v>7.49</v>
      </c>
      <c r="AX7" s="38">
        <v>11.87</v>
      </c>
      <c r="AY7" s="38">
        <v>9.14</v>
      </c>
      <c r="AZ7" s="38">
        <v>290.19</v>
      </c>
      <c r="BA7" s="38">
        <v>63.22</v>
      </c>
      <c r="BB7" s="38">
        <v>49.07</v>
      </c>
      <c r="BC7" s="38">
        <v>46.78</v>
      </c>
      <c r="BD7" s="38">
        <v>47.44</v>
      </c>
      <c r="BE7" s="38">
        <v>54.73</v>
      </c>
      <c r="BF7" s="38">
        <v>6453.35</v>
      </c>
      <c r="BG7" s="38">
        <v>5825.75</v>
      </c>
      <c r="BH7" s="38">
        <v>5281.07</v>
      </c>
      <c r="BI7" s="38">
        <v>5002.55</v>
      </c>
      <c r="BJ7" s="38">
        <v>4961.3599999999997</v>
      </c>
      <c r="BK7" s="38">
        <v>1569.13</v>
      </c>
      <c r="BL7" s="38">
        <v>1436</v>
      </c>
      <c r="BM7" s="38">
        <v>1434.89</v>
      </c>
      <c r="BN7" s="38">
        <v>1298.9100000000001</v>
      </c>
      <c r="BO7" s="38">
        <v>1243.71</v>
      </c>
      <c r="BP7" s="38">
        <v>1225.44</v>
      </c>
      <c r="BQ7" s="38">
        <v>29.84</v>
      </c>
      <c r="BR7" s="38">
        <v>31.77</v>
      </c>
      <c r="BS7" s="38">
        <v>36.35</v>
      </c>
      <c r="BT7" s="38">
        <v>36.99</v>
      </c>
      <c r="BU7" s="38">
        <v>30.71</v>
      </c>
      <c r="BV7" s="38">
        <v>64.63</v>
      </c>
      <c r="BW7" s="38">
        <v>66.56</v>
      </c>
      <c r="BX7" s="38">
        <v>66.22</v>
      </c>
      <c r="BY7" s="38">
        <v>69.87</v>
      </c>
      <c r="BZ7" s="38">
        <v>74.3</v>
      </c>
      <c r="CA7" s="38">
        <v>75.58</v>
      </c>
      <c r="CB7" s="38">
        <v>543.79999999999995</v>
      </c>
      <c r="CC7" s="38">
        <v>545.86</v>
      </c>
      <c r="CD7" s="38">
        <v>490.95</v>
      </c>
      <c r="CE7" s="38">
        <v>482.77</v>
      </c>
      <c r="CF7" s="38">
        <v>566.09</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79.23</v>
      </c>
      <c r="CY7" s="38">
        <v>79.959999999999994</v>
      </c>
      <c r="CZ7" s="38">
        <v>79.959999999999994</v>
      </c>
      <c r="DA7" s="38">
        <v>80.87</v>
      </c>
      <c r="DB7" s="38">
        <v>81.819999999999993</v>
      </c>
      <c r="DC7" s="38">
        <v>82.2</v>
      </c>
      <c r="DD7" s="38">
        <v>82.35</v>
      </c>
      <c r="DE7" s="38">
        <v>82.9</v>
      </c>
      <c r="DF7" s="38">
        <v>83.5</v>
      </c>
      <c r="DG7" s="38">
        <v>83.06</v>
      </c>
      <c r="DH7" s="38">
        <v>82.67</v>
      </c>
      <c r="DI7" s="38">
        <v>13.74</v>
      </c>
      <c r="DJ7" s="38">
        <v>19.38</v>
      </c>
      <c r="DK7" s="38">
        <v>25.58</v>
      </c>
      <c r="DL7" s="38">
        <v>27.41</v>
      </c>
      <c r="DM7" s="38">
        <v>29.13</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2019-01-21T09:34:18Z</cp:lastPrinted>
  <dcterms:created xsi:type="dcterms:W3CDTF">2018-12-03T08:54:14Z</dcterms:created>
  <dcterms:modified xsi:type="dcterms:W3CDTF">2019-01-21T09:42:31Z</dcterms:modified>
  <cp:category/>
</cp:coreProperties>
</file>