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veryone\Desktop\ﾎｰﾑﾍﾟｰｼﾞ令和掲載用 - ー\"/>
    </mc:Choice>
  </mc:AlternateContent>
  <bookViews>
    <workbookView xWindow="600" yWindow="60" windowWidth="19395" windowHeight="7830"/>
  </bookViews>
  <sheets>
    <sheet name="意見書" sheetId="1" r:id="rId1"/>
  </sheets>
  <definedNames>
    <definedName name="_xlnm.Print_Area" localSheetId="0">意見書!$A$1:$AZ$203</definedName>
  </definedNames>
  <calcPr calcId="162913"/>
</workbook>
</file>

<file path=xl/calcChain.xml><?xml version="1.0" encoding="utf-8"?>
<calcChain xmlns="http://schemas.openxmlformats.org/spreadsheetml/2006/main">
  <c r="AQ102" i="1" l="1"/>
  <c r="B92" i="1"/>
  <c r="AM1" i="1"/>
  <c r="B99" i="1"/>
  <c r="B97" i="1"/>
  <c r="P63" i="1"/>
  <c r="B78" i="1"/>
  <c r="B68" i="1"/>
  <c r="AO74" i="1"/>
  <c r="AK53" i="1"/>
  <c r="O148" i="1"/>
  <c r="Z129" i="1"/>
  <c r="C127" i="1"/>
  <c r="AG125" i="1"/>
  <c r="C125" i="1"/>
  <c r="AG123" i="1"/>
  <c r="C123" i="1"/>
  <c r="AG121" i="1"/>
  <c r="C121" i="1"/>
  <c r="C117" i="1"/>
  <c r="Z105" i="1"/>
  <c r="AY94" i="1"/>
  <c r="AI94" i="1"/>
  <c r="AI92" i="1"/>
  <c r="AY90" i="1"/>
  <c r="AI90" i="1"/>
  <c r="B88" i="1"/>
  <c r="AN84" i="1"/>
  <c r="AJ82" i="1"/>
  <c r="U82" i="1"/>
  <c r="AJ80" i="1"/>
  <c r="U80" i="1"/>
  <c r="AJ78" i="1"/>
  <c r="U78" i="1"/>
  <c r="AJ76" i="1"/>
  <c r="U76" i="1"/>
  <c r="B73" i="1"/>
  <c r="AJ72" i="1"/>
  <c r="AN70" i="1"/>
  <c r="AM68" i="1"/>
  <c r="U68" i="1"/>
  <c r="AM66" i="1"/>
  <c r="U66" i="1"/>
  <c r="AD9" i="1"/>
  <c r="AH189" i="1"/>
  <c r="AG169" i="1"/>
  <c r="J140" i="1"/>
  <c r="AP138" i="1"/>
  <c r="C115" i="1"/>
  <c r="AH112" i="1"/>
  <c r="AK64" i="1"/>
  <c r="AM60" i="1"/>
  <c r="W60" i="1"/>
  <c r="P46" i="1"/>
  <c r="AM33" i="1"/>
  <c r="P33" i="1"/>
  <c r="AH25" i="1"/>
  <c r="AJ13" i="1"/>
  <c r="AR102" i="1"/>
  <c r="AS102" i="1"/>
  <c r="AT102" i="1"/>
  <c r="AU102" i="1"/>
  <c r="AV102" i="1"/>
  <c r="AW102" i="1"/>
  <c r="AX102" i="1"/>
  <c r="AY102" i="1"/>
  <c r="AZ102" i="1"/>
</calcChain>
</file>

<file path=xl/comments1.xml><?xml version="1.0" encoding="utf-8"?>
<comments xmlns="http://schemas.openxmlformats.org/spreadsheetml/2006/main">
  <authors>
    <author>北九州市</author>
  </authors>
  <commentList>
    <comment ref="A1" authorId="0" shapeId="0">
      <text>
        <r>
          <rPr>
            <b/>
            <sz val="10"/>
            <color indexed="81"/>
            <rFont val="HG丸ｺﾞｼｯｸM-PRO"/>
            <family val="3"/>
            <charset val="128"/>
          </rPr>
          <t>　 水色の部分に記入してください。</t>
        </r>
      </text>
    </comment>
  </commentList>
</comments>
</file>

<file path=xl/sharedStrings.xml><?xml version="1.0" encoding="utf-8"?>
<sst xmlns="http://schemas.openxmlformats.org/spreadsheetml/2006/main" count="492" uniqueCount="225">
  <si>
    <t>障害支援区分・医師意見書</t>
    <rPh sb="0" eb="2">
      <t>ショウガイ</t>
    </rPh>
    <rPh sb="2" eb="4">
      <t>シエン</t>
    </rPh>
    <rPh sb="4" eb="6">
      <t>クブン</t>
    </rPh>
    <rPh sb="7" eb="9">
      <t>イシ</t>
    </rPh>
    <rPh sb="9" eb="11">
      <t>イケン</t>
    </rPh>
    <rPh sb="11" eb="12">
      <t>ショ</t>
    </rPh>
    <phoneticPr fontId="1"/>
  </si>
  <si>
    <t>北九州市</t>
    <rPh sb="0" eb="1">
      <t>キタ</t>
    </rPh>
    <rPh sb="1" eb="3">
      <t>キュウシュウ</t>
    </rPh>
    <rPh sb="3" eb="4">
      <t>シ</t>
    </rPh>
    <phoneticPr fontId="1"/>
  </si>
  <si>
    <t>年</t>
    <rPh sb="0" eb="1">
      <t>ネン</t>
    </rPh>
    <phoneticPr fontId="1"/>
  </si>
  <si>
    <t>月</t>
    <rPh sb="0" eb="1">
      <t>ガツ</t>
    </rPh>
    <phoneticPr fontId="1"/>
  </si>
  <si>
    <t>日</t>
    <rPh sb="0" eb="1">
      <t>ニチ</t>
    </rPh>
    <phoneticPr fontId="1"/>
  </si>
  <si>
    <t>〒</t>
    <phoneticPr fontId="1"/>
  </si>
  <si>
    <t>－</t>
    <phoneticPr fontId="1"/>
  </si>
  <si>
    <t>申請者</t>
    <rPh sb="0" eb="3">
      <t>シンセイシャ</t>
    </rPh>
    <phoneticPr fontId="1"/>
  </si>
  <si>
    <t>（ふりがな）</t>
    <phoneticPr fontId="1"/>
  </si>
  <si>
    <t>連絡先　　</t>
    <rPh sb="0" eb="3">
      <t>レンラクサキ</t>
    </rPh>
    <phoneticPr fontId="1"/>
  </si>
  <si>
    <t>（</t>
    <phoneticPr fontId="1"/>
  </si>
  <si>
    <t>）</t>
    <phoneticPr fontId="1"/>
  </si>
  <si>
    <t>上記の申請者に関する意見は以下の通りです。</t>
    <rPh sb="0" eb="2">
      <t>ジョウキ</t>
    </rPh>
    <rPh sb="3" eb="6">
      <t>シンセイシャ</t>
    </rPh>
    <rPh sb="7" eb="8">
      <t>カン</t>
    </rPh>
    <rPh sb="10" eb="12">
      <t>イケン</t>
    </rPh>
    <rPh sb="13" eb="15">
      <t>イカ</t>
    </rPh>
    <rPh sb="16" eb="17">
      <t>トオ</t>
    </rPh>
    <phoneticPr fontId="1"/>
  </si>
  <si>
    <t>本意見書がサービス等利用計画の作成に当たって利用されることに</t>
    <rPh sb="0" eb="1">
      <t>ホン</t>
    </rPh>
    <rPh sb="1" eb="3">
      <t>イケン</t>
    </rPh>
    <rPh sb="3" eb="4">
      <t>ショ</t>
    </rPh>
    <rPh sb="9" eb="10">
      <t>トウ</t>
    </rPh>
    <rPh sb="10" eb="12">
      <t>リヨウ</t>
    </rPh>
    <rPh sb="12" eb="14">
      <t>ケイカク</t>
    </rPh>
    <rPh sb="15" eb="17">
      <t>サクセイ</t>
    </rPh>
    <rPh sb="18" eb="19">
      <t>ア</t>
    </rPh>
    <rPh sb="22" eb="24">
      <t>リヨウ</t>
    </rPh>
    <phoneticPr fontId="1"/>
  </si>
  <si>
    <t>同意する。</t>
    <rPh sb="0" eb="2">
      <t>ドウイ</t>
    </rPh>
    <phoneticPr fontId="1"/>
  </si>
  <si>
    <t>同意しない。</t>
    <rPh sb="0" eb="2">
      <t>ドウイ</t>
    </rPh>
    <phoneticPr fontId="1"/>
  </si>
  <si>
    <t>医療機関所在地</t>
    <rPh sb="0" eb="2">
      <t>イリョウ</t>
    </rPh>
    <rPh sb="2" eb="4">
      <t>キカン</t>
    </rPh>
    <rPh sb="4" eb="7">
      <t>ショザイチ</t>
    </rPh>
    <phoneticPr fontId="1"/>
  </si>
  <si>
    <t xml:space="preserve"> F A X</t>
    <phoneticPr fontId="1"/>
  </si>
  <si>
    <t xml:space="preserve"> 電 話</t>
    <rPh sb="1" eb="2">
      <t>デン</t>
    </rPh>
    <rPh sb="3" eb="4">
      <t>ハナシ</t>
    </rPh>
    <phoneticPr fontId="1"/>
  </si>
  <si>
    <t>(</t>
    <phoneticPr fontId="1"/>
  </si>
  <si>
    <t>)</t>
    <phoneticPr fontId="1"/>
  </si>
  <si>
    <t>医 療 機 関 名</t>
    <rPh sb="0" eb="1">
      <t>イ</t>
    </rPh>
    <rPh sb="2" eb="3">
      <t>イヤス</t>
    </rPh>
    <rPh sb="4" eb="5">
      <t>キ</t>
    </rPh>
    <rPh sb="6" eb="7">
      <t>セキ</t>
    </rPh>
    <rPh sb="8" eb="9">
      <t>メイ</t>
    </rPh>
    <phoneticPr fontId="1"/>
  </si>
  <si>
    <t>（２）意見書作成回数</t>
  </si>
  <si>
    <t>（１） 最 終 診 察 日</t>
    <phoneticPr fontId="1"/>
  </si>
  <si>
    <t>初回</t>
    <rPh sb="0" eb="2">
      <t>ショカイ</t>
    </rPh>
    <phoneticPr fontId="1"/>
  </si>
  <si>
    <t>２回目以上</t>
    <rPh sb="1" eb="3">
      <t>カイメ</t>
    </rPh>
    <rPh sb="3" eb="5">
      <t>イジョウ</t>
    </rPh>
    <phoneticPr fontId="1"/>
  </si>
  <si>
    <t>内科</t>
    <rPh sb="0" eb="2">
      <t>ナイカ</t>
    </rPh>
    <phoneticPr fontId="1"/>
  </si>
  <si>
    <t>精神科</t>
    <rPh sb="0" eb="3">
      <t>セイシンカ</t>
    </rPh>
    <phoneticPr fontId="1"/>
  </si>
  <si>
    <t>外科</t>
    <rPh sb="0" eb="2">
      <t>ゲカ</t>
    </rPh>
    <phoneticPr fontId="1"/>
  </si>
  <si>
    <t>整形外科</t>
    <rPh sb="0" eb="2">
      <t>セイケイ</t>
    </rPh>
    <rPh sb="2" eb="4">
      <t>ゲカ</t>
    </rPh>
    <phoneticPr fontId="1"/>
  </si>
  <si>
    <t>脳神経外科</t>
    <rPh sb="0" eb="1">
      <t>ノウ</t>
    </rPh>
    <rPh sb="1" eb="3">
      <t>シンケイ</t>
    </rPh>
    <rPh sb="3" eb="5">
      <t>ゲカ</t>
    </rPh>
    <phoneticPr fontId="1"/>
  </si>
  <si>
    <t>皮膚科</t>
    <rPh sb="0" eb="3">
      <t>ヒフカ</t>
    </rPh>
    <phoneticPr fontId="1"/>
  </si>
  <si>
    <t>泌尿器科</t>
    <rPh sb="0" eb="3">
      <t>ヒニョウキ</t>
    </rPh>
    <rPh sb="3" eb="4">
      <t>カ</t>
    </rPh>
    <phoneticPr fontId="1"/>
  </si>
  <si>
    <t>婦人科</t>
    <rPh sb="0" eb="3">
      <t>フジンカ</t>
    </rPh>
    <phoneticPr fontId="1"/>
  </si>
  <si>
    <t>眼科</t>
    <rPh sb="0" eb="2">
      <t>ガンカ</t>
    </rPh>
    <phoneticPr fontId="1"/>
  </si>
  <si>
    <t>耳鼻咽喉科</t>
    <rPh sb="0" eb="2">
      <t>ジビ</t>
    </rPh>
    <rPh sb="2" eb="4">
      <t>インコウ</t>
    </rPh>
    <rPh sb="4" eb="5">
      <t>カ</t>
    </rPh>
    <phoneticPr fontId="1"/>
  </si>
  <si>
    <t>ﾘﾊﾋﾞﾘﾃｰｼｮﾝ科</t>
    <rPh sb="10" eb="11">
      <t>カ</t>
    </rPh>
    <phoneticPr fontId="1"/>
  </si>
  <si>
    <t>歯科</t>
    <rPh sb="0" eb="2">
      <t>シカ</t>
    </rPh>
    <phoneticPr fontId="1"/>
  </si>
  <si>
    <t>その他（</t>
    <rPh sb="2" eb="3">
      <t>タ</t>
    </rPh>
    <phoneticPr fontId="1"/>
  </si>
  <si>
    <t>１．傷病に関する意見</t>
    <rPh sb="2" eb="4">
      <t>ショウビョウ</t>
    </rPh>
    <rPh sb="5" eb="6">
      <t>カン</t>
    </rPh>
    <rPh sb="8" eb="10">
      <t>イケン</t>
    </rPh>
    <phoneticPr fontId="1"/>
  </si>
  <si>
    <t>２．身体の状態に関する意見</t>
    <rPh sb="2" eb="4">
      <t>シンタイ</t>
    </rPh>
    <rPh sb="5" eb="7">
      <t>ジョウタイ</t>
    </rPh>
    <rPh sb="8" eb="9">
      <t>カン</t>
    </rPh>
    <rPh sb="11" eb="13">
      <t>イケン</t>
    </rPh>
    <phoneticPr fontId="1"/>
  </si>
  <si>
    <t>１．</t>
    <phoneticPr fontId="1"/>
  </si>
  <si>
    <t>２．</t>
    <phoneticPr fontId="1"/>
  </si>
  <si>
    <t>３．</t>
    <phoneticPr fontId="1"/>
  </si>
  <si>
    <t>発症年月日</t>
    <rPh sb="0" eb="2">
      <t>ハッショウ</t>
    </rPh>
    <rPh sb="2" eb="5">
      <t>ネンガッピ</t>
    </rPh>
    <phoneticPr fontId="1"/>
  </si>
  <si>
    <t>・</t>
    <phoneticPr fontId="1"/>
  </si>
  <si>
    <t>平成</t>
    <rPh sb="0" eb="2">
      <t>ヘイセイ</t>
    </rPh>
    <phoneticPr fontId="1"/>
  </si>
  <si>
    <t>日頃）</t>
    <rPh sb="0" eb="1">
      <t>ニチ</t>
    </rPh>
    <rPh sb="1" eb="2">
      <t>コロ</t>
    </rPh>
    <phoneticPr fontId="1"/>
  </si>
  <si>
    <t>（傷病名：</t>
    <rPh sb="1" eb="3">
      <t>ショウビョウ</t>
    </rPh>
    <rPh sb="3" eb="4">
      <t>メイ</t>
    </rPh>
    <phoneticPr fontId="1"/>
  </si>
  <si>
    <t>不安定である場合、具体的な状況を記入。</t>
    <rPh sb="0" eb="3">
      <t>フアンテイ</t>
    </rPh>
    <rPh sb="6" eb="8">
      <t>バアイ</t>
    </rPh>
    <rPh sb="9" eb="12">
      <t>グタイテキ</t>
    </rPh>
    <rPh sb="13" eb="15">
      <t>ジョウキョウ</t>
    </rPh>
    <rPh sb="16" eb="18">
      <t>キニュウ</t>
    </rPh>
    <phoneticPr fontId="1"/>
  </si>
  <si>
    <t>特に精神疾患・難病については症状の変動についてわかるように記入。</t>
    <rPh sb="0" eb="1">
      <t>トク</t>
    </rPh>
    <rPh sb="2" eb="4">
      <t>セイシン</t>
    </rPh>
    <rPh sb="4" eb="6">
      <t>シッカン</t>
    </rPh>
    <rPh sb="7" eb="9">
      <t>ナンビョウ</t>
    </rPh>
    <rPh sb="14" eb="16">
      <t>ショウジョウ</t>
    </rPh>
    <rPh sb="17" eb="19">
      <t>ヘンドウ</t>
    </rPh>
    <rPh sb="29" eb="31">
      <t>キニュウ</t>
    </rPh>
    <phoneticPr fontId="1"/>
  </si>
  <si>
    <t>右</t>
    <rPh sb="0" eb="1">
      <t>ミギ</t>
    </rPh>
    <phoneticPr fontId="1"/>
  </si>
  <si>
    <t>左）</t>
    <rPh sb="0" eb="1">
      <t>ヒダリ</t>
    </rPh>
    <phoneticPr fontId="1"/>
  </si>
  <si>
    <t>cm</t>
    <phoneticPr fontId="1"/>
  </si>
  <si>
    <t xml:space="preserve"> 体重＝</t>
    <rPh sb="1" eb="3">
      <t>タイジュウ</t>
    </rPh>
    <phoneticPr fontId="1"/>
  </si>
  <si>
    <t>増加</t>
    <rPh sb="0" eb="2">
      <t>ゾウカ</t>
    </rPh>
    <phoneticPr fontId="1"/>
  </si>
  <si>
    <t>維持</t>
    <rPh sb="0" eb="2">
      <t>イジ</t>
    </rPh>
    <phoneticPr fontId="1"/>
  </si>
  <si>
    <t>減少）</t>
    <rPh sb="0" eb="2">
      <t>ゲンショウ</t>
    </rPh>
    <phoneticPr fontId="1"/>
  </si>
  <si>
    <t>男</t>
    <rPh sb="0" eb="1">
      <t>オトコ</t>
    </rPh>
    <phoneticPr fontId="1"/>
  </si>
  <si>
    <t>女</t>
    <rPh sb="0" eb="1">
      <t>オンナ</t>
    </rPh>
    <phoneticPr fontId="1"/>
  </si>
  <si>
    <t>無</t>
    <rPh sb="0" eb="1">
      <t>ナ</t>
    </rPh>
    <phoneticPr fontId="1"/>
  </si>
  <si>
    <t>（部位：</t>
    <rPh sb="1" eb="3">
      <t>ブイ</t>
    </rPh>
    <phoneticPr fontId="1"/>
  </si>
  <si>
    <t>右上肢</t>
    <rPh sb="0" eb="1">
      <t>ミギ</t>
    </rPh>
    <rPh sb="1" eb="3">
      <t>ジョウシ</t>
    </rPh>
    <phoneticPr fontId="1"/>
  </si>
  <si>
    <t>右下肢</t>
    <rPh sb="0" eb="1">
      <t>ミギ</t>
    </rPh>
    <rPh sb="1" eb="3">
      <t>カシ</t>
    </rPh>
    <phoneticPr fontId="1"/>
  </si>
  <si>
    <t>その他</t>
    <rPh sb="2" eb="3">
      <t>タ</t>
    </rPh>
    <phoneticPr fontId="1"/>
  </si>
  <si>
    <t>(程度：</t>
    <rPh sb="1" eb="3">
      <t>テイド</t>
    </rPh>
    <phoneticPr fontId="1"/>
  </si>
  <si>
    <t>軽</t>
    <rPh sb="0" eb="1">
      <t>カル</t>
    </rPh>
    <phoneticPr fontId="1"/>
  </si>
  <si>
    <t>中</t>
    <rPh sb="0" eb="1">
      <t>チュウ</t>
    </rPh>
    <phoneticPr fontId="1"/>
  </si>
  <si>
    <t>重）</t>
    <rPh sb="0" eb="1">
      <t>オモ</t>
    </rPh>
    <phoneticPr fontId="1"/>
  </si>
  <si>
    <t>（程度：</t>
    <rPh sb="1" eb="3">
      <t>テイド</t>
    </rPh>
    <phoneticPr fontId="1"/>
  </si>
  <si>
    <t>(部位：</t>
    <rPh sb="1" eb="3">
      <t>ブイ</t>
    </rPh>
    <phoneticPr fontId="1"/>
  </si>
  <si>
    <t>肩関節</t>
    <rPh sb="0" eb="1">
      <t>カタ</t>
    </rPh>
    <rPh sb="1" eb="3">
      <t>カンセツ</t>
    </rPh>
    <phoneticPr fontId="1"/>
  </si>
  <si>
    <t>左</t>
    <rPh sb="0" eb="1">
      <t>ヒダリ</t>
    </rPh>
    <phoneticPr fontId="1"/>
  </si>
  <si>
    <t>肘関節</t>
    <rPh sb="0" eb="1">
      <t>ヒジ</t>
    </rPh>
    <rPh sb="1" eb="3">
      <t>カンセツ</t>
    </rPh>
    <phoneticPr fontId="1"/>
  </si>
  <si>
    <t>股関節</t>
    <rPh sb="0" eb="1">
      <t>マタ</t>
    </rPh>
    <rPh sb="1" eb="3">
      <t>カンセツ</t>
    </rPh>
    <phoneticPr fontId="1"/>
  </si>
  <si>
    <t>膝関節</t>
    <rPh sb="0" eb="1">
      <t>ヒザ</t>
    </rPh>
    <rPh sb="1" eb="3">
      <t>カンセツ</t>
    </rPh>
    <phoneticPr fontId="1"/>
  </si>
  <si>
    <t>注）　　　　　　　部分はコンピュータ判定で活用しますので、特に記入漏れのないようお願いします。</t>
    <rPh sb="0" eb="1">
      <t>チュウ</t>
    </rPh>
    <rPh sb="9" eb="11">
      <t>ブブン</t>
    </rPh>
    <rPh sb="18" eb="20">
      <t>ハンテイ</t>
    </rPh>
    <rPh sb="21" eb="23">
      <t>カツヨウ</t>
    </rPh>
    <rPh sb="29" eb="30">
      <t>トク</t>
    </rPh>
    <rPh sb="31" eb="33">
      <t>キニュウ</t>
    </rPh>
    <rPh sb="33" eb="34">
      <t>モ</t>
    </rPh>
    <rPh sb="41" eb="42">
      <t>ネガ</t>
    </rPh>
    <phoneticPr fontId="1"/>
  </si>
  <si>
    <t>上肢</t>
    <rPh sb="0" eb="2">
      <t>ジョウシ</t>
    </rPh>
    <phoneticPr fontId="1"/>
  </si>
  <si>
    <t>体幹</t>
    <rPh sb="0" eb="2">
      <t>タイカン</t>
    </rPh>
    <phoneticPr fontId="1"/>
  </si>
  <si>
    <t>下肢</t>
    <rPh sb="0" eb="2">
      <t>カシ</t>
    </rPh>
    <phoneticPr fontId="1"/>
  </si>
  <si>
    <t>（過去６ヶ月の症状の変動</t>
    <rPh sb="1" eb="3">
      <t>カコ</t>
    </rPh>
    <rPh sb="5" eb="6">
      <t>ゲツ</t>
    </rPh>
    <rPh sb="7" eb="9">
      <t>ショウジョウ</t>
    </rPh>
    <rPh sb="10" eb="12">
      <t>ヘンドウ</t>
    </rPh>
    <phoneticPr fontId="1"/>
  </si>
  <si>
    <t>改善</t>
    <rPh sb="0" eb="2">
      <t>カイゼン</t>
    </rPh>
    <phoneticPr fontId="1"/>
  </si>
  <si>
    <t>３．行動及び精神等の状態に関する意見</t>
    <rPh sb="2" eb="4">
      <t>コウドウ</t>
    </rPh>
    <rPh sb="4" eb="5">
      <t>オヨ</t>
    </rPh>
    <rPh sb="6" eb="8">
      <t>セイシン</t>
    </rPh>
    <rPh sb="8" eb="9">
      <t>トウ</t>
    </rPh>
    <rPh sb="10" eb="12">
      <t>ジョウタイ</t>
    </rPh>
    <rPh sb="13" eb="14">
      <t>カン</t>
    </rPh>
    <rPh sb="16" eb="18">
      <t>イケン</t>
    </rPh>
    <phoneticPr fontId="1"/>
  </si>
  <si>
    <t>下記の障害は無い</t>
    <rPh sb="0" eb="2">
      <t>カキ</t>
    </rPh>
    <rPh sb="3" eb="5">
      <t>ショウガイ</t>
    </rPh>
    <rPh sb="6" eb="7">
      <t>ナ</t>
    </rPh>
    <phoneticPr fontId="1"/>
  </si>
  <si>
    <t>昼夜逆転</t>
    <rPh sb="0" eb="2">
      <t>チュウヤ</t>
    </rPh>
    <rPh sb="2" eb="4">
      <t>ギャクテン</t>
    </rPh>
    <phoneticPr fontId="1"/>
  </si>
  <si>
    <t>暴言</t>
    <rPh sb="0" eb="2">
      <t>ボウゲン</t>
    </rPh>
    <phoneticPr fontId="1"/>
  </si>
  <si>
    <t>自傷</t>
    <rPh sb="0" eb="2">
      <t>ジショウ</t>
    </rPh>
    <phoneticPr fontId="1"/>
  </si>
  <si>
    <t>支援への抵抗</t>
    <rPh sb="0" eb="2">
      <t>シエン</t>
    </rPh>
    <rPh sb="4" eb="6">
      <t>テイコウ</t>
    </rPh>
    <phoneticPr fontId="1"/>
  </si>
  <si>
    <t>徘徊</t>
    <rPh sb="0" eb="2">
      <t>ハイカイ</t>
    </rPh>
    <phoneticPr fontId="1"/>
  </si>
  <si>
    <t>危険の認識が困難</t>
    <rPh sb="0" eb="2">
      <t>キケン</t>
    </rPh>
    <rPh sb="3" eb="5">
      <t>ニンシキ</t>
    </rPh>
    <rPh sb="6" eb="8">
      <t>コンナン</t>
    </rPh>
    <phoneticPr fontId="1"/>
  </si>
  <si>
    <t>不潔行為</t>
    <rPh sb="0" eb="2">
      <t>フケツ</t>
    </rPh>
    <rPh sb="2" eb="4">
      <t>コウイ</t>
    </rPh>
    <phoneticPr fontId="1"/>
  </si>
  <si>
    <t>異食</t>
    <rPh sb="0" eb="2">
      <t>イショク</t>
    </rPh>
    <phoneticPr fontId="1"/>
  </si>
  <si>
    <t>性的逸脱行動</t>
    <rPh sb="0" eb="2">
      <t>セイテキ</t>
    </rPh>
    <rPh sb="2" eb="4">
      <t>イツダツ</t>
    </rPh>
    <rPh sb="4" eb="6">
      <t>コウドウ</t>
    </rPh>
    <phoneticPr fontId="1"/>
  </si>
  <si>
    <t>５．サービス利用に関する意見</t>
    <rPh sb="6" eb="8">
      <t>リヨウ</t>
    </rPh>
    <rPh sb="9" eb="10">
      <t>カン</t>
    </rPh>
    <rPh sb="12" eb="14">
      <t>イケン</t>
    </rPh>
    <phoneticPr fontId="1"/>
  </si>
  <si>
    <t>６．その他特記すべき事項</t>
    <rPh sb="4" eb="5">
      <t>タ</t>
    </rPh>
    <rPh sb="5" eb="7">
      <t>トッキ</t>
    </rPh>
    <rPh sb="10" eb="12">
      <t>ジコウ</t>
    </rPh>
    <phoneticPr fontId="1"/>
  </si>
  <si>
    <t>&lt;判定時期</t>
    <rPh sb="1" eb="3">
      <t>ハンテイ</t>
    </rPh>
    <rPh sb="3" eb="5">
      <t>ジキ</t>
    </rPh>
    <phoneticPr fontId="1"/>
  </si>
  <si>
    <t>＞</t>
    <phoneticPr fontId="1"/>
  </si>
  <si>
    <t>精神症状評価</t>
    <rPh sb="0" eb="2">
      <t>セイシン</t>
    </rPh>
    <rPh sb="2" eb="4">
      <t>ショウジョウ</t>
    </rPh>
    <rPh sb="4" eb="6">
      <t>ヒョウカ</t>
    </rPh>
    <phoneticPr fontId="1"/>
  </si>
  <si>
    <t>能力障害評価</t>
    <rPh sb="0" eb="2">
      <t>ノウリョク</t>
    </rPh>
    <rPh sb="2" eb="4">
      <t>ショウガイ</t>
    </rPh>
    <rPh sb="4" eb="6">
      <t>ヒョウカ</t>
    </rPh>
    <phoneticPr fontId="1"/>
  </si>
  <si>
    <t>食事</t>
    <rPh sb="0" eb="2">
      <t>ショクジ</t>
    </rPh>
    <phoneticPr fontId="1"/>
  </si>
  <si>
    <t>保清</t>
    <rPh sb="0" eb="1">
      <t>タモ</t>
    </rPh>
    <phoneticPr fontId="1"/>
  </si>
  <si>
    <t>服薬管理</t>
    <rPh sb="0" eb="2">
      <t>フクヤク</t>
    </rPh>
    <rPh sb="2" eb="4">
      <t>カンリ</t>
    </rPh>
    <phoneticPr fontId="1"/>
  </si>
  <si>
    <t>社会的適応を妨げる行動</t>
    <rPh sb="0" eb="3">
      <t>シャカイテキ</t>
    </rPh>
    <rPh sb="3" eb="5">
      <t>テキオウ</t>
    </rPh>
    <rPh sb="6" eb="7">
      <t>サマタ</t>
    </rPh>
    <rPh sb="9" eb="11">
      <t>コウドウ</t>
    </rPh>
    <phoneticPr fontId="1"/>
  </si>
  <si>
    <t>生活リズム</t>
    <rPh sb="0" eb="2">
      <t>セイカツ</t>
    </rPh>
    <phoneticPr fontId="1"/>
  </si>
  <si>
    <t>金銭管理</t>
    <rPh sb="0" eb="2">
      <t>キンセン</t>
    </rPh>
    <rPh sb="2" eb="4">
      <t>カンリ</t>
    </rPh>
    <phoneticPr fontId="1"/>
  </si>
  <si>
    <t>対人関係</t>
    <rPh sb="0" eb="2">
      <t>タイジン</t>
    </rPh>
    <rPh sb="2" eb="4">
      <t>カンケイ</t>
    </rPh>
    <phoneticPr fontId="1"/>
  </si>
  <si>
    <t>意識障害</t>
    <rPh sb="0" eb="2">
      <t>イシキ</t>
    </rPh>
    <rPh sb="2" eb="4">
      <t>ショウガイ</t>
    </rPh>
    <phoneticPr fontId="1"/>
  </si>
  <si>
    <t>社会的行動障害</t>
    <rPh sb="0" eb="3">
      <t>シャカイテキ</t>
    </rPh>
    <rPh sb="3" eb="5">
      <t>コウドウ</t>
    </rPh>
    <rPh sb="5" eb="7">
      <t>ショウガイ</t>
    </rPh>
    <phoneticPr fontId="1"/>
  </si>
  <si>
    <t>睡眠障害</t>
    <rPh sb="0" eb="2">
      <t>スイミン</t>
    </rPh>
    <rPh sb="2" eb="4">
      <t>ショウガイ</t>
    </rPh>
    <phoneticPr fontId="1"/>
  </si>
  <si>
    <t>記憶障害</t>
    <rPh sb="0" eb="2">
      <t>キオク</t>
    </rPh>
    <rPh sb="2" eb="4">
      <t>ショウガイ</t>
    </rPh>
    <phoneticPr fontId="1"/>
  </si>
  <si>
    <t>その他の認知機能障害</t>
    <rPh sb="2" eb="3">
      <t>タ</t>
    </rPh>
    <rPh sb="4" eb="6">
      <t>ニンチ</t>
    </rPh>
    <rPh sb="6" eb="8">
      <t>キノウ</t>
    </rPh>
    <rPh sb="8" eb="10">
      <t>ショウガイ</t>
    </rPh>
    <phoneticPr fontId="1"/>
  </si>
  <si>
    <t>遂行機能障害</t>
    <rPh sb="0" eb="2">
      <t>スイコウ</t>
    </rPh>
    <rPh sb="2" eb="4">
      <t>キノウ</t>
    </rPh>
    <rPh sb="4" eb="6">
      <t>ショウガイ</t>
    </rPh>
    <phoneticPr fontId="1"/>
  </si>
  <si>
    <t>有</t>
    <rPh sb="0" eb="1">
      <t>ア</t>
    </rPh>
    <phoneticPr fontId="1"/>
  </si>
  <si>
    <t>週１回以上</t>
    <rPh sb="0" eb="1">
      <t>シュウ</t>
    </rPh>
    <rPh sb="2" eb="3">
      <t>カイ</t>
    </rPh>
    <rPh sb="3" eb="5">
      <t>イジョウ</t>
    </rPh>
    <phoneticPr fontId="1"/>
  </si>
  <si>
    <t>月１回以上</t>
    <rPh sb="0" eb="1">
      <t>ツキ</t>
    </rPh>
    <rPh sb="2" eb="3">
      <t>カイ</t>
    </rPh>
    <rPh sb="3" eb="5">
      <t>イジョウ</t>
    </rPh>
    <phoneticPr fontId="1"/>
  </si>
  <si>
    <t>年１回以上</t>
    <rPh sb="0" eb="1">
      <t>ネン</t>
    </rPh>
    <rPh sb="2" eb="3">
      <t>カイ</t>
    </rPh>
    <rPh sb="3" eb="5">
      <t>イジョウ</t>
    </rPh>
    <phoneticPr fontId="1"/>
  </si>
  <si>
    <t>受診　無</t>
    <rPh sb="0" eb="2">
      <t>ジュシン</t>
    </rPh>
    <rPh sb="3" eb="4">
      <t>ム</t>
    </rPh>
    <phoneticPr fontId="1"/>
  </si>
  <si>
    <t>無）</t>
    <rPh sb="0" eb="1">
      <t>ナ</t>
    </rPh>
    <phoneticPr fontId="1"/>
  </si>
  <si>
    <t>重）</t>
    <rPh sb="0" eb="1">
      <t>ジュウ</t>
    </rPh>
    <phoneticPr fontId="1"/>
  </si>
  <si>
    <t>程度：</t>
    <rPh sb="0" eb="2">
      <t>テイド</t>
    </rPh>
    <phoneticPr fontId="1"/>
  </si>
  <si>
    <t>程度 ：</t>
    <rPh sb="0" eb="2">
      <t>テイド</t>
    </rPh>
    <phoneticPr fontId="1"/>
  </si>
  <si>
    <t>(程度 ：</t>
    <rPh sb="1" eb="3">
      <t>テイド</t>
    </rPh>
    <phoneticPr fontId="1"/>
  </si>
  <si>
    <t>他害</t>
    <rPh sb="0" eb="1">
      <t>タ</t>
    </rPh>
    <rPh sb="1" eb="2">
      <t>ガイ</t>
    </rPh>
    <phoneticPr fontId="1"/>
  </si>
  <si>
    <t>下記の医療は無い</t>
    <rPh sb="0" eb="2">
      <t>カキ</t>
    </rPh>
    <rPh sb="3" eb="5">
      <t>イリョウ</t>
    </rPh>
    <rPh sb="6" eb="7">
      <t>ナ</t>
    </rPh>
    <phoneticPr fontId="1"/>
  </si>
  <si>
    <t>処置内容</t>
    <rPh sb="0" eb="2">
      <t>ショチ</t>
    </rPh>
    <rPh sb="2" eb="4">
      <t>ナイヨウ</t>
    </rPh>
    <phoneticPr fontId="1"/>
  </si>
  <si>
    <t>特別な対応</t>
    <rPh sb="0" eb="2">
      <t>トクベツ</t>
    </rPh>
    <rPh sb="3" eb="5">
      <t>タイオウ</t>
    </rPh>
    <phoneticPr fontId="1"/>
  </si>
  <si>
    <t>失禁への対応</t>
    <rPh sb="0" eb="2">
      <t>シッキン</t>
    </rPh>
    <rPh sb="4" eb="6">
      <t>タイオウ</t>
    </rPh>
    <phoneticPr fontId="1"/>
  </si>
  <si>
    <t>点滴の管理</t>
    <rPh sb="0" eb="2">
      <t>テンテキ</t>
    </rPh>
    <rPh sb="3" eb="5">
      <t>カンリ</t>
    </rPh>
    <phoneticPr fontId="1"/>
  </si>
  <si>
    <t>酸素療法</t>
    <rPh sb="0" eb="2">
      <t>サンソ</t>
    </rPh>
    <rPh sb="2" eb="4">
      <t>リョウホウ</t>
    </rPh>
    <phoneticPr fontId="1"/>
  </si>
  <si>
    <t>経管栄養（胃ろう）</t>
    <rPh sb="0" eb="4">
      <t>ケイカンエイヨウ</t>
    </rPh>
    <rPh sb="5" eb="6">
      <t>イ</t>
    </rPh>
    <phoneticPr fontId="1"/>
  </si>
  <si>
    <t>中心静脈栄養</t>
    <rPh sb="0" eb="2">
      <t>チュウシン</t>
    </rPh>
    <rPh sb="2" eb="4">
      <t>ジョウミャク</t>
    </rPh>
    <rPh sb="4" eb="6">
      <t>エイヨウ</t>
    </rPh>
    <phoneticPr fontId="1"/>
  </si>
  <si>
    <t>レスピレーター</t>
    <phoneticPr fontId="1"/>
  </si>
  <si>
    <t>喀痰吸引処置（回数</t>
    <rPh sb="0" eb="2">
      <t>カクタン</t>
    </rPh>
    <rPh sb="2" eb="4">
      <t>キュウイン</t>
    </rPh>
    <rPh sb="4" eb="6">
      <t>ショチ</t>
    </rPh>
    <rPh sb="7" eb="9">
      <t>カイスウ</t>
    </rPh>
    <phoneticPr fontId="1"/>
  </si>
  <si>
    <t>透析</t>
    <rPh sb="0" eb="2">
      <t>トウセキ</t>
    </rPh>
    <phoneticPr fontId="1"/>
  </si>
  <si>
    <t>気管切開の処置</t>
    <rPh sb="0" eb="2">
      <t>キカン</t>
    </rPh>
    <rPh sb="2" eb="4">
      <t>セッカイ</t>
    </rPh>
    <rPh sb="5" eb="7">
      <t>ショチ</t>
    </rPh>
    <phoneticPr fontId="1"/>
  </si>
  <si>
    <t>ストーマの処置</t>
    <rPh sb="5" eb="7">
      <t>ショチ</t>
    </rPh>
    <phoneticPr fontId="1"/>
  </si>
  <si>
    <t>疼痛の管理</t>
    <rPh sb="0" eb="2">
      <t>トウツウ</t>
    </rPh>
    <rPh sb="3" eb="5">
      <t>カンリ</t>
    </rPh>
    <phoneticPr fontId="1"/>
  </si>
  <si>
    <t>間歇的導尿</t>
    <rPh sb="0" eb="3">
      <t>カンケツテキ</t>
    </rPh>
    <rPh sb="3" eb="4">
      <t>ドウ</t>
    </rPh>
    <rPh sb="4" eb="5">
      <t>ニョウ</t>
    </rPh>
    <phoneticPr fontId="1"/>
  </si>
  <si>
    <t>モニター測定(血圧、心拍、酸素飽和度等）</t>
    <rPh sb="4" eb="6">
      <t>ソクテイ</t>
    </rPh>
    <rPh sb="7" eb="9">
      <t>ケツアツ</t>
    </rPh>
    <rPh sb="10" eb="12">
      <t>シンパク</t>
    </rPh>
    <rPh sb="13" eb="15">
      <t>サンソ</t>
    </rPh>
    <rPh sb="15" eb="18">
      <t>ホウワド</t>
    </rPh>
    <rPh sb="18" eb="19">
      <t>トウ</t>
    </rPh>
    <phoneticPr fontId="1"/>
  </si>
  <si>
    <t>褥瘡の処置　</t>
    <rPh sb="3" eb="5">
      <t>ショチ</t>
    </rPh>
    <phoneticPr fontId="1"/>
  </si>
  <si>
    <t>カテーテル（コンドームカテーテル、留置カテーテル　等）</t>
    <rPh sb="17" eb="19">
      <t>リュウチ</t>
    </rPh>
    <rPh sb="25" eb="26">
      <t>トウ</t>
    </rPh>
    <phoneticPr fontId="1"/>
  </si>
  <si>
    <t>障害支援区分の認定やサービス等利用計画の作成に必要な医学的なご意見等をご記載してください。なお、専</t>
    <phoneticPr fontId="1"/>
  </si>
  <si>
    <t>門医等に別途意見を求めた場合はその内容、結果も記載して下さい。（情報提供書や身体障害者申請診断書の写</t>
    <phoneticPr fontId="1"/>
  </si>
  <si>
    <t>し等を添付して頂いても結構です。）</t>
  </si>
  <si>
    <t>　　</t>
    <phoneticPr fontId="1"/>
  </si>
  <si>
    <t>注意障害</t>
    <rPh sb="0" eb="2">
      <t>チュウイ</t>
    </rPh>
    <rPh sb="2" eb="4">
      <t>ショウガイ</t>
    </rPh>
    <phoneticPr fontId="1"/>
  </si>
  <si>
    <t>気分障害（抑うつ気分、軽躁／躁状態）</t>
    <phoneticPr fontId="1"/>
  </si>
  <si>
    <t>妄想</t>
    <rPh sb="0" eb="2">
      <t>モウソウ</t>
    </rPh>
    <phoneticPr fontId="1"/>
  </si>
  <si>
    <t>尿失禁</t>
    <rPh sb="0" eb="1">
      <t>ニョウ</t>
    </rPh>
    <rPh sb="1" eb="3">
      <t>シッキン</t>
    </rPh>
    <phoneticPr fontId="1"/>
  </si>
  <si>
    <t>易感染性</t>
    <rPh sb="0" eb="1">
      <t>イ</t>
    </rPh>
    <rPh sb="3" eb="4">
      <t>セイ</t>
    </rPh>
    <phoneticPr fontId="1"/>
  </si>
  <si>
    <t>けいれん発作</t>
    <rPh sb="4" eb="6">
      <t>ホッサ</t>
    </rPh>
    <phoneticPr fontId="1"/>
  </si>
  <si>
    <t>転倒・骨折</t>
    <rPh sb="0" eb="2">
      <t>テントウ</t>
    </rPh>
    <rPh sb="3" eb="5">
      <t>コッセツ</t>
    </rPh>
    <phoneticPr fontId="1"/>
  </si>
  <si>
    <t>心肺機能の低下</t>
    <rPh sb="0" eb="2">
      <t>シンパイ</t>
    </rPh>
    <rPh sb="2" eb="4">
      <t>キノウ</t>
    </rPh>
    <rPh sb="5" eb="7">
      <t>テイカ</t>
    </rPh>
    <phoneticPr fontId="1"/>
  </si>
  <si>
    <t>疼痛</t>
    <rPh sb="0" eb="2">
      <t>トウツウ</t>
    </rPh>
    <phoneticPr fontId="1"/>
  </si>
  <si>
    <t>褥瘡　</t>
    <phoneticPr fontId="1"/>
  </si>
  <si>
    <t>脱水</t>
    <rPh sb="0" eb="2">
      <t>ダッスイ</t>
    </rPh>
    <phoneticPr fontId="1"/>
  </si>
  <si>
    <t>嚥下性肺炎</t>
    <rPh sb="0" eb="3">
      <t>エンゲセイ</t>
    </rPh>
    <rPh sb="3" eb="5">
      <t>ハイエン</t>
    </rPh>
    <phoneticPr fontId="1"/>
  </si>
  <si>
    <t>行動障害</t>
    <rPh sb="0" eb="2">
      <t>コウドウ</t>
    </rPh>
    <rPh sb="2" eb="4">
      <t>ショウガイ</t>
    </rPh>
    <phoneticPr fontId="1"/>
  </si>
  <si>
    <t>腸閉塞</t>
    <rPh sb="0" eb="1">
      <t>チョウ</t>
    </rPh>
    <rPh sb="1" eb="3">
      <t>ヘイソク</t>
    </rPh>
    <phoneticPr fontId="1"/>
  </si>
  <si>
    <t>精神症状の増悪</t>
    <rPh sb="0" eb="2">
      <t>セイシン</t>
    </rPh>
    <rPh sb="2" eb="4">
      <t>ショウジョウ</t>
    </rPh>
    <rPh sb="5" eb="6">
      <t>ゾウ</t>
    </rPh>
    <rPh sb="6" eb="7">
      <t>アク</t>
    </rPh>
    <phoneticPr fontId="1"/>
  </si>
  <si>
    <t>血圧について</t>
    <rPh sb="0" eb="2">
      <t>ケツアツ</t>
    </rPh>
    <phoneticPr fontId="1"/>
  </si>
  <si>
    <t>嚥下について</t>
    <rPh sb="0" eb="2">
      <t>エンゲ</t>
    </rPh>
    <phoneticPr fontId="1"/>
  </si>
  <si>
    <t>摂食について</t>
    <rPh sb="0" eb="2">
      <t>セッショク</t>
    </rPh>
    <phoneticPr fontId="1"/>
  </si>
  <si>
    <t>移動について</t>
    <rPh sb="0" eb="2">
      <t>イドウ</t>
    </rPh>
    <phoneticPr fontId="1"/>
  </si>
  <si>
    <t>行動障害について</t>
    <rPh sb="0" eb="2">
      <t>コウドウ</t>
    </rPh>
    <rPh sb="2" eb="4">
      <t>ショウガイ</t>
    </rPh>
    <phoneticPr fontId="1"/>
  </si>
  <si>
    <t>精神症状について</t>
    <rPh sb="0" eb="2">
      <t>セイシン</t>
    </rPh>
    <rPh sb="2" eb="4">
      <t>ショウジョウ</t>
    </rPh>
    <phoneticPr fontId="1"/>
  </si>
  <si>
    <t>無</t>
    <rPh sb="0" eb="1">
      <t>ム</t>
    </rPh>
    <phoneticPr fontId="1"/>
  </si>
  <si>
    <t>不明</t>
    <rPh sb="0" eb="2">
      <t>フメイ</t>
    </rPh>
    <phoneticPr fontId="1"/>
  </si>
  <si>
    <t xml:space="preserve"> （１）診断名　（障害の直接の原因となっている傷病名については１．に記入）　及び発症年月日</t>
    <rPh sb="4" eb="6">
      <t>シンダン</t>
    </rPh>
    <rPh sb="6" eb="7">
      <t>メイ</t>
    </rPh>
    <rPh sb="9" eb="11">
      <t>ショウガイ</t>
    </rPh>
    <rPh sb="12" eb="14">
      <t>チョクセツ</t>
    </rPh>
    <rPh sb="15" eb="17">
      <t>ゲンイン</t>
    </rPh>
    <rPh sb="23" eb="25">
      <t>ショウビョウ</t>
    </rPh>
    <rPh sb="25" eb="26">
      <t>メイ</t>
    </rPh>
    <rPh sb="34" eb="36">
      <t>キニュウ</t>
    </rPh>
    <rPh sb="38" eb="39">
      <t>オヨ</t>
    </rPh>
    <rPh sb="40" eb="42">
      <t>ハッショウ</t>
    </rPh>
    <rPh sb="42" eb="45">
      <t>ネンガッピ</t>
    </rPh>
    <phoneticPr fontId="1"/>
  </si>
  <si>
    <t xml:space="preserve"> （２）症状としての安定性</t>
    <rPh sb="4" eb="6">
      <t>ショウジョウ</t>
    </rPh>
    <rPh sb="10" eb="13">
      <t>アンテイセイ</t>
    </rPh>
    <phoneticPr fontId="1"/>
  </si>
  <si>
    <t xml:space="preserve"> （３）障害の直接の原因となっている傷病の経過及び投薬内容を含む治療内容</t>
    <rPh sb="4" eb="6">
      <t>ショウガイ</t>
    </rPh>
    <rPh sb="7" eb="9">
      <t>チョクセツ</t>
    </rPh>
    <rPh sb="10" eb="12">
      <t>ゲンイン</t>
    </rPh>
    <rPh sb="18" eb="20">
      <t>ショウビョウ</t>
    </rPh>
    <rPh sb="21" eb="23">
      <t>ケイカ</t>
    </rPh>
    <rPh sb="23" eb="24">
      <t>オヨ</t>
    </rPh>
    <rPh sb="25" eb="27">
      <t>トウヤク</t>
    </rPh>
    <rPh sb="27" eb="29">
      <t>ナイヨウ</t>
    </rPh>
    <rPh sb="30" eb="31">
      <t>フク</t>
    </rPh>
    <rPh sb="32" eb="34">
      <t>チリョウ</t>
    </rPh>
    <rPh sb="34" eb="36">
      <t>ナイヨウ</t>
    </rPh>
    <phoneticPr fontId="1"/>
  </si>
  <si>
    <t xml:space="preserve"> </t>
    <phoneticPr fontId="1"/>
  </si>
  <si>
    <t xml:space="preserve">  身長＝</t>
    <rPh sb="2" eb="4">
      <t>シンチョウ</t>
    </rPh>
    <phoneticPr fontId="1"/>
  </si>
  <si>
    <t xml:space="preserve"> （２）四肢欠損 　</t>
    <rPh sb="4" eb="6">
      <t>シシ</t>
    </rPh>
    <rPh sb="6" eb="8">
      <t>ケッソン</t>
    </rPh>
    <phoneticPr fontId="1"/>
  </si>
  <si>
    <t xml:space="preserve"> （３）麻痺</t>
    <rPh sb="4" eb="6">
      <t>マヒ</t>
    </rPh>
    <phoneticPr fontId="1"/>
  </si>
  <si>
    <t xml:space="preserve"> （４）筋力の低下</t>
    <rPh sb="4" eb="6">
      <t>キンリョク</t>
    </rPh>
    <rPh sb="7" eb="9">
      <t>テイカ</t>
    </rPh>
    <phoneticPr fontId="1"/>
  </si>
  <si>
    <t xml:space="preserve"> （５）関節の拘縮</t>
    <rPh sb="4" eb="6">
      <t>カンセツ</t>
    </rPh>
    <rPh sb="7" eb="8">
      <t>コダワ</t>
    </rPh>
    <rPh sb="8" eb="9">
      <t>チヂ</t>
    </rPh>
    <phoneticPr fontId="1"/>
  </si>
  <si>
    <t xml:space="preserve"> （６）関節の痛み</t>
    <rPh sb="4" eb="6">
      <t>カンセツ</t>
    </rPh>
    <rPh sb="7" eb="8">
      <t>イタ</t>
    </rPh>
    <phoneticPr fontId="1"/>
  </si>
  <si>
    <r>
      <t xml:space="preserve"> （７）</t>
    </r>
    <r>
      <rPr>
        <sz val="9"/>
        <color indexed="8"/>
        <rFont val="ＭＳ Ｐゴシック"/>
        <family val="3"/>
        <charset val="128"/>
      </rPr>
      <t>失調・不随意運動</t>
    </r>
    <rPh sb="4" eb="6">
      <t>シッチョウ</t>
    </rPh>
    <rPh sb="7" eb="10">
      <t>フズイイ</t>
    </rPh>
    <rPh sb="10" eb="12">
      <t>ウンドウ</t>
    </rPh>
    <phoneticPr fontId="1"/>
  </si>
  <si>
    <t xml:space="preserve"> （８）褥瘡　</t>
    <phoneticPr fontId="1"/>
  </si>
  <si>
    <r>
      <t xml:space="preserve"> （９）</t>
    </r>
    <r>
      <rPr>
        <sz val="9"/>
        <color indexed="8"/>
        <rFont val="ＭＳ Ｐゴシック"/>
        <family val="3"/>
        <charset val="128"/>
      </rPr>
      <t>その他の皮膚疾患</t>
    </r>
    <rPh sb="6" eb="7">
      <t>タ</t>
    </rPh>
    <rPh sb="8" eb="10">
      <t>ヒフ</t>
    </rPh>
    <rPh sb="10" eb="12">
      <t>シッカン</t>
    </rPh>
    <phoneticPr fontId="1"/>
  </si>
  <si>
    <t xml:space="preserve"> （１）行動上の障害</t>
    <rPh sb="4" eb="6">
      <t>コウドウ</t>
    </rPh>
    <rPh sb="6" eb="7">
      <t>ジョウ</t>
    </rPh>
    <rPh sb="8" eb="10">
      <t>ショウガイ</t>
    </rPh>
    <phoneticPr fontId="1"/>
  </si>
  <si>
    <t xml:space="preserve"> （２）精神症状・能力障害二軸評価</t>
    <rPh sb="4" eb="6">
      <t>セイシン</t>
    </rPh>
    <rPh sb="6" eb="8">
      <t>ショウジョウ</t>
    </rPh>
    <rPh sb="9" eb="11">
      <t>ノウリョク</t>
    </rPh>
    <rPh sb="11" eb="13">
      <t>ショウガイ</t>
    </rPh>
    <rPh sb="13" eb="14">
      <t>ニ</t>
    </rPh>
    <rPh sb="14" eb="15">
      <t>ジク</t>
    </rPh>
    <rPh sb="15" eb="17">
      <t>ヒョウカ</t>
    </rPh>
    <phoneticPr fontId="1"/>
  </si>
  <si>
    <t xml:space="preserve"> （３）生活障害評価</t>
    <rPh sb="4" eb="6">
      <t>セイカツ</t>
    </rPh>
    <rPh sb="6" eb="8">
      <t>ショウガイ</t>
    </rPh>
    <rPh sb="8" eb="10">
      <t>ヒョウカ</t>
    </rPh>
    <phoneticPr fontId="1"/>
  </si>
  <si>
    <t xml:space="preserve"> （４）精神・神経症状</t>
    <rPh sb="4" eb="6">
      <t>セイシン</t>
    </rPh>
    <rPh sb="7" eb="9">
      <t>シンケイ</t>
    </rPh>
    <rPh sb="9" eb="11">
      <t>ショウジョウ</t>
    </rPh>
    <phoneticPr fontId="1"/>
  </si>
  <si>
    <t xml:space="preserve"> （５）てんかん</t>
    <phoneticPr fontId="1"/>
  </si>
  <si>
    <t xml:space="preserve"> （１）現在、発生の可能性が高い病態とその対処方針</t>
    <rPh sb="4" eb="6">
      <t>ゲンザイ</t>
    </rPh>
    <rPh sb="7" eb="9">
      <t>ハッセイ</t>
    </rPh>
    <rPh sb="10" eb="13">
      <t>カノウセイ</t>
    </rPh>
    <rPh sb="14" eb="15">
      <t>タカ</t>
    </rPh>
    <rPh sb="16" eb="18">
      <t>ビョウタイ</t>
    </rPh>
    <rPh sb="21" eb="23">
      <t>タイショ</t>
    </rPh>
    <rPh sb="23" eb="25">
      <t>ホウシン</t>
    </rPh>
    <phoneticPr fontId="1"/>
  </si>
  <si>
    <t xml:space="preserve"> （２）障害福祉サービスの利用時に関する医学的観点からの留意事項</t>
    <rPh sb="4" eb="6">
      <t>ショウガイ</t>
    </rPh>
    <rPh sb="6" eb="8">
      <t>フクシ</t>
    </rPh>
    <rPh sb="13" eb="15">
      <t>リヨウ</t>
    </rPh>
    <rPh sb="15" eb="16">
      <t>ジ</t>
    </rPh>
    <rPh sb="17" eb="18">
      <t>カン</t>
    </rPh>
    <rPh sb="20" eb="23">
      <t>イガクテキ</t>
    </rPh>
    <rPh sb="23" eb="25">
      <t>カンテン</t>
    </rPh>
    <rPh sb="28" eb="30">
      <t>リュウイ</t>
    </rPh>
    <rPh sb="30" eb="32">
      <t>ジコウ</t>
    </rPh>
    <phoneticPr fontId="1"/>
  </si>
  <si>
    <t xml:space="preserve"> （３）感染症の有無（有の場合は具体的に記入）</t>
    <rPh sb="4" eb="7">
      <t>カンセンショウ</t>
    </rPh>
    <rPh sb="8" eb="10">
      <t>ウム</t>
    </rPh>
    <rPh sb="11" eb="12">
      <t>ア</t>
    </rPh>
    <rPh sb="13" eb="15">
      <t>バアイ</t>
    </rPh>
    <rPh sb="16" eb="19">
      <t>グタイテキ</t>
    </rPh>
    <rPh sb="20" eb="22">
      <t>キニュウ</t>
    </rPh>
    <phoneticPr fontId="1"/>
  </si>
  <si>
    <t>歳)</t>
    <rPh sb="0" eb="1">
      <t>サイ</t>
    </rPh>
    <phoneticPr fontId="1"/>
  </si>
  <si>
    <t>日生</t>
    <rPh sb="0" eb="1">
      <t>ニチ</t>
    </rPh>
    <rPh sb="1" eb="2">
      <t>ウ</t>
    </rPh>
    <phoneticPr fontId="1"/>
  </si>
  <si>
    <t xml:space="preserve"> （１）身体情報　　　利き腕</t>
    <rPh sb="4" eb="6">
      <t>シンタイ</t>
    </rPh>
    <rPh sb="6" eb="8">
      <t>ジョウホウ</t>
    </rPh>
    <rPh sb="11" eb="12">
      <t>キ</t>
    </rPh>
    <rPh sb="13" eb="14">
      <t>ウデ</t>
    </rPh>
    <phoneticPr fontId="1"/>
  </si>
  <si>
    <t>(</t>
    <phoneticPr fontId="1"/>
  </si>
  <si>
    <t>kg　(過去６ヶ月の体重の変化</t>
    <rPh sb="4" eb="6">
      <t>カコ</t>
    </rPh>
    <rPh sb="8" eb="9">
      <t>ゲツ</t>
    </rPh>
    <rPh sb="10" eb="12">
      <t>タイジュウ</t>
    </rPh>
    <rPh sb="13" eb="15">
      <t>ヘンカ</t>
    </rPh>
    <phoneticPr fontId="1"/>
  </si>
  <si>
    <t>（３）他   科   受   診</t>
    <phoneticPr fontId="1"/>
  </si>
  <si>
    <t>下記の症状は無い</t>
    <rPh sb="0" eb="2">
      <t>カキ</t>
    </rPh>
    <rPh sb="3" eb="5">
      <t>ショウジョウ</t>
    </rPh>
    <rPh sb="6" eb="7">
      <t>ナ</t>
    </rPh>
    <phoneticPr fontId="1"/>
  </si>
  <si>
    <t>幻覚</t>
    <rPh sb="0" eb="2">
      <t>ゲンカク</t>
    </rPh>
    <phoneticPr fontId="1"/>
  </si>
  <si>
    <t>(過去６ヶ月の症状の変動</t>
    <rPh sb="1" eb="3">
      <t>カコ</t>
    </rPh>
    <rPh sb="5" eb="6">
      <t>ゲツ</t>
    </rPh>
    <rPh sb="7" eb="9">
      <t>ショウジョウ</t>
    </rPh>
    <rPh sb="10" eb="12">
      <t>ヘンドウ</t>
    </rPh>
    <phoneticPr fontId="1"/>
  </si>
  <si>
    <t>増悪）</t>
    <rPh sb="0" eb="1">
      <t>ゾウ</t>
    </rPh>
    <rPh sb="1" eb="2">
      <t>アク</t>
    </rPh>
    <phoneticPr fontId="1"/>
  </si>
  <si>
    <t>大</t>
    <rPh sb="0" eb="1">
      <t>ダイ</t>
    </rPh>
    <phoneticPr fontId="1"/>
  </si>
  <si>
    <t>昭</t>
    <rPh sb="0" eb="1">
      <t>アキラ</t>
    </rPh>
    <phoneticPr fontId="1"/>
  </si>
  <si>
    <t>平</t>
    <rPh sb="0" eb="1">
      <t>ヒラ</t>
    </rPh>
    <phoneticPr fontId="1"/>
  </si>
  <si>
    <t xml:space="preserve">   精神・神経症状に関する専門科受診の有無</t>
    <rPh sb="3" eb="5">
      <t>セイシン</t>
    </rPh>
    <rPh sb="6" eb="8">
      <t>シンケイ</t>
    </rPh>
    <rPh sb="8" eb="10">
      <t>ショウジョウ</t>
    </rPh>
    <rPh sb="11" eb="12">
      <t>カン</t>
    </rPh>
    <rPh sb="14" eb="17">
      <t>センモンカ</t>
    </rPh>
    <rPh sb="17" eb="19">
      <t>ジュシン</t>
    </rPh>
    <rPh sb="20" eb="22">
      <t>ウム</t>
    </rPh>
    <phoneticPr fontId="1"/>
  </si>
  <si>
    <t>→　対処方針　（</t>
    <rPh sb="2" eb="4">
      <t>タイショ</t>
    </rPh>
    <rPh sb="4" eb="6">
      <t>ホウシン</t>
    </rPh>
    <phoneticPr fontId="1"/>
  </si>
  <si>
    <t>医師氏名（自署）</t>
    <rPh sb="0" eb="2">
      <t>イシ</t>
    </rPh>
    <rPh sb="2" eb="4">
      <t>シメイ</t>
    </rPh>
    <rPh sb="5" eb="7">
      <t>ジショ</t>
    </rPh>
    <phoneticPr fontId="1"/>
  </si>
  <si>
    <t>記入事項のチェック</t>
    <rPh sb="0" eb="2">
      <t>キニュウ</t>
    </rPh>
    <rPh sb="2" eb="4">
      <t>ジコウ</t>
    </rPh>
    <phoneticPr fontId="1"/>
  </si>
  <si>
    <t>　</t>
  </si>
  <si>
    <t>↑</t>
    <phoneticPr fontId="1"/>
  </si>
  <si>
    <t>入力時は「入力画面」を選択してください。
印刷時は「印刷画面」を選択して、水色網掛けと赤字メッセージを消して印刷してください。</t>
    <rPh sb="0" eb="3">
      <t>ニュウリョクジ</t>
    </rPh>
    <rPh sb="5" eb="7">
      <t>ニュウリョク</t>
    </rPh>
    <rPh sb="7" eb="9">
      <t>ガメン</t>
    </rPh>
    <rPh sb="11" eb="13">
      <t>センタク</t>
    </rPh>
    <rPh sb="21" eb="23">
      <t>インサツ</t>
    </rPh>
    <rPh sb="23" eb="24">
      <t>ジ</t>
    </rPh>
    <rPh sb="26" eb="28">
      <t>インサツ</t>
    </rPh>
    <rPh sb="28" eb="30">
      <t>ガメン</t>
    </rPh>
    <rPh sb="32" eb="34">
      <t>センタク</t>
    </rPh>
    <rPh sb="37" eb="39">
      <t>ミズイロ</t>
    </rPh>
    <rPh sb="39" eb="41">
      <t>アミカ</t>
    </rPh>
    <rPh sb="43" eb="45">
      <t>アカジ</t>
    </rPh>
    <rPh sb="51" eb="52">
      <t>ケ</t>
    </rPh>
    <rPh sb="54" eb="56">
      <t>インサツ</t>
    </rPh>
    <phoneticPr fontId="1"/>
  </si>
  <si>
    <t>左上肢</t>
    <rPh sb="0" eb="1">
      <t>ヒダリ</t>
    </rPh>
    <rPh sb="1" eb="3">
      <t>ジョウシ</t>
    </rPh>
    <phoneticPr fontId="1"/>
  </si>
  <si>
    <t>回／日）</t>
    <rPh sb="0" eb="1">
      <t>カイ</t>
    </rPh>
    <rPh sb="2" eb="3">
      <t>ニチ</t>
    </rPh>
    <phoneticPr fontId="1"/>
  </si>
  <si>
    <t>入院歴　（直近の入院歴を記入）</t>
    <rPh sb="0" eb="2">
      <t>ニュウイン</t>
    </rPh>
    <rPh sb="5" eb="7">
      <t>チョッキン</t>
    </rPh>
    <rPh sb="8" eb="10">
      <t>ニュウイン</t>
    </rPh>
    <rPh sb="12" eb="14">
      <t>キニュウ</t>
    </rPh>
    <phoneticPr fontId="1"/>
  </si>
  <si>
    <t>左下肢</t>
    <rPh sb="0" eb="1">
      <t>ヒダリ</t>
    </rPh>
    <rPh sb="1" eb="3">
      <t>カシ</t>
    </rPh>
    <phoneticPr fontId="1"/>
  </si>
  <si>
    <t>入力画面</t>
  </si>
  <si>
    <r>
      <t>４．特別な医療</t>
    </r>
    <r>
      <rPr>
        <sz val="9.5"/>
        <color indexed="8"/>
        <rFont val="HGPｺﾞｼｯｸE"/>
        <family val="3"/>
        <charset val="128"/>
      </rPr>
      <t xml:space="preserve">  (現在、定期的あるいは頻回に受けている看護職員等からの診療補助行為(医師が同様の行為を診療行為として行った場合を含む))</t>
    </r>
    <rPh sb="2" eb="4">
      <t>トクベツ</t>
    </rPh>
    <rPh sb="5" eb="7">
      <t>イリョウ</t>
    </rPh>
    <phoneticPr fontId="1"/>
  </si>
  <si>
    <t>受給者番号</t>
    <rPh sb="0" eb="3">
      <t>ジュキュウシャ</t>
    </rPh>
    <rPh sb="3" eb="5">
      <t>バンゴウ</t>
    </rPh>
    <phoneticPr fontId="1"/>
  </si>
  <si>
    <t>令</t>
    <rPh sb="0" eb="1">
      <t>レイ</t>
    </rPh>
    <phoneticPr fontId="1"/>
  </si>
  <si>
    <t>令和</t>
    <rPh sb="0" eb="2">
      <t>レイワ</t>
    </rPh>
    <phoneticPr fontId="1"/>
  </si>
  <si>
    <t xml:space="preserve"> 記入日　令和</t>
    <rPh sb="1" eb="3">
      <t>キニュウ</t>
    </rPh>
    <rPh sb="3" eb="4">
      <t>ビ</t>
    </rPh>
    <rPh sb="5" eb="7">
      <t>レイワ</t>
    </rPh>
    <phoneticPr fontId="1"/>
  </si>
  <si>
    <t xml:space="preserve"> 昭和 </t>
    <rPh sb="1" eb="3">
      <t>ショウワ</t>
    </rPh>
    <phoneticPr fontId="1"/>
  </si>
  <si>
    <t>昭和</t>
    <rPh sb="0" eb="2">
      <t>ショウワ</t>
    </rPh>
    <phoneticPr fontId="1"/>
  </si>
  <si>
    <t xml:space="preserve"> ～</t>
  </si>
  <si>
    <t>平成・令和</t>
    <rPh sb="0" eb="2">
      <t>ヘイセイ</t>
    </rPh>
    <rPh sb="3" eb="5">
      <t>レイワ</t>
    </rPh>
    <phoneticPr fontId="1"/>
  </si>
  <si>
    <t>判定時期を入力して下さい</t>
  </si>
  <si>
    <t>明</t>
    <rPh sb="0" eb="1">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</si>
</sst>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5"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明朝"/>
      <family val="1"/>
      <charset val="128"/>
    </font>
    <font>
      <b/>
      <sz val="10"/>
      <color indexed="81"/>
      <name val="HG丸ｺﾞｼｯｸM-PRO"/>
      <family val="3"/>
      <charset val="128"/>
    </font>
    <font>
      <sz val="11"/>
      <name val="ＭＳ Ｐゴシック"/>
      <family val="3"/>
      <charset val="128"/>
    </font>
    <font>
      <sz val="9"/>
      <name val="ＭＳ Ｐ明朝"/>
      <family val="1"/>
      <charset val="128"/>
    </font>
    <font>
      <sz val="9.5"/>
      <color indexed="8"/>
      <name val="HGPｺﾞｼｯｸE"/>
      <family val="3"/>
      <charset val="128"/>
    </font>
    <font>
      <b/>
      <sz val="11"/>
      <color theme="1"/>
      <name val="ＭＳ Ｐゴシック"/>
      <family val="3"/>
      <charset val="128"/>
      <scheme val="minor"/>
    </font>
    <font>
      <b/>
      <sz val="11"/>
      <color rgb="FFFF0000"/>
      <name val="ＭＳ Ｐゴシック"/>
      <family val="3"/>
      <charset val="128"/>
      <scheme val="minor"/>
    </font>
    <font>
      <b/>
      <sz val="7"/>
      <color theme="1"/>
      <name val="ＭＳ Ｐゴシック"/>
      <family val="3"/>
      <charset val="128"/>
      <scheme val="minor"/>
    </font>
    <font>
      <sz val="11"/>
      <color theme="1"/>
      <name val="ＭＳ Ｐ明朝"/>
      <family val="1"/>
      <charset val="128"/>
    </font>
    <font>
      <b/>
      <sz val="9"/>
      <color rgb="FFFF0000"/>
      <name val="ＭＳ Ｐゴシック"/>
      <family val="3"/>
      <charset val="128"/>
      <scheme val="minor"/>
    </font>
    <font>
      <b/>
      <sz val="9"/>
      <color rgb="FFFF0000"/>
      <name val="ＭＳ Ｐ明朝"/>
      <family val="1"/>
      <charset val="128"/>
    </font>
    <font>
      <b/>
      <sz val="8"/>
      <color rgb="FFFF0000"/>
      <name val="ＭＳ Ｐゴシック"/>
      <family val="3"/>
      <charset val="128"/>
      <scheme val="minor"/>
    </font>
    <font>
      <b/>
      <sz val="9"/>
      <color rgb="FFFF0000"/>
      <name val="ＭＳ Ｐゴシック"/>
      <family val="3"/>
      <charset val="128"/>
    </font>
    <font>
      <b/>
      <sz val="3"/>
      <color theme="1"/>
      <name val="ＭＳ Ｐゴシック"/>
      <family val="3"/>
      <charset val="128"/>
      <scheme val="minor"/>
    </font>
    <font>
      <sz val="10"/>
      <color theme="1"/>
      <name val="ＭＳ Ｐ明朝"/>
      <family val="1"/>
      <charset val="128"/>
    </font>
    <font>
      <sz val="7"/>
      <color theme="1"/>
      <name val="ＭＳ Ｐ明朝"/>
      <family val="1"/>
      <charset val="128"/>
    </font>
    <font>
      <b/>
      <sz val="11"/>
      <color theme="1"/>
      <name val="HGPｺﾞｼｯｸE"/>
      <family val="3"/>
      <charset val="128"/>
    </font>
    <font>
      <sz val="10"/>
      <color theme="1"/>
      <name val="ＭＳ Ｐゴシック"/>
      <family val="3"/>
      <charset val="128"/>
      <scheme val="minor"/>
    </font>
    <font>
      <sz val="11"/>
      <color theme="1"/>
      <name val="HGPｺﾞｼｯｸE"/>
      <family val="3"/>
      <charset val="128"/>
    </font>
    <font>
      <sz val="11"/>
      <name val="ＭＳ Ｐゴシック"/>
      <family val="3"/>
      <charset val="128"/>
      <scheme val="minor"/>
    </font>
    <font>
      <b/>
      <sz val="6"/>
      <color rgb="FFFF0000"/>
      <name val="ＭＳ Ｐ明朝"/>
      <family val="1"/>
      <charset val="128"/>
    </font>
    <font>
      <sz val="12"/>
      <color theme="1"/>
      <name val="ＭＳ Ｐゴシック"/>
      <family val="3"/>
      <charset val="128"/>
      <scheme val="minor"/>
    </font>
    <font>
      <u/>
      <sz val="11"/>
      <color theme="1"/>
      <name val="ＭＳ Ｐゴシック"/>
      <family val="3"/>
      <charset val="128"/>
      <scheme val="minor"/>
    </font>
    <font>
      <b/>
      <sz val="11"/>
      <color theme="1"/>
      <name val="ＭＳ Ｐ明朝"/>
      <family val="1"/>
      <charset val="128"/>
    </font>
    <font>
      <b/>
      <sz val="6"/>
      <color rgb="FFFF0000"/>
      <name val="ＭＳ Ｐゴシック"/>
      <family val="3"/>
      <charset val="128"/>
      <scheme val="minor"/>
    </font>
    <font>
      <sz val="9"/>
      <name val="ＭＳ Ｐゴシック"/>
      <family val="3"/>
      <charset val="128"/>
      <scheme val="minor"/>
    </font>
    <font>
      <b/>
      <sz val="16"/>
      <color theme="1"/>
      <name val="ＭＳ Ｐゴシック"/>
      <family val="3"/>
      <charset val="128"/>
    </font>
    <font>
      <sz val="9"/>
      <color theme="1"/>
      <name val="ＭＳ Ｐ明朝"/>
      <family val="1"/>
      <charset val="128"/>
    </font>
    <font>
      <sz val="12"/>
      <color theme="1"/>
      <name val="ＭＳ Ｐ明朝"/>
      <family val="1"/>
      <charset val="128"/>
    </font>
    <font>
      <sz val="10"/>
      <color theme="1"/>
      <name val="ＭＳ 明朝"/>
      <family val="1"/>
      <charset val="128"/>
    </font>
    <font>
      <b/>
      <sz val="11"/>
      <color rgb="FFFF0000"/>
      <name val="ＭＳ Ｐゴシック"/>
      <family val="3"/>
      <charset val="128"/>
    </font>
    <font>
      <b/>
      <sz val="16"/>
      <name val="ＭＳ Ｐゴシック"/>
      <family val="3"/>
      <charset val="128"/>
      <scheme val="minor"/>
    </font>
  </fonts>
  <fills count="12">
    <fill>
      <patternFill patternType="none"/>
    </fill>
    <fill>
      <patternFill patternType="gray125"/>
    </fill>
    <fill>
      <patternFill patternType="solid">
        <fgColor indexed="65"/>
      </patternFill>
    </fill>
    <fill>
      <patternFill patternType="solid">
        <fgColor theme="5" tint="0.79998168889431442"/>
        <bgColor indexed="65"/>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patternFill>
    </fill>
    <fill>
      <patternFill patternType="solid">
        <fgColor theme="5" tint="0.79998168889431442"/>
        <bgColor indexed="64"/>
      </patternFill>
    </fill>
    <fill>
      <patternFill patternType="solid">
        <fgColor theme="5" tint="0.59996337778862885"/>
        <bgColor indexed="65"/>
      </patternFill>
    </fill>
    <fill>
      <patternFill patternType="solid">
        <fgColor theme="5" tint="0.59999389629810485"/>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medium">
        <color indexed="6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336">
    <xf numFmtId="0" fontId="0" fillId="0" borderId="0" xfId="0">
      <alignment vertical="center"/>
    </xf>
    <xf numFmtId="0" fontId="8" fillId="4" borderId="1"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0" fillId="6" borderId="0" xfId="0" applyFill="1" applyProtection="1">
      <alignment vertical="center"/>
      <protection locked="0"/>
    </xf>
    <xf numFmtId="0" fontId="0" fillId="0" borderId="0" xfId="0" applyProtection="1">
      <alignment vertical="center"/>
      <protection locked="0"/>
    </xf>
    <xf numFmtId="0" fontId="0" fillId="6" borderId="0" xfId="0" applyFill="1" applyBorder="1" applyProtection="1">
      <alignment vertical="center"/>
      <protection locked="0"/>
    </xf>
    <xf numFmtId="0" fontId="10" fillId="4" borderId="1" xfId="0" applyFont="1" applyFill="1" applyBorder="1" applyAlignment="1" applyProtection="1">
      <alignment horizontal="center" vertical="center"/>
      <protection locked="0"/>
    </xf>
    <xf numFmtId="0" fontId="11" fillId="6" borderId="0" xfId="0" applyFont="1" applyFill="1" applyBorder="1" applyProtection="1">
      <alignment vertical="center"/>
      <protection locked="0"/>
    </xf>
    <xf numFmtId="0" fontId="11" fillId="6" borderId="0" xfId="0" applyFont="1" applyFill="1" applyProtection="1">
      <alignment vertical="center"/>
      <protection locked="0"/>
    </xf>
    <xf numFmtId="0" fontId="11" fillId="0" borderId="0" xfId="0" applyFont="1" applyProtection="1">
      <alignment vertical="center"/>
      <protection locked="0"/>
    </xf>
    <xf numFmtId="0" fontId="8" fillId="6" borderId="0" xfId="0" applyFont="1" applyFill="1" applyProtection="1">
      <alignment vertical="center"/>
      <protection locked="0"/>
    </xf>
    <xf numFmtId="0" fontId="8" fillId="0" borderId="0" xfId="0" applyFont="1" applyProtection="1">
      <alignment vertical="center"/>
      <protection locked="0"/>
    </xf>
    <xf numFmtId="0" fontId="0" fillId="0" borderId="0" xfId="0" applyBorder="1" applyProtection="1">
      <alignment vertical="center"/>
      <protection locked="0"/>
    </xf>
    <xf numFmtId="0" fontId="0" fillId="6" borderId="0" xfId="0" applyFill="1" applyAlignment="1" applyProtection="1">
      <alignment vertical="top"/>
      <protection locked="0"/>
    </xf>
    <xf numFmtId="0" fontId="0" fillId="0" borderId="0" xfId="0" applyAlignment="1" applyProtection="1">
      <alignment vertical="top"/>
      <protection locked="0"/>
    </xf>
    <xf numFmtId="0" fontId="0" fillId="0" borderId="0" xfId="0" applyFill="1" applyProtection="1">
      <alignment vertical="center"/>
      <protection locked="0"/>
    </xf>
    <xf numFmtId="0" fontId="12" fillId="6" borderId="2" xfId="0" applyNumberFormat="1" applyFont="1" applyFill="1" applyBorder="1" applyProtection="1">
      <alignment vertical="center"/>
    </xf>
    <xf numFmtId="0" fontId="13" fillId="6" borderId="0" xfId="0" applyFont="1" applyFill="1" applyBorder="1" applyProtection="1">
      <alignment vertical="center"/>
    </xf>
    <xf numFmtId="0" fontId="14" fillId="6" borderId="0" xfId="0" applyFont="1" applyFill="1" applyBorder="1" applyProtection="1">
      <alignment vertical="center"/>
    </xf>
    <xf numFmtId="0" fontId="12" fillId="6" borderId="0" xfId="0" applyFont="1" applyFill="1" applyBorder="1" applyProtection="1">
      <alignment vertical="center"/>
    </xf>
    <xf numFmtId="0" fontId="15" fillId="6" borderId="0" xfId="0" applyFont="1" applyFill="1" applyBorder="1" applyProtection="1">
      <alignment vertical="center"/>
    </xf>
    <xf numFmtId="0" fontId="13" fillId="6" borderId="0" xfId="0" applyFont="1" applyFill="1" applyBorder="1" applyAlignment="1" applyProtection="1">
      <alignment horizontal="right" vertical="center"/>
    </xf>
    <xf numFmtId="0" fontId="0" fillId="6" borderId="0" xfId="0" applyFill="1" applyProtection="1">
      <alignment vertical="center"/>
    </xf>
    <xf numFmtId="0" fontId="0" fillId="6" borderId="1" xfId="0" applyFill="1" applyBorder="1" applyProtection="1">
      <alignment vertical="center"/>
    </xf>
    <xf numFmtId="0" fontId="0" fillId="6" borderId="0" xfId="0" applyFill="1" applyBorder="1" applyProtection="1">
      <alignment vertical="center"/>
    </xf>
    <xf numFmtId="0" fontId="16" fillId="6" borderId="0" xfId="0" applyFont="1" applyFill="1" applyAlignment="1" applyProtection="1">
      <alignment horizontal="center" vertical="center"/>
    </xf>
    <xf numFmtId="0" fontId="0" fillId="6" borderId="0" xfId="0" applyFill="1" applyAlignment="1" applyProtection="1"/>
    <xf numFmtId="0" fontId="0" fillId="6" borderId="0" xfId="0" applyFill="1" applyBorder="1" applyAlignment="1" applyProtection="1"/>
    <xf numFmtId="0" fontId="0" fillId="6" borderId="3" xfId="0" applyFill="1" applyBorder="1" applyAlignment="1" applyProtection="1"/>
    <xf numFmtId="0" fontId="0" fillId="6" borderId="0" xfId="0" applyFill="1" applyBorder="1" applyAlignment="1" applyProtection="1">
      <alignment vertical="center"/>
    </xf>
    <xf numFmtId="0" fontId="8" fillId="6" borderId="0" xfId="0" applyFont="1" applyFill="1" applyAlignment="1" applyProtection="1">
      <alignment horizontal="center" vertical="center"/>
    </xf>
    <xf numFmtId="0" fontId="11" fillId="6" borderId="4" xfId="0" applyFont="1" applyFill="1" applyBorder="1" applyAlignment="1" applyProtection="1">
      <alignment vertical="center"/>
    </xf>
    <xf numFmtId="0" fontId="0" fillId="6" borderId="5" xfId="0" applyFill="1" applyBorder="1" applyAlignment="1" applyProtection="1">
      <alignment vertical="center" textRotation="255"/>
    </xf>
    <xf numFmtId="0" fontId="0" fillId="6" borderId="6" xfId="0" applyFill="1" applyBorder="1" applyAlignment="1" applyProtection="1">
      <alignment vertical="center" textRotation="255"/>
    </xf>
    <xf numFmtId="0" fontId="0" fillId="6" borderId="4" xfId="0" applyFill="1" applyBorder="1" applyProtection="1">
      <alignment vertical="center"/>
    </xf>
    <xf numFmtId="0" fontId="0" fillId="6" borderId="5" xfId="0" applyFill="1" applyBorder="1" applyProtection="1">
      <alignment vertical="center"/>
    </xf>
    <xf numFmtId="0" fontId="0" fillId="6" borderId="5" xfId="0" applyFill="1" applyBorder="1" applyAlignment="1" applyProtection="1">
      <alignment vertical="center"/>
    </xf>
    <xf numFmtId="0" fontId="0" fillId="6" borderId="7" xfId="0" applyFill="1" applyBorder="1" applyAlignment="1" applyProtection="1">
      <alignment vertical="center"/>
    </xf>
    <xf numFmtId="0" fontId="0" fillId="6" borderId="0" xfId="0" applyFill="1" applyBorder="1" applyAlignment="1" applyProtection="1">
      <alignment vertical="center" textRotation="255"/>
    </xf>
    <xf numFmtId="0" fontId="0" fillId="6" borderId="8" xfId="0" applyFill="1" applyBorder="1" applyAlignment="1" applyProtection="1">
      <alignment vertical="center" textRotation="255"/>
    </xf>
    <xf numFmtId="0" fontId="0" fillId="6" borderId="2" xfId="0" applyFont="1" applyFill="1" applyBorder="1" applyAlignment="1" applyProtection="1">
      <alignment horizontal="center" vertical="center"/>
    </xf>
    <xf numFmtId="0" fontId="17" fillId="6" borderId="2" xfId="0" applyFont="1" applyFill="1" applyBorder="1" applyAlignment="1" applyProtection="1"/>
    <xf numFmtId="0" fontId="17" fillId="6" borderId="2" xfId="0" applyFont="1" applyFill="1" applyBorder="1" applyAlignment="1" applyProtection="1">
      <alignment horizontal="left"/>
    </xf>
    <xf numFmtId="0" fontId="11" fillId="6" borderId="0" xfId="0" applyFont="1" applyFill="1" applyBorder="1" applyAlignment="1" applyProtection="1">
      <alignment vertical="center"/>
    </xf>
    <xf numFmtId="0" fontId="11" fillId="6" borderId="9" xfId="0" applyFont="1" applyFill="1" applyBorder="1" applyAlignment="1" applyProtection="1">
      <alignment vertical="center"/>
    </xf>
    <xf numFmtId="0" fontId="0"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0" fillId="6" borderId="10" xfId="0" applyFont="1" applyFill="1" applyBorder="1" applyAlignment="1" applyProtection="1">
      <alignment horizontal="center" vertical="center"/>
    </xf>
    <xf numFmtId="0" fontId="0" fillId="6" borderId="3" xfId="0" applyFont="1" applyFill="1" applyBorder="1" applyAlignment="1" applyProtection="1">
      <alignment horizontal="center" vertical="center"/>
    </xf>
    <xf numFmtId="0" fontId="0" fillId="6" borderId="11" xfId="0" applyFont="1" applyFill="1" applyBorder="1" applyAlignment="1" applyProtection="1">
      <alignment horizontal="center" vertical="center"/>
    </xf>
    <xf numFmtId="0" fontId="17" fillId="6" borderId="0" xfId="0" applyFont="1" applyFill="1" applyBorder="1" applyAlignment="1" applyProtection="1">
      <alignment horizontal="center" vertical="center"/>
    </xf>
    <xf numFmtId="0" fontId="11" fillId="6" borderId="0" xfId="0" applyFont="1" applyFill="1" applyBorder="1" applyAlignment="1" applyProtection="1">
      <alignment horizontal="center" vertical="center"/>
    </xf>
    <xf numFmtId="0" fontId="11" fillId="6" borderId="0" xfId="0" applyFont="1" applyFill="1" applyBorder="1" applyAlignment="1" applyProtection="1">
      <alignment horizontal="left" vertical="center"/>
    </xf>
    <xf numFmtId="0" fontId="0" fillId="0" borderId="0" xfId="0" applyFill="1" applyBorder="1" applyAlignment="1" applyProtection="1">
      <alignment vertical="center" textRotation="255"/>
    </xf>
    <xf numFmtId="49" fontId="11" fillId="6" borderId="0" xfId="0" applyNumberFormat="1" applyFont="1" applyFill="1" applyBorder="1" applyAlignment="1" applyProtection="1">
      <alignment horizontal="center" vertical="center"/>
    </xf>
    <xf numFmtId="49" fontId="11" fillId="6" borderId="0" xfId="0" applyNumberFormat="1" applyFont="1" applyFill="1" applyBorder="1" applyAlignment="1" applyProtection="1">
      <alignment horizontal="right" vertical="center"/>
    </xf>
    <xf numFmtId="49" fontId="11" fillId="6" borderId="0" xfId="0" applyNumberFormat="1" applyFont="1" applyFill="1" applyBorder="1" applyAlignment="1" applyProtection="1">
      <alignment vertical="center"/>
    </xf>
    <xf numFmtId="0" fontId="0" fillId="6" borderId="12" xfId="0" applyFill="1" applyBorder="1" applyAlignment="1" applyProtection="1">
      <alignment vertical="center"/>
    </xf>
    <xf numFmtId="0" fontId="11" fillId="6" borderId="2" xfId="0" applyFont="1" applyFill="1" applyBorder="1" applyAlignment="1" applyProtection="1">
      <alignment vertical="center"/>
    </xf>
    <xf numFmtId="0" fontId="0" fillId="6" borderId="2" xfId="0" applyFill="1" applyBorder="1" applyAlignment="1" applyProtection="1">
      <alignment vertical="center"/>
    </xf>
    <xf numFmtId="0" fontId="0" fillId="6" borderId="2" xfId="0" applyFill="1" applyBorder="1" applyProtection="1">
      <alignment vertical="center"/>
    </xf>
    <xf numFmtId="0" fontId="0" fillId="6" borderId="13" xfId="0" applyFill="1" applyBorder="1" applyProtection="1">
      <alignment vertical="center"/>
    </xf>
    <xf numFmtId="0" fontId="11" fillId="6" borderId="14" xfId="0" applyFont="1" applyFill="1" applyBorder="1" applyAlignment="1" applyProtection="1">
      <alignment vertical="center"/>
    </xf>
    <xf numFmtId="0" fontId="11" fillId="6" borderId="0" xfId="0" applyFont="1" applyFill="1" applyBorder="1" applyProtection="1">
      <alignment vertical="center"/>
    </xf>
    <xf numFmtId="0" fontId="11" fillId="6" borderId="0" xfId="0" applyFont="1" applyFill="1" applyProtection="1">
      <alignment vertical="center"/>
    </xf>
    <xf numFmtId="0" fontId="11" fillId="6" borderId="9" xfId="0" applyFont="1" applyFill="1" applyBorder="1" applyProtection="1">
      <alignment vertical="center"/>
    </xf>
    <xf numFmtId="0" fontId="0" fillId="6" borderId="14" xfId="0" applyFill="1" applyBorder="1" applyAlignment="1" applyProtection="1">
      <alignment vertical="center"/>
    </xf>
    <xf numFmtId="0" fontId="0" fillId="6" borderId="9" xfId="0" applyFill="1" applyBorder="1" applyProtection="1">
      <alignment vertical="center"/>
    </xf>
    <xf numFmtId="0" fontId="11" fillId="6" borderId="3" xfId="0" applyFont="1" applyFill="1" applyBorder="1" applyAlignment="1" applyProtection="1">
      <alignment vertical="center"/>
    </xf>
    <xf numFmtId="0" fontId="11" fillId="6" borderId="3" xfId="0" applyFont="1" applyFill="1" applyBorder="1" applyProtection="1">
      <alignment vertical="center"/>
    </xf>
    <xf numFmtId="0" fontId="11" fillId="6" borderId="0" xfId="0" applyFont="1" applyFill="1" applyBorder="1" applyAlignment="1" applyProtection="1">
      <alignment horizontal="right" vertical="center"/>
    </xf>
    <xf numFmtId="0" fontId="0" fillId="6" borderId="10" xfId="0" applyFill="1" applyBorder="1" applyProtection="1">
      <alignment vertical="center"/>
    </xf>
    <xf numFmtId="0" fontId="0" fillId="6" borderId="3" xfId="0" applyFill="1" applyBorder="1" applyProtection="1">
      <alignment vertical="center"/>
    </xf>
    <xf numFmtId="0" fontId="0" fillId="6" borderId="15" xfId="0" applyFill="1" applyBorder="1" applyProtection="1">
      <alignment vertical="center"/>
    </xf>
    <xf numFmtId="0" fontId="0" fillId="6" borderId="16" xfId="0" applyFill="1" applyBorder="1" applyProtection="1">
      <alignment vertical="center"/>
    </xf>
    <xf numFmtId="0" fontId="0" fillId="6" borderId="17" xfId="0" applyFill="1" applyBorder="1" applyAlignment="1" applyProtection="1">
      <alignment vertical="center"/>
    </xf>
    <xf numFmtId="0" fontId="0" fillId="6" borderId="15" xfId="0" applyFill="1" applyBorder="1" applyAlignment="1" applyProtection="1">
      <alignment vertical="center"/>
    </xf>
    <xf numFmtId="0" fontId="0" fillId="6" borderId="18" xfId="0" applyFill="1" applyBorder="1" applyAlignment="1" applyProtection="1">
      <alignment vertical="center"/>
    </xf>
    <xf numFmtId="0" fontId="11" fillId="6" borderId="15" xfId="0" applyFont="1" applyFill="1" applyBorder="1" applyProtection="1">
      <alignment vertical="center"/>
    </xf>
    <xf numFmtId="0" fontId="0" fillId="6" borderId="19" xfId="0" applyFill="1" applyBorder="1" applyProtection="1">
      <alignment vertical="center"/>
    </xf>
    <xf numFmtId="0" fontId="0" fillId="6" borderId="20" xfId="0" applyFill="1" applyBorder="1" applyAlignment="1" applyProtection="1">
      <alignment vertical="center"/>
    </xf>
    <xf numFmtId="0" fontId="0" fillId="6" borderId="8" xfId="0" applyFill="1" applyBorder="1" applyAlignment="1" applyProtection="1">
      <alignment vertical="center"/>
    </xf>
    <xf numFmtId="0" fontId="8" fillId="6" borderId="0" xfId="0" applyFont="1" applyFill="1" applyBorder="1" applyAlignment="1" applyProtection="1">
      <alignment horizontal="center" vertical="center"/>
    </xf>
    <xf numFmtId="0" fontId="0" fillId="6" borderId="21" xfId="0" applyFill="1" applyBorder="1" applyAlignment="1" applyProtection="1">
      <alignment vertical="center"/>
    </xf>
    <xf numFmtId="0" fontId="0" fillId="6" borderId="22" xfId="0" applyFill="1" applyBorder="1" applyAlignment="1" applyProtection="1">
      <alignment vertical="center"/>
    </xf>
    <xf numFmtId="0" fontId="0" fillId="6" borderId="23" xfId="0" applyFill="1" applyBorder="1" applyAlignment="1" applyProtection="1">
      <alignment vertical="center"/>
    </xf>
    <xf numFmtId="0" fontId="0" fillId="6" borderId="24" xfId="0" applyFill="1" applyBorder="1" applyAlignment="1" applyProtection="1">
      <alignment vertical="center"/>
    </xf>
    <xf numFmtId="0" fontId="0" fillId="6" borderId="25" xfId="0" applyFill="1" applyBorder="1" applyAlignment="1" applyProtection="1">
      <alignment vertical="center"/>
    </xf>
    <xf numFmtId="0" fontId="0" fillId="6" borderId="26" xfId="0" applyFill="1" applyBorder="1" applyAlignment="1" applyProtection="1">
      <alignment vertical="center"/>
    </xf>
    <xf numFmtId="0" fontId="0" fillId="6" borderId="27" xfId="0" applyFill="1" applyBorder="1" applyAlignment="1" applyProtection="1">
      <alignment vertical="center"/>
    </xf>
    <xf numFmtId="0" fontId="0" fillId="6" borderId="28" xfId="0" applyFill="1" applyBorder="1" applyAlignment="1" applyProtection="1">
      <alignment vertical="center"/>
    </xf>
    <xf numFmtId="0" fontId="0" fillId="6" borderId="26" xfId="0" applyFill="1" applyBorder="1" applyProtection="1">
      <alignment vertical="center"/>
    </xf>
    <xf numFmtId="0" fontId="0" fillId="6" borderId="29" xfId="0" applyFill="1" applyBorder="1" applyProtection="1">
      <alignment vertical="center"/>
    </xf>
    <xf numFmtId="0" fontId="19" fillId="6" borderId="0" xfId="0" applyFont="1" applyFill="1" applyProtection="1">
      <alignment vertical="center"/>
    </xf>
    <xf numFmtId="0" fontId="8" fillId="6" borderId="0" xfId="0" applyFont="1" applyFill="1" applyProtection="1">
      <alignment vertical="center"/>
    </xf>
    <xf numFmtId="0" fontId="0" fillId="6" borderId="30" xfId="0" applyFill="1" applyBorder="1" applyProtection="1">
      <alignment vertical="center"/>
    </xf>
    <xf numFmtId="0" fontId="0" fillId="6" borderId="7" xfId="0" applyFill="1" applyBorder="1" applyProtection="1">
      <alignment vertical="center"/>
    </xf>
    <xf numFmtId="0" fontId="0" fillId="6" borderId="14" xfId="0" applyFill="1" applyBorder="1" applyProtection="1">
      <alignment vertical="center"/>
    </xf>
    <xf numFmtId="49" fontId="11" fillId="6" borderId="3" xfId="0" applyNumberFormat="1" applyFont="1" applyFill="1" applyBorder="1" applyAlignment="1" applyProtection="1">
      <alignment horizontal="center" vertical="center"/>
    </xf>
    <xf numFmtId="0" fontId="17" fillId="6" borderId="0" xfId="0" applyFont="1" applyFill="1" applyBorder="1" applyProtection="1">
      <alignment vertical="center"/>
    </xf>
    <xf numFmtId="0" fontId="0" fillId="6" borderId="0" xfId="0" applyFill="1" applyAlignment="1" applyProtection="1">
      <alignment vertical="center" wrapText="1"/>
    </xf>
    <xf numFmtId="0" fontId="0" fillId="6" borderId="0" xfId="0" applyFill="1" applyBorder="1" applyAlignment="1" applyProtection="1">
      <alignment horizontal="right" vertical="center"/>
    </xf>
    <xf numFmtId="0" fontId="20" fillId="6" borderId="0" xfId="0" applyFont="1" applyFill="1" applyBorder="1" applyProtection="1">
      <alignment vertical="center"/>
    </xf>
    <xf numFmtId="0" fontId="0" fillId="6" borderId="0" xfId="0" applyFont="1" applyFill="1" applyBorder="1" applyProtection="1">
      <alignment vertical="center"/>
    </xf>
    <xf numFmtId="0" fontId="17" fillId="6" borderId="0" xfId="0" applyFont="1" applyFill="1" applyBorder="1" applyAlignment="1" applyProtection="1">
      <alignment horizontal="left" vertical="center"/>
    </xf>
    <xf numFmtId="0" fontId="11" fillId="6" borderId="0" xfId="0" applyFont="1" applyFill="1" applyBorder="1" applyAlignment="1" applyProtection="1">
      <alignment vertical="center" textRotation="255"/>
    </xf>
    <xf numFmtId="0" fontId="17" fillId="6" borderId="0" xfId="0" applyFont="1" applyFill="1" applyBorder="1" applyAlignment="1" applyProtection="1">
      <alignment vertical="center" textRotation="255"/>
    </xf>
    <xf numFmtId="0" fontId="0" fillId="6" borderId="14" xfId="0" applyFill="1" applyBorder="1" applyAlignment="1" applyProtection="1">
      <alignment vertical="top"/>
    </xf>
    <xf numFmtId="0" fontId="0" fillId="6" borderId="0" xfId="0" applyFill="1" applyBorder="1" applyAlignment="1" applyProtection="1">
      <alignment vertical="top"/>
    </xf>
    <xf numFmtId="0" fontId="11" fillId="6" borderId="0" xfId="0" applyFont="1" applyFill="1" applyBorder="1" applyAlignment="1" applyProtection="1">
      <alignment vertical="top"/>
    </xf>
    <xf numFmtId="0" fontId="0" fillId="6" borderId="9" xfId="0" applyFill="1" applyBorder="1" applyAlignment="1" applyProtection="1">
      <alignment vertical="top"/>
    </xf>
    <xf numFmtId="0" fontId="0" fillId="6" borderId="0" xfId="0" applyFill="1" applyAlignment="1" applyProtection="1">
      <alignment vertical="top"/>
    </xf>
    <xf numFmtId="0" fontId="0" fillId="6" borderId="0" xfId="0" applyFill="1" applyBorder="1" applyAlignment="1" applyProtection="1">
      <alignment horizontal="left" vertical="center" wrapText="1"/>
    </xf>
    <xf numFmtId="0" fontId="0" fillId="6" borderId="9" xfId="0" applyFill="1" applyBorder="1" applyAlignment="1" applyProtection="1">
      <alignment horizontal="left" vertical="center" wrapText="1"/>
    </xf>
    <xf numFmtId="0" fontId="0" fillId="6" borderId="25" xfId="0" applyFill="1" applyBorder="1" applyProtection="1">
      <alignment vertical="center"/>
    </xf>
    <xf numFmtId="0" fontId="21" fillId="6" borderId="30" xfId="0" applyFont="1" applyFill="1" applyBorder="1" applyProtection="1">
      <alignment vertical="center"/>
    </xf>
    <xf numFmtId="0" fontId="22" fillId="6" borderId="0" xfId="0" applyFont="1" applyFill="1" applyBorder="1" applyProtection="1">
      <alignment vertical="center"/>
    </xf>
    <xf numFmtId="0" fontId="3" fillId="6" borderId="0" xfId="0" applyFont="1" applyFill="1" applyBorder="1" applyAlignment="1" applyProtection="1">
      <alignment horizontal="right" vertical="center"/>
    </xf>
    <xf numFmtId="0" fontId="3" fillId="6" borderId="0" xfId="0" applyFont="1" applyFill="1" applyBorder="1" applyProtection="1">
      <alignment vertical="center"/>
    </xf>
    <xf numFmtId="0" fontId="0" fillId="0" borderId="0" xfId="0" applyFill="1" applyProtection="1">
      <alignment vertical="center"/>
    </xf>
    <xf numFmtId="0" fontId="0" fillId="2" borderId="14" xfId="0" applyFill="1" applyBorder="1" applyProtection="1">
      <alignment vertical="center"/>
    </xf>
    <xf numFmtId="0" fontId="11" fillId="2" borderId="0" xfId="0" applyFont="1" applyFill="1" applyBorder="1" applyProtection="1">
      <alignment vertical="center"/>
    </xf>
    <xf numFmtId="0" fontId="11" fillId="2" borderId="9" xfId="0" applyFont="1" applyFill="1" applyBorder="1" applyProtection="1">
      <alignment vertical="center"/>
    </xf>
    <xf numFmtId="0" fontId="23" fillId="7" borderId="0" xfId="0" applyFont="1" applyFill="1" applyBorder="1" applyAlignment="1" applyProtection="1">
      <alignment vertical="top" shrinkToFit="1"/>
    </xf>
    <xf numFmtId="0" fontId="24" fillId="6" borderId="0" xfId="0" applyFont="1" applyFill="1" applyProtection="1">
      <alignment vertical="center"/>
    </xf>
    <xf numFmtId="0" fontId="0" fillId="6" borderId="0" xfId="0" applyFill="1" applyAlignment="1" applyProtection="1">
      <alignment vertical="center"/>
    </xf>
    <xf numFmtId="0" fontId="0" fillId="6" borderId="31" xfId="0" applyFill="1" applyBorder="1" applyProtection="1">
      <alignment vertical="center"/>
    </xf>
    <xf numFmtId="0" fontId="0" fillId="6" borderId="32" xfId="0" applyFill="1" applyBorder="1" applyProtection="1">
      <alignment vertical="center"/>
    </xf>
    <xf numFmtId="0" fontId="0" fillId="6" borderId="33" xfId="0" applyFill="1" applyBorder="1" applyProtection="1">
      <alignment vertical="center"/>
    </xf>
    <xf numFmtId="0" fontId="0" fillId="6" borderId="34" xfId="0" applyFill="1" applyBorder="1" applyProtection="1">
      <alignment vertical="center"/>
    </xf>
    <xf numFmtId="0" fontId="11" fillId="6" borderId="14" xfId="0" applyFont="1" applyFill="1" applyBorder="1" applyProtection="1">
      <alignment vertical="center"/>
    </xf>
    <xf numFmtId="0" fontId="0" fillId="6" borderId="21" xfId="0" applyFill="1" applyBorder="1" applyProtection="1">
      <alignment vertical="center"/>
    </xf>
    <xf numFmtId="0" fontId="0" fillId="6" borderId="22" xfId="0" applyFill="1" applyBorder="1" applyProtection="1">
      <alignment vertical="center"/>
    </xf>
    <xf numFmtId="0" fontId="0" fillId="6" borderId="35" xfId="0" applyFill="1" applyBorder="1" applyProtection="1">
      <alignment vertical="center"/>
    </xf>
    <xf numFmtId="0" fontId="0" fillId="6" borderId="24" xfId="0" applyFill="1" applyBorder="1" applyProtection="1">
      <alignment vertical="center"/>
    </xf>
    <xf numFmtId="0" fontId="0" fillId="6" borderId="36" xfId="0" applyFill="1" applyBorder="1" applyProtection="1">
      <alignment vertical="center"/>
    </xf>
    <xf numFmtId="0" fontId="0" fillId="6" borderId="37" xfId="0" applyFill="1" applyBorder="1" applyProtection="1">
      <alignment vertical="center"/>
    </xf>
    <xf numFmtId="0" fontId="0" fillId="6" borderId="38" xfId="0" applyFill="1" applyBorder="1" applyProtection="1">
      <alignment vertical="center"/>
    </xf>
    <xf numFmtId="0" fontId="25" fillId="6" borderId="0" xfId="0" applyFont="1" applyFill="1" applyBorder="1" applyProtection="1">
      <alignment vertical="center"/>
    </xf>
    <xf numFmtId="0" fontId="8" fillId="0" borderId="0" xfId="0" applyFont="1" applyFill="1" applyBorder="1" applyAlignment="1" applyProtection="1">
      <alignment horizontal="center" vertical="center"/>
    </xf>
    <xf numFmtId="0" fontId="11" fillId="0" borderId="0" xfId="0" applyFont="1" applyFill="1" applyBorder="1" applyProtection="1">
      <alignment vertical="center"/>
    </xf>
    <xf numFmtId="0" fontId="0" fillId="0" borderId="0" xfId="0" applyFill="1" applyBorder="1" applyProtection="1">
      <alignment vertical="center"/>
    </xf>
    <xf numFmtId="0" fontId="26" fillId="6" borderId="0" xfId="0" applyFont="1" applyFill="1" applyBorder="1" applyAlignment="1" applyProtection="1">
      <alignment vertical="center"/>
    </xf>
    <xf numFmtId="0" fontId="22" fillId="6" borderId="26" xfId="0" applyFont="1" applyFill="1" applyBorder="1" applyProtection="1">
      <alignment vertical="center"/>
    </xf>
    <xf numFmtId="0" fontId="21" fillId="6" borderId="0" xfId="0" applyFont="1" applyFill="1" applyProtection="1">
      <alignment vertical="center"/>
    </xf>
    <xf numFmtId="0" fontId="11" fillId="0" borderId="0" xfId="0" applyFont="1" applyProtection="1">
      <alignment vertical="center"/>
    </xf>
    <xf numFmtId="0" fontId="13" fillId="0" borderId="0" xfId="0" applyFont="1" applyFill="1" applyBorder="1" applyAlignment="1" applyProtection="1">
      <alignment vertical="center"/>
    </xf>
    <xf numFmtId="0" fontId="11" fillId="6" borderId="0" xfId="0" applyFont="1" applyFill="1" applyBorder="1" applyAlignment="1" applyProtection="1">
      <alignment horizontal="left" vertical="center"/>
    </xf>
    <xf numFmtId="0" fontId="27" fillId="6" borderId="0" xfId="0" applyFont="1" applyFill="1" applyBorder="1" applyProtection="1">
      <alignment vertical="center"/>
    </xf>
    <xf numFmtId="0" fontId="28" fillId="6" borderId="0" xfId="0" applyFont="1" applyFill="1" applyBorder="1" applyProtection="1">
      <alignment vertical="center"/>
    </xf>
    <xf numFmtId="0" fontId="13" fillId="6" borderId="0" xfId="0" applyFont="1" applyFill="1" applyBorder="1" applyAlignment="1" applyProtection="1">
      <alignment vertical="center"/>
    </xf>
    <xf numFmtId="0" fontId="6" fillId="6" borderId="0" xfId="0" applyFont="1" applyFill="1" applyBorder="1" applyAlignment="1" applyProtection="1">
      <alignment vertical="center"/>
    </xf>
    <xf numFmtId="0" fontId="12" fillId="6" borderId="3" xfId="0" applyFont="1" applyFill="1" applyBorder="1" applyAlignment="1" applyProtection="1"/>
    <xf numFmtId="0" fontId="28" fillId="6" borderId="0" xfId="0" applyFont="1" applyFill="1" applyAlignment="1" applyProtection="1"/>
    <xf numFmtId="0" fontId="29" fillId="6" borderId="0" xfId="0" applyFont="1" applyFill="1" applyProtection="1">
      <alignment vertical="center"/>
    </xf>
    <xf numFmtId="0" fontId="27" fillId="6" borderId="0" xfId="0" applyFont="1" applyFill="1" applyAlignment="1" applyProtection="1"/>
    <xf numFmtId="0" fontId="27" fillId="6" borderId="3" xfId="0" applyFont="1" applyFill="1" applyBorder="1" applyAlignment="1" applyProtection="1"/>
    <xf numFmtId="0" fontId="17" fillId="4" borderId="39" xfId="0" applyFont="1" applyFill="1" applyBorder="1" applyAlignment="1" applyProtection="1">
      <alignment horizontal="center" vertical="center" shrinkToFit="1"/>
      <protection locked="0"/>
    </xf>
    <xf numFmtId="0" fontId="17" fillId="4" borderId="40" xfId="0" applyFont="1" applyFill="1" applyBorder="1" applyAlignment="1" applyProtection="1">
      <alignment horizontal="center" vertical="center" shrinkToFit="1"/>
      <protection locked="0"/>
    </xf>
    <xf numFmtId="0" fontId="17" fillId="4" borderId="41" xfId="0" applyFont="1" applyFill="1" applyBorder="1" applyAlignment="1" applyProtection="1">
      <alignment horizontal="center" vertical="center" shrinkToFit="1"/>
      <protection locked="0"/>
    </xf>
    <xf numFmtId="0" fontId="17" fillId="6" borderId="39" xfId="0" applyFont="1" applyFill="1" applyBorder="1" applyAlignment="1" applyProtection="1">
      <alignment horizontal="center" vertical="center" shrinkToFit="1"/>
    </xf>
    <xf numFmtId="0" fontId="17" fillId="6" borderId="40" xfId="0" applyFont="1" applyFill="1" applyBorder="1" applyAlignment="1" applyProtection="1">
      <alignment horizontal="center" vertical="center" shrinkToFit="1"/>
    </xf>
    <xf numFmtId="0" fontId="17" fillId="6" borderId="41" xfId="0" applyFont="1" applyFill="1" applyBorder="1" applyAlignment="1" applyProtection="1">
      <alignment horizontal="center" vertical="center" shrinkToFit="1"/>
    </xf>
    <xf numFmtId="0" fontId="15" fillId="6" borderId="0" xfId="0" applyFont="1" applyFill="1" applyProtection="1">
      <alignment vertical="center"/>
    </xf>
    <xf numFmtId="0" fontId="0" fillId="8" borderId="14" xfId="0" applyFill="1" applyBorder="1" applyProtection="1">
      <alignment vertical="center"/>
    </xf>
    <xf numFmtId="0" fontId="0" fillId="8" borderId="0" xfId="0" applyFill="1" applyBorder="1" applyProtection="1">
      <alignment vertical="center"/>
    </xf>
    <xf numFmtId="0" fontId="3" fillId="8" borderId="0" xfId="0" applyFont="1" applyFill="1" applyBorder="1" applyAlignment="1" applyProtection="1">
      <alignment horizontal="right" vertical="center"/>
    </xf>
    <xf numFmtId="0" fontId="11" fillId="8" borderId="0" xfId="0" applyFont="1" applyFill="1" applyBorder="1" applyProtection="1">
      <alignment vertical="center"/>
    </xf>
    <xf numFmtId="0" fontId="3" fillId="8" borderId="0" xfId="0" applyFont="1" applyFill="1" applyBorder="1" applyProtection="1">
      <alignment vertical="center"/>
    </xf>
    <xf numFmtId="0" fontId="13" fillId="8" borderId="0" xfId="0" applyFont="1" applyFill="1" applyBorder="1" applyProtection="1">
      <alignment vertical="center"/>
    </xf>
    <xf numFmtId="0" fontId="11" fillId="8" borderId="0" xfId="0" applyFont="1" applyFill="1" applyBorder="1" applyAlignment="1" applyProtection="1">
      <alignment vertical="center"/>
    </xf>
    <xf numFmtId="0" fontId="13" fillId="8" borderId="0" xfId="0" applyFont="1" applyFill="1" applyBorder="1" applyAlignment="1" applyProtection="1">
      <alignment horizontal="right" vertical="center"/>
    </xf>
    <xf numFmtId="0" fontId="13" fillId="8" borderId="9" xfId="0" applyFont="1" applyFill="1" applyBorder="1" applyProtection="1">
      <alignment vertical="center"/>
    </xf>
    <xf numFmtId="0" fontId="11" fillId="8" borderId="9" xfId="0" applyFont="1" applyFill="1" applyBorder="1" applyProtection="1">
      <alignment vertical="center"/>
    </xf>
    <xf numFmtId="0" fontId="14" fillId="8" borderId="14" xfId="0" applyFont="1" applyFill="1" applyBorder="1" applyAlignment="1" applyProtection="1">
      <alignment vertical="top" wrapText="1"/>
    </xf>
    <xf numFmtId="0" fontId="14" fillId="8" borderId="0" xfId="0" applyFont="1" applyFill="1" applyBorder="1" applyAlignment="1" applyProtection="1">
      <alignment vertical="top" wrapText="1"/>
    </xf>
    <xf numFmtId="0" fontId="8" fillId="8" borderId="0" xfId="0" applyFont="1" applyFill="1" applyBorder="1" applyAlignment="1" applyProtection="1">
      <alignment horizontal="center" vertical="center"/>
    </xf>
    <xf numFmtId="0" fontId="12" fillId="8" borderId="0" xfId="0" applyFont="1" applyFill="1" applyBorder="1" applyAlignment="1" applyProtection="1">
      <alignment horizontal="left" vertical="top" wrapText="1"/>
    </xf>
    <xf numFmtId="0" fontId="0" fillId="3" borderId="14" xfId="0" applyFill="1" applyBorder="1" applyProtection="1">
      <alignment vertical="center"/>
    </xf>
    <xf numFmtId="0" fontId="0" fillId="3" borderId="0" xfId="0" applyFill="1" applyBorder="1" applyProtection="1">
      <alignment vertical="center"/>
    </xf>
    <xf numFmtId="0" fontId="3" fillId="3" borderId="0" xfId="0" applyFont="1" applyFill="1" applyBorder="1" applyAlignment="1" applyProtection="1">
      <alignment horizontal="right" vertical="center"/>
    </xf>
    <xf numFmtId="0" fontId="11" fillId="3" borderId="0" xfId="0" applyFont="1" applyFill="1" applyBorder="1" applyProtection="1">
      <alignment vertical="center"/>
    </xf>
    <xf numFmtId="0" fontId="3" fillId="3" borderId="0" xfId="0" applyFont="1" applyFill="1" applyBorder="1" applyProtection="1">
      <alignment vertical="center"/>
    </xf>
    <xf numFmtId="0" fontId="13" fillId="3" borderId="0" xfId="0" applyFont="1" applyFill="1" applyBorder="1" applyAlignment="1" applyProtection="1">
      <alignment horizontal="right" vertical="center"/>
    </xf>
    <xf numFmtId="0" fontId="30" fillId="3" borderId="0" xfId="0" applyFont="1" applyFill="1" applyBorder="1" applyAlignment="1" applyProtection="1">
      <alignment horizontal="left" vertical="center"/>
    </xf>
    <xf numFmtId="0" fontId="11" fillId="3" borderId="9" xfId="0" applyFont="1" applyFill="1" applyBorder="1" applyProtection="1">
      <alignment vertical="center"/>
    </xf>
    <xf numFmtId="0" fontId="11" fillId="3" borderId="0" xfId="0" applyFont="1" applyFill="1" applyBorder="1" applyAlignment="1" applyProtection="1">
      <alignment vertical="center"/>
    </xf>
    <xf numFmtId="0" fontId="23" fillId="3" borderId="0" xfId="0" applyFont="1" applyFill="1" applyBorder="1" applyAlignment="1" applyProtection="1">
      <alignment vertical="top" shrinkToFit="1"/>
    </xf>
    <xf numFmtId="0" fontId="0" fillId="8" borderId="9" xfId="0" applyFill="1" applyBorder="1" applyProtection="1">
      <alignment vertical="center"/>
    </xf>
    <xf numFmtId="0" fontId="0" fillId="8" borderId="0" xfId="0" applyFill="1" applyProtection="1">
      <alignment vertical="center"/>
    </xf>
    <xf numFmtId="0" fontId="31" fillId="8" borderId="0" xfId="0" applyFont="1" applyFill="1" applyBorder="1" applyAlignment="1" applyProtection="1">
      <alignment vertical="center"/>
    </xf>
    <xf numFmtId="0" fontId="24" fillId="8" borderId="0" xfId="0" applyFont="1" applyFill="1" applyAlignment="1" applyProtection="1">
      <alignment vertical="center"/>
    </xf>
    <xf numFmtId="0" fontId="31" fillId="8" borderId="42" xfId="0" applyFont="1" applyFill="1" applyBorder="1" applyAlignment="1" applyProtection="1">
      <alignment vertical="center"/>
    </xf>
    <xf numFmtId="0" fontId="31" fillId="8" borderId="0" xfId="0" applyFont="1" applyFill="1" applyBorder="1" applyProtection="1">
      <alignment vertical="center"/>
    </xf>
    <xf numFmtId="0" fontId="11" fillId="8" borderId="0" xfId="0" applyFont="1" applyFill="1" applyBorder="1" applyAlignment="1" applyProtection="1">
      <alignment horizontal="center" vertical="center"/>
    </xf>
    <xf numFmtId="0" fontId="23" fillId="8" borderId="0" xfId="0" applyFont="1" applyFill="1" applyBorder="1" applyProtection="1">
      <alignment vertical="center"/>
    </xf>
    <xf numFmtId="0" fontId="31" fillId="8" borderId="0" xfId="0" applyFont="1" applyFill="1" applyBorder="1" applyAlignment="1" applyProtection="1">
      <alignment horizontal="center" vertical="center"/>
    </xf>
    <xf numFmtId="0" fontId="23" fillId="8" borderId="0" xfId="0" applyNumberFormat="1" applyFont="1" applyFill="1" applyBorder="1" applyProtection="1">
      <alignment vertical="center"/>
    </xf>
    <xf numFmtId="0" fontId="24" fillId="8" borderId="0" xfId="0" applyFont="1" applyFill="1" applyBorder="1" applyAlignment="1" applyProtection="1">
      <alignment vertical="center"/>
    </xf>
    <xf numFmtId="0" fontId="24" fillId="8" borderId="0" xfId="0" applyFont="1" applyFill="1" applyBorder="1" applyProtection="1">
      <alignment vertical="center"/>
    </xf>
    <xf numFmtId="0" fontId="0" fillId="8" borderId="0" xfId="0" applyFill="1" applyBorder="1" applyAlignment="1" applyProtection="1">
      <alignment vertical="center"/>
    </xf>
    <xf numFmtId="0" fontId="0" fillId="8" borderId="0" xfId="0" applyFill="1" applyBorder="1" applyAlignment="1" applyProtection="1">
      <alignment horizontal="center" vertical="center"/>
    </xf>
    <xf numFmtId="0" fontId="31" fillId="8" borderId="9" xfId="0" applyFont="1" applyFill="1" applyBorder="1" applyProtection="1">
      <alignment vertical="center"/>
    </xf>
    <xf numFmtId="0" fontId="24" fillId="8" borderId="9" xfId="0" applyFont="1" applyFill="1" applyBorder="1" applyProtection="1">
      <alignment vertical="center"/>
    </xf>
    <xf numFmtId="0" fontId="12" fillId="8" borderId="0" xfId="0" applyFont="1" applyFill="1" applyBorder="1" applyProtection="1">
      <alignment vertical="center"/>
    </xf>
    <xf numFmtId="0" fontId="0" fillId="8" borderId="0" xfId="0" applyFill="1" applyBorder="1" applyAlignment="1" applyProtection="1">
      <alignment horizontal="right" vertical="center"/>
    </xf>
    <xf numFmtId="0" fontId="0" fillId="8" borderId="25" xfId="0" applyFill="1" applyBorder="1" applyProtection="1">
      <alignment vertical="center"/>
    </xf>
    <xf numFmtId="0" fontId="0" fillId="8" borderId="26" xfId="0" applyFill="1" applyBorder="1" applyProtection="1">
      <alignment vertical="center"/>
    </xf>
    <xf numFmtId="0" fontId="0" fillId="8" borderId="29" xfId="0" applyFill="1" applyBorder="1" applyProtection="1">
      <alignment vertical="center"/>
    </xf>
    <xf numFmtId="0" fontId="11" fillId="4"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vertical="center" shrinkToFit="1"/>
      <protection locked="0"/>
    </xf>
    <xf numFmtId="0" fontId="11" fillId="4" borderId="0" xfId="0" applyFont="1" applyFill="1" applyBorder="1" applyProtection="1">
      <alignment vertical="center"/>
    </xf>
    <xf numFmtId="0" fontId="8" fillId="0" borderId="0"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xf>
    <xf numFmtId="0" fontId="11" fillId="4" borderId="3" xfId="0" applyFont="1" applyFill="1" applyBorder="1" applyAlignment="1" applyProtection="1">
      <alignment vertical="center"/>
      <protection locked="0"/>
    </xf>
    <xf numFmtId="0" fontId="31" fillId="8" borderId="0" xfId="0" applyFont="1" applyFill="1" applyBorder="1" applyAlignment="1" applyProtection="1">
      <alignment horizontal="center" vertical="center"/>
    </xf>
    <xf numFmtId="0" fontId="11" fillId="0" borderId="0" xfId="0" applyFont="1" applyFill="1" applyBorder="1" applyAlignment="1" applyProtection="1">
      <alignment vertical="center"/>
      <protection locked="0"/>
    </xf>
    <xf numFmtId="0" fontId="17" fillId="0" borderId="2" xfId="0" applyFont="1" applyFill="1" applyBorder="1" applyAlignment="1" applyProtection="1">
      <alignment vertical="center"/>
      <protection locked="0"/>
    </xf>
    <xf numFmtId="0" fontId="12" fillId="8" borderId="0" xfId="0" applyFont="1" applyFill="1" applyBorder="1" applyAlignment="1" applyProtection="1">
      <alignment vertical="center"/>
    </xf>
    <xf numFmtId="0" fontId="31" fillId="8" borderId="0" xfId="0" applyFont="1" applyFill="1" applyBorder="1" applyAlignment="1" applyProtection="1">
      <alignment horizontal="left" vertical="center"/>
    </xf>
    <xf numFmtId="0" fontId="17" fillId="6" borderId="8" xfId="0" applyFont="1" applyFill="1" applyBorder="1" applyAlignment="1" applyProtection="1">
      <alignment vertical="center"/>
    </xf>
    <xf numFmtId="49" fontId="11" fillId="6" borderId="3" xfId="0" applyNumberFormat="1"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xf>
    <xf numFmtId="0" fontId="11" fillId="4" borderId="3" xfId="0" applyFont="1" applyFill="1" applyBorder="1" applyAlignment="1" applyProtection="1">
      <alignment horizontal="left" vertical="center" shrinkToFit="1"/>
      <protection locked="0"/>
    </xf>
    <xf numFmtId="0" fontId="11" fillId="4" borderId="15" xfId="0" applyFont="1" applyFill="1" applyBorder="1" applyAlignment="1" applyProtection="1">
      <alignment horizontal="center" vertical="center"/>
      <protection locked="0"/>
    </xf>
    <xf numFmtId="0" fontId="26" fillId="4" borderId="43" xfId="0" applyFont="1" applyFill="1" applyBorder="1" applyAlignment="1" applyProtection="1">
      <alignment horizontal="center" vertical="center"/>
      <protection locked="0"/>
    </xf>
    <xf numFmtId="0" fontId="26" fillId="4" borderId="18" xfId="0" applyFont="1" applyFill="1" applyBorder="1" applyAlignment="1" applyProtection="1">
      <alignment horizontal="center" vertical="center"/>
      <protection locked="0"/>
    </xf>
    <xf numFmtId="0" fontId="23" fillId="3" borderId="0" xfId="0" applyFont="1" applyFill="1" applyBorder="1" applyAlignment="1" applyProtection="1">
      <alignment horizontal="center" vertical="center" shrinkToFit="1"/>
    </xf>
    <xf numFmtId="0" fontId="23" fillId="9" borderId="9" xfId="0" applyFont="1" applyFill="1" applyBorder="1" applyAlignment="1" applyProtection="1">
      <alignment horizontal="center" vertical="center" shrinkToFit="1"/>
    </xf>
    <xf numFmtId="0" fontId="13" fillId="3" borderId="0" xfId="0" applyFont="1" applyFill="1" applyBorder="1" applyAlignment="1" applyProtection="1">
      <alignment horizontal="right" vertical="center" shrinkToFit="1"/>
    </xf>
    <xf numFmtId="0" fontId="13" fillId="9" borderId="0" xfId="0" applyFont="1" applyFill="1" applyBorder="1" applyAlignment="1" applyProtection="1">
      <alignment horizontal="right" vertical="center" shrinkToFit="1"/>
    </xf>
    <xf numFmtId="0" fontId="11" fillId="4" borderId="2"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6" borderId="2" xfId="0" applyFont="1" applyFill="1" applyBorder="1" applyAlignment="1" applyProtection="1">
      <alignment horizontal="center" vertical="center"/>
    </xf>
    <xf numFmtId="0" fontId="11" fillId="6" borderId="0" xfId="0" applyFont="1" applyFill="1" applyBorder="1" applyAlignment="1" applyProtection="1">
      <alignment horizontal="center" vertical="center"/>
    </xf>
    <xf numFmtId="0" fontId="17" fillId="6" borderId="43" xfId="0" applyFont="1" applyFill="1" applyBorder="1" applyAlignment="1" applyProtection="1">
      <alignment horizontal="center" vertical="center"/>
    </xf>
    <xf numFmtId="0" fontId="11" fillId="6" borderId="15" xfId="0" applyFont="1" applyFill="1" applyBorder="1" applyAlignment="1" applyProtection="1">
      <alignment horizontal="center" vertical="center"/>
    </xf>
    <xf numFmtId="0" fontId="17" fillId="4" borderId="0" xfId="0" applyFont="1" applyFill="1" applyBorder="1" applyAlignment="1" applyProtection="1">
      <alignment horizontal="left" vertical="center" shrinkToFit="1"/>
      <protection locked="0"/>
    </xf>
    <xf numFmtId="0" fontId="32" fillId="4" borderId="0" xfId="0" applyFont="1" applyFill="1" applyBorder="1" applyAlignment="1" applyProtection="1">
      <alignment horizontal="left" vertical="center" shrinkToFit="1"/>
      <protection locked="0"/>
    </xf>
    <xf numFmtId="0" fontId="12" fillId="6" borderId="0" xfId="0" applyFont="1" applyFill="1" applyBorder="1" applyAlignment="1" applyProtection="1">
      <alignment horizontal="left" wrapText="1"/>
    </xf>
    <xf numFmtId="0" fontId="12" fillId="6" borderId="3" xfId="0" applyFont="1" applyFill="1" applyBorder="1" applyAlignment="1" applyProtection="1">
      <alignment horizontal="left" wrapText="1"/>
    </xf>
    <xf numFmtId="0" fontId="12" fillId="6" borderId="0" xfId="0" applyFont="1" applyFill="1" applyBorder="1" applyAlignment="1" applyProtection="1">
      <alignment horizontal="left" vertical="center" shrinkToFit="1"/>
    </xf>
    <xf numFmtId="0" fontId="12" fillId="6" borderId="9" xfId="0" applyFont="1" applyFill="1" applyBorder="1" applyAlignment="1" applyProtection="1">
      <alignment horizontal="left" vertical="center" shrinkToFit="1"/>
    </xf>
    <xf numFmtId="0" fontId="12" fillId="8"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shrinkToFit="1"/>
      <protection locked="0"/>
    </xf>
    <xf numFmtId="0" fontId="17" fillId="4" borderId="0" xfId="0" applyFont="1" applyFill="1" applyBorder="1" applyAlignment="1" applyProtection="1">
      <alignment horizontal="left" vertical="top" wrapText="1"/>
      <protection locked="0"/>
    </xf>
    <xf numFmtId="0" fontId="17" fillId="4" borderId="9" xfId="0" applyFont="1" applyFill="1" applyBorder="1" applyAlignment="1" applyProtection="1">
      <alignment horizontal="left" vertical="top" wrapText="1"/>
      <protection locked="0"/>
    </xf>
    <xf numFmtId="0" fontId="17" fillId="4" borderId="26" xfId="0" applyFont="1" applyFill="1" applyBorder="1" applyAlignment="1" applyProtection="1">
      <alignment horizontal="left" vertical="top" wrapText="1"/>
      <protection locked="0"/>
    </xf>
    <xf numFmtId="0" fontId="17" fillId="4" borderId="29" xfId="0" applyFont="1" applyFill="1" applyBorder="1" applyAlignment="1" applyProtection="1">
      <alignment horizontal="left" vertical="top" wrapText="1"/>
      <protection locked="0"/>
    </xf>
    <xf numFmtId="0" fontId="8" fillId="4" borderId="43" xfId="0"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11" fillId="8" borderId="0" xfId="0" applyFont="1" applyFill="1" applyBorder="1" applyAlignment="1" applyProtection="1">
      <alignment horizontal="center" vertical="center"/>
    </xf>
    <xf numFmtId="0" fontId="11" fillId="10" borderId="0" xfId="0" applyFont="1" applyFill="1" applyBorder="1" applyAlignment="1" applyProtection="1">
      <alignment horizontal="center" vertical="center"/>
    </xf>
    <xf numFmtId="0" fontId="8" fillId="6" borderId="0" xfId="0" applyFont="1" applyFill="1" applyAlignment="1" applyProtection="1">
      <alignment horizontal="left" vertical="top" wrapText="1"/>
    </xf>
    <xf numFmtId="0" fontId="23" fillId="6" borderId="0" xfId="0" applyFont="1" applyFill="1" applyBorder="1" applyAlignment="1" applyProtection="1">
      <alignment horizontal="left" vertical="center"/>
    </xf>
    <xf numFmtId="176" fontId="11" fillId="4" borderId="43" xfId="0" applyNumberFormat="1" applyFont="1" applyFill="1" applyBorder="1" applyAlignment="1" applyProtection="1">
      <alignment horizontal="center" vertical="center" shrinkToFit="1"/>
      <protection locked="0"/>
    </xf>
    <xf numFmtId="176" fontId="11" fillId="4" borderId="15" xfId="0" applyNumberFormat="1" applyFont="1" applyFill="1" applyBorder="1" applyAlignment="1" applyProtection="1">
      <alignment horizontal="center" vertical="center" shrinkToFit="1"/>
      <protection locked="0"/>
    </xf>
    <xf numFmtId="176" fontId="11" fillId="4" borderId="18" xfId="0" applyNumberFormat="1" applyFont="1" applyFill="1" applyBorder="1" applyAlignment="1" applyProtection="1">
      <alignment horizontal="center" vertical="center" shrinkToFit="1"/>
      <protection locked="0"/>
    </xf>
    <xf numFmtId="0" fontId="23" fillId="6" borderId="0" xfId="0" applyFont="1" applyFill="1" applyBorder="1" applyAlignment="1" applyProtection="1">
      <alignment horizontal="center" vertical="center" shrinkToFit="1"/>
    </xf>
    <xf numFmtId="0" fontId="23" fillId="6" borderId="9" xfId="0" applyFont="1" applyFill="1" applyBorder="1" applyAlignment="1" applyProtection="1">
      <alignment horizontal="center" vertical="center" shrinkToFit="1"/>
    </xf>
    <xf numFmtId="0" fontId="13" fillId="6" borderId="0" xfId="0" applyFont="1" applyFill="1" applyBorder="1" applyAlignment="1" applyProtection="1">
      <alignment horizontal="left" vertical="center"/>
    </xf>
    <xf numFmtId="0" fontId="11" fillId="4" borderId="0" xfId="0" applyFont="1" applyFill="1" applyBorder="1" applyAlignment="1" applyProtection="1">
      <alignment horizontal="right" vertical="center" shrinkToFit="1"/>
      <protection locked="0"/>
    </xf>
    <xf numFmtId="0" fontId="0" fillId="6" borderId="0" xfId="0" applyFill="1" applyBorder="1" applyAlignment="1" applyProtection="1">
      <alignment horizontal="center" vertical="center"/>
    </xf>
    <xf numFmtId="0" fontId="11" fillId="4" borderId="0"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center" vertical="center"/>
      <protection locked="0"/>
    </xf>
    <xf numFmtId="0" fontId="27" fillId="6" borderId="26" xfId="0" applyFont="1" applyFill="1" applyBorder="1" applyAlignment="1" applyProtection="1">
      <alignment horizontal="left" vertical="center"/>
    </xf>
    <xf numFmtId="0" fontId="12" fillId="8" borderId="0" xfId="0" applyFont="1" applyFill="1" applyBorder="1" applyAlignment="1" applyProtection="1">
      <alignment horizontal="left" vertical="top" wrapText="1"/>
    </xf>
    <xf numFmtId="0" fontId="0" fillId="0" borderId="0" xfId="0" applyAlignment="1">
      <alignment horizontal="left" vertical="top" wrapText="1"/>
    </xf>
    <xf numFmtId="0" fontId="14" fillId="6" borderId="0" xfId="0" applyFont="1" applyFill="1" applyBorder="1" applyAlignment="1" applyProtection="1">
      <alignment horizontal="left" vertical="center" wrapText="1"/>
    </xf>
    <xf numFmtId="0" fontId="14" fillId="6" borderId="0" xfId="0" applyFont="1" applyFill="1" applyBorder="1" applyAlignment="1" applyProtection="1">
      <alignment horizontal="left" vertical="center" wrapText="1" shrinkToFit="1"/>
    </xf>
    <xf numFmtId="0" fontId="12" fillId="10" borderId="0" xfId="0" applyFont="1" applyFill="1" applyBorder="1" applyAlignment="1" applyProtection="1">
      <alignment horizontal="left" vertical="center"/>
    </xf>
    <xf numFmtId="0" fontId="0" fillId="6" borderId="43" xfId="0" applyFill="1" applyBorder="1" applyAlignment="1" applyProtection="1">
      <alignment horizontal="center" vertical="center"/>
    </xf>
    <xf numFmtId="0" fontId="0" fillId="6" borderId="15" xfId="0" applyFill="1" applyBorder="1" applyAlignment="1" applyProtection="1">
      <alignment horizontal="center" vertical="center"/>
    </xf>
    <xf numFmtId="0" fontId="0" fillId="6" borderId="18" xfId="0" applyFill="1" applyBorder="1" applyAlignment="1" applyProtection="1">
      <alignment horizontal="center" vertical="center"/>
    </xf>
    <xf numFmtId="0" fontId="0" fillId="8" borderId="0" xfId="0" applyFill="1" applyBorder="1" applyAlignment="1" applyProtection="1">
      <alignment horizontal="center" vertical="center"/>
    </xf>
    <xf numFmtId="0" fontId="17" fillId="4" borderId="30" xfId="0" applyFont="1" applyFill="1" applyBorder="1" applyAlignment="1" applyProtection="1">
      <alignment horizontal="left" vertical="top" wrapText="1"/>
      <protection locked="0"/>
    </xf>
    <xf numFmtId="0" fontId="17" fillId="4" borderId="5" xfId="0" applyFont="1" applyFill="1" applyBorder="1" applyAlignment="1" applyProtection="1">
      <alignment horizontal="left" vertical="top" wrapText="1"/>
      <protection locked="0"/>
    </xf>
    <xf numFmtId="0" fontId="17" fillId="4" borderId="7" xfId="0" applyFont="1" applyFill="1" applyBorder="1" applyAlignment="1" applyProtection="1">
      <alignment horizontal="left" vertical="top" wrapText="1"/>
      <protection locked="0"/>
    </xf>
    <xf numFmtId="0" fontId="17" fillId="4" borderId="14" xfId="0" applyFont="1" applyFill="1" applyBorder="1" applyAlignment="1" applyProtection="1">
      <alignment horizontal="left" vertical="top" wrapText="1"/>
      <protection locked="0"/>
    </xf>
    <xf numFmtId="0" fontId="17" fillId="4" borderId="25" xfId="0" applyFont="1" applyFill="1" applyBorder="1" applyAlignment="1" applyProtection="1">
      <alignment horizontal="left" vertical="top" wrapText="1"/>
      <protection locked="0"/>
    </xf>
    <xf numFmtId="0" fontId="11" fillId="6" borderId="0" xfId="0" applyFont="1" applyFill="1" applyAlignment="1" applyProtection="1">
      <alignment horizontal="distributed" vertical="center"/>
    </xf>
    <xf numFmtId="0" fontId="11" fillId="6" borderId="0" xfId="0" applyFont="1" applyFill="1" applyAlignment="1" applyProtection="1">
      <alignment horizontal="distributed" vertical="distributed"/>
    </xf>
    <xf numFmtId="0" fontId="11" fillId="4" borderId="3" xfId="0" applyFont="1" applyFill="1" applyBorder="1" applyAlignment="1" applyProtection="1">
      <alignment horizontal="center"/>
      <protection locked="0"/>
    </xf>
    <xf numFmtId="49" fontId="11" fillId="4" borderId="3" xfId="0" applyNumberFormat="1" applyFont="1" applyFill="1" applyBorder="1" applyAlignment="1" applyProtection="1">
      <alignment horizontal="center" vertical="center" shrinkToFit="1"/>
      <protection locked="0"/>
    </xf>
    <xf numFmtId="0" fontId="11" fillId="6" borderId="0" xfId="0" applyFont="1" applyFill="1" applyBorder="1" applyAlignment="1" applyProtection="1">
      <alignment horizontal="distributed" vertical="center"/>
    </xf>
    <xf numFmtId="0" fontId="11" fillId="6" borderId="5" xfId="0" applyFont="1" applyFill="1" applyBorder="1" applyAlignment="1" applyProtection="1">
      <alignment horizontal="left" vertical="center"/>
    </xf>
    <xf numFmtId="0" fontId="11" fillId="4" borderId="44" xfId="0" applyFont="1" applyFill="1" applyBorder="1" applyAlignment="1" applyProtection="1">
      <alignment horizontal="center" vertical="center"/>
      <protection locked="0"/>
    </xf>
    <xf numFmtId="0" fontId="11" fillId="4" borderId="45"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6" borderId="26" xfId="0" applyFont="1" applyFill="1" applyBorder="1" applyAlignment="1" applyProtection="1">
      <alignment horizontal="distributed" vertical="center"/>
    </xf>
    <xf numFmtId="0" fontId="11" fillId="4" borderId="42" xfId="0" applyFont="1" applyFill="1" applyBorder="1" applyAlignment="1" applyProtection="1">
      <alignment horizontal="left" vertical="center" wrapText="1"/>
      <protection locked="0"/>
    </xf>
    <xf numFmtId="0" fontId="11" fillId="4" borderId="0" xfId="0" applyFont="1" applyFill="1" applyBorder="1" applyAlignment="1" applyProtection="1">
      <alignment horizontal="left" vertical="center" wrapText="1"/>
      <protection locked="0"/>
    </xf>
    <xf numFmtId="0" fontId="11" fillId="4" borderId="9" xfId="0" applyFont="1" applyFill="1" applyBorder="1" applyAlignment="1" applyProtection="1">
      <alignment horizontal="left" vertical="center" wrapText="1"/>
      <protection locked="0"/>
    </xf>
    <xf numFmtId="0" fontId="31" fillId="8" borderId="0" xfId="0" applyFont="1" applyFill="1" applyBorder="1" applyAlignment="1" applyProtection="1">
      <alignment horizontal="center" vertical="center"/>
    </xf>
    <xf numFmtId="0" fontId="31" fillId="10" borderId="0" xfId="0" applyFont="1" applyFill="1" applyBorder="1" applyAlignment="1" applyProtection="1">
      <alignment horizontal="center" vertical="center"/>
    </xf>
    <xf numFmtId="0" fontId="12" fillId="6" borderId="5" xfId="0" applyFont="1" applyFill="1" applyBorder="1" applyAlignment="1" applyProtection="1">
      <alignment horizontal="left" vertical="top"/>
    </xf>
    <xf numFmtId="0" fontId="12" fillId="6" borderId="26" xfId="0" applyFont="1" applyFill="1" applyBorder="1" applyAlignment="1" applyProtection="1">
      <alignment horizontal="left" vertical="top"/>
    </xf>
    <xf numFmtId="0" fontId="12" fillId="6" borderId="5" xfId="0" applyFont="1" applyFill="1" applyBorder="1" applyAlignment="1" applyProtection="1">
      <alignment horizontal="right" vertical="top"/>
    </xf>
    <xf numFmtId="0" fontId="12" fillId="6" borderId="26" xfId="0" applyFont="1" applyFill="1" applyBorder="1" applyAlignment="1" applyProtection="1">
      <alignment horizontal="right" vertical="top"/>
    </xf>
    <xf numFmtId="49" fontId="11" fillId="4" borderId="0" xfId="0" applyNumberFormat="1" applyFont="1" applyFill="1" applyBorder="1" applyAlignment="1" applyProtection="1">
      <alignment horizontal="center" vertical="center" shrinkToFit="1"/>
      <protection locked="0"/>
    </xf>
    <xf numFmtId="0" fontId="11" fillId="4" borderId="5" xfId="0" applyFont="1" applyFill="1" applyBorder="1" applyAlignment="1" applyProtection="1">
      <alignment horizontal="left" vertical="center"/>
      <protection locked="0"/>
    </xf>
    <xf numFmtId="0" fontId="11" fillId="4" borderId="6" xfId="0" applyFont="1" applyFill="1" applyBorder="1" applyAlignment="1" applyProtection="1">
      <alignment horizontal="left" vertical="center"/>
      <protection locked="0"/>
    </xf>
    <xf numFmtId="0" fontId="12" fillId="6" borderId="42" xfId="0" applyFont="1" applyFill="1" applyBorder="1" applyAlignment="1" applyProtection="1">
      <alignment horizontal="center" vertical="center" textRotation="255"/>
    </xf>
    <xf numFmtId="0" fontId="12" fillId="6" borderId="0" xfId="0" applyFont="1" applyFill="1" applyBorder="1" applyAlignment="1" applyProtection="1">
      <alignment horizontal="center" vertical="center" textRotation="255"/>
    </xf>
    <xf numFmtId="0" fontId="12" fillId="6" borderId="8" xfId="0" applyFont="1" applyFill="1" applyBorder="1" applyAlignment="1" applyProtection="1">
      <alignment horizontal="center" vertical="center" textRotation="255"/>
    </xf>
    <xf numFmtId="0" fontId="11" fillId="6" borderId="42" xfId="0" applyFont="1" applyFill="1" applyBorder="1" applyAlignment="1" applyProtection="1">
      <alignment horizontal="center" vertical="center"/>
    </xf>
    <xf numFmtId="0" fontId="33" fillId="6" borderId="0" xfId="0"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xf>
    <xf numFmtId="0" fontId="34" fillId="6" borderId="43" xfId="0" applyFont="1" applyFill="1" applyBorder="1" applyAlignment="1" applyProtection="1">
      <alignment horizontal="center" vertical="center"/>
    </xf>
    <xf numFmtId="0" fontId="34" fillId="6" borderId="15" xfId="0" applyFont="1" applyFill="1" applyBorder="1" applyAlignment="1" applyProtection="1">
      <alignment horizontal="center" vertical="center"/>
    </xf>
    <xf numFmtId="0" fontId="34" fillId="6" borderId="18" xfId="0" applyFont="1" applyFill="1" applyBorder="1" applyAlignment="1" applyProtection="1">
      <alignment horizontal="center" vertical="center"/>
    </xf>
    <xf numFmtId="0" fontId="11" fillId="6" borderId="2" xfId="0" applyFont="1" applyFill="1" applyBorder="1" applyAlignment="1" applyProtection="1">
      <alignment horizontal="left" vertical="center"/>
    </xf>
    <xf numFmtId="0" fontId="11" fillId="6" borderId="20" xfId="0" applyFont="1" applyFill="1" applyBorder="1" applyAlignment="1" applyProtection="1">
      <alignment horizontal="left" vertical="center"/>
    </xf>
    <xf numFmtId="0" fontId="11" fillId="6" borderId="0" xfId="0" applyFont="1" applyFill="1" applyBorder="1" applyAlignment="1" applyProtection="1">
      <alignment horizontal="left" vertical="center"/>
    </xf>
    <xf numFmtId="0" fontId="11" fillId="6" borderId="8" xfId="0" applyFont="1" applyFill="1" applyBorder="1" applyAlignment="1" applyProtection="1">
      <alignment horizontal="left" vertical="center"/>
    </xf>
    <xf numFmtId="49" fontId="11" fillId="4" borderId="5" xfId="0" applyNumberFormat="1" applyFont="1" applyFill="1" applyBorder="1" applyAlignment="1" applyProtection="1">
      <alignment horizontal="center" vertical="center"/>
      <protection locked="0"/>
    </xf>
    <xf numFmtId="0" fontId="5" fillId="6" borderId="0" xfId="0" applyFont="1" applyFill="1" applyBorder="1" applyAlignment="1" applyProtection="1">
      <alignment horizontal="center" vertical="center"/>
    </xf>
    <xf numFmtId="0" fontId="17" fillId="4" borderId="3" xfId="0" applyFont="1" applyFill="1" applyBorder="1" applyAlignment="1" applyProtection="1">
      <alignment horizontal="left" vertical="center" shrinkToFit="1"/>
      <protection locked="0"/>
    </xf>
    <xf numFmtId="0" fontId="11" fillId="11" borderId="3" xfId="0" applyFont="1" applyFill="1" applyBorder="1" applyAlignment="1" applyProtection="1">
      <alignment horizontal="left" vertical="center"/>
    </xf>
    <xf numFmtId="0" fontId="26" fillId="6" borderId="0" xfId="0" applyFont="1" applyFill="1" applyAlignment="1" applyProtection="1">
      <alignment horizontal="center" vertical="center"/>
    </xf>
    <xf numFmtId="0" fontId="12" fillId="3" borderId="0" xfId="0" applyFont="1" applyFill="1" applyBorder="1" applyAlignment="1" applyProtection="1">
      <alignment horizontal="left" vertical="top" wrapText="1"/>
    </xf>
    <xf numFmtId="0" fontId="12" fillId="9" borderId="0" xfId="0" applyFont="1" applyFill="1" applyBorder="1" applyAlignment="1" applyProtection="1">
      <alignment horizontal="left" vertical="top" wrapText="1"/>
    </xf>
    <xf numFmtId="0" fontId="12" fillId="6" borderId="0" xfId="0" applyFont="1" applyFill="1" applyBorder="1" applyAlignment="1" applyProtection="1">
      <alignment horizontal="left" vertical="top" wrapText="1"/>
    </xf>
    <xf numFmtId="0" fontId="27" fillId="6" borderId="0" xfId="0" applyFont="1" applyFill="1" applyBorder="1" applyAlignment="1" applyProtection="1">
      <alignment horizontal="left" vertical="center"/>
    </xf>
    <xf numFmtId="0" fontId="0" fillId="6" borderId="30" xfId="0" applyFont="1" applyFill="1" applyBorder="1" applyAlignment="1" applyProtection="1">
      <alignment horizontal="center" vertical="center"/>
    </xf>
    <xf numFmtId="0" fontId="0" fillId="6" borderId="5" xfId="0" applyFont="1" applyFill="1" applyBorder="1" applyAlignment="1" applyProtection="1">
      <alignment horizontal="center" vertical="center"/>
    </xf>
    <xf numFmtId="0" fontId="0" fillId="6" borderId="6" xfId="0" applyFont="1" applyFill="1" applyBorder="1" applyAlignment="1" applyProtection="1">
      <alignment horizontal="center" vertical="center"/>
    </xf>
    <xf numFmtId="0" fontId="0" fillId="6" borderId="14" xfId="0" applyFont="1" applyFill="1" applyBorder="1" applyAlignment="1" applyProtection="1">
      <alignment horizontal="center" vertical="center"/>
    </xf>
    <xf numFmtId="0" fontId="0" fillId="6" borderId="0" xfId="0" applyFont="1" applyFill="1" applyBorder="1" applyAlignment="1" applyProtection="1">
      <alignment horizontal="center" vertical="center"/>
    </xf>
    <xf numFmtId="0" fontId="0" fillId="6" borderId="8" xfId="0" applyFont="1" applyFill="1" applyBorder="1" applyAlignment="1" applyProtection="1">
      <alignment horizontal="center" vertical="center"/>
    </xf>
    <xf numFmtId="0" fontId="11" fillId="0" borderId="0" xfId="0" applyFont="1" applyFill="1" applyBorder="1" applyAlignment="1" applyProtection="1">
      <alignment horizontal="center" vertical="center" shrinkToFit="1"/>
      <protection locked="0"/>
    </xf>
    <xf numFmtId="0" fontId="12" fillId="6" borderId="9" xfId="0" applyFont="1" applyFill="1" applyBorder="1" applyAlignment="1" applyProtection="1">
      <alignment horizontal="left" vertical="top" wrapText="1"/>
    </xf>
  </cellXfs>
  <cellStyles count="1">
    <cellStyle name="標準" xfId="0" builtinId="0"/>
  </cellStyles>
  <dxfs count="9">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133349</xdr:colOff>
      <xdr:row>46</xdr:row>
      <xdr:rowOff>9526</xdr:rowOff>
    </xdr:from>
    <xdr:to>
      <xdr:col>43</xdr:col>
      <xdr:colOff>76199</xdr:colOff>
      <xdr:row>48</xdr:row>
      <xdr:rowOff>1</xdr:rowOff>
    </xdr:to>
    <xdr:sp macro="" textlink="">
      <xdr:nvSpPr>
        <xdr:cNvPr id="2" name="大かっこ 1"/>
        <xdr:cNvSpPr/>
      </xdr:nvSpPr>
      <xdr:spPr>
        <a:xfrm>
          <a:off x="1809749" y="6019801"/>
          <a:ext cx="4886325" cy="333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104775</xdr:colOff>
      <xdr:row>99</xdr:row>
      <xdr:rowOff>57150</xdr:rowOff>
    </xdr:from>
    <xdr:to>
      <xdr:col>17</xdr:col>
      <xdr:colOff>142875</xdr:colOff>
      <xdr:row>99</xdr:row>
      <xdr:rowOff>209550</xdr:rowOff>
    </xdr:to>
    <xdr:sp macro="" textlink="">
      <xdr:nvSpPr>
        <xdr:cNvPr id="3" name="正方形/長方形 2"/>
        <xdr:cNvSpPr/>
      </xdr:nvSpPr>
      <xdr:spPr>
        <a:xfrm>
          <a:off x="1866900" y="12525375"/>
          <a:ext cx="400050" cy="152400"/>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38100</xdr:colOff>
      <xdr:row>143</xdr:row>
      <xdr:rowOff>47625</xdr:rowOff>
    </xdr:from>
    <xdr:to>
      <xdr:col>17</xdr:col>
      <xdr:colOff>76200</xdr:colOff>
      <xdr:row>143</xdr:row>
      <xdr:rowOff>200025</xdr:rowOff>
    </xdr:to>
    <xdr:sp macro="" textlink="">
      <xdr:nvSpPr>
        <xdr:cNvPr id="5" name="正方形/長方形 4"/>
        <xdr:cNvSpPr/>
      </xdr:nvSpPr>
      <xdr:spPr>
        <a:xfrm>
          <a:off x="1714500" y="17668875"/>
          <a:ext cx="400050" cy="152400"/>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D203"/>
  <sheetViews>
    <sheetView tabSelected="1" topLeftCell="A88" zoomScale="106" zoomScaleNormal="106" workbookViewId="0">
      <selection activeCell="BC1" sqref="BC1"/>
    </sheetView>
  </sheetViews>
  <sheetFormatPr defaultRowHeight="13.5" x14ac:dyDescent="0.15"/>
  <cols>
    <col min="1" max="1" width="1.625" style="3" customWidth="1"/>
    <col min="2" max="3" width="2.375" style="3" customWidth="1"/>
    <col min="4" max="4" width="1" style="3" customWidth="1"/>
    <col min="5" max="5" width="0.75" style="3" customWidth="1"/>
    <col min="6" max="6" width="2" style="3" customWidth="1"/>
    <col min="7" max="8" width="0.5" style="3" customWidth="1"/>
    <col min="9" max="9" width="2" style="3" customWidth="1"/>
    <col min="10" max="10" width="1.125" style="3" customWidth="1"/>
    <col min="11" max="11" width="1.875" style="3" customWidth="1"/>
    <col min="12" max="12" width="1" style="3" customWidth="1"/>
    <col min="13" max="13" width="2.125" style="3" customWidth="1"/>
    <col min="14" max="14" width="2.375" style="3" customWidth="1"/>
    <col min="15" max="15" width="2.125" style="3" customWidth="1"/>
    <col min="16" max="16" width="1" style="3" customWidth="1"/>
    <col min="17" max="17" width="2.375" style="3" customWidth="1"/>
    <col min="18" max="18" width="3.25" style="3" customWidth="1"/>
    <col min="19" max="19" width="4.875" style="3" customWidth="1"/>
    <col min="20" max="28" width="2.375" style="3" customWidth="1"/>
    <col min="29" max="29" width="2.5" style="3" customWidth="1"/>
    <col min="30" max="30" width="0.625" style="3" customWidth="1"/>
    <col min="31" max="33" width="2.375" style="3" customWidth="1"/>
    <col min="34" max="35" width="2.875" style="3" customWidth="1"/>
    <col min="36" max="40" width="2.375" style="3" customWidth="1"/>
    <col min="41" max="41" width="2.5" style="3" customWidth="1"/>
    <col min="42" max="42" width="2.625" style="3" customWidth="1"/>
    <col min="43" max="43" width="2.25" style="3" customWidth="1"/>
    <col min="44" max="53" width="2.375" style="3" customWidth="1"/>
    <col min="54" max="54" width="17.375" style="3" bestFit="1" customWidth="1"/>
    <col min="55" max="55" width="10" style="3" bestFit="1" customWidth="1"/>
    <col min="56" max="56" width="11.625" style="3" customWidth="1"/>
    <col min="57" max="16384" width="9" style="4"/>
  </cols>
  <sheetData>
    <row r="1" spans="1:56" ht="22.5" customHeight="1" x14ac:dyDescent="0.15">
      <c r="B1" s="22"/>
      <c r="C1" s="22"/>
      <c r="D1" s="22"/>
      <c r="E1" s="22"/>
      <c r="F1" s="22"/>
      <c r="G1" s="22"/>
      <c r="H1" s="22"/>
      <c r="I1" s="22"/>
      <c r="J1" s="22"/>
      <c r="K1" s="22"/>
      <c r="L1" s="22"/>
      <c r="M1" s="22"/>
      <c r="N1" s="22"/>
      <c r="O1" s="22"/>
      <c r="P1" s="22"/>
      <c r="Q1" s="22"/>
      <c r="R1" s="22"/>
      <c r="S1" s="22"/>
      <c r="T1" s="22"/>
      <c r="U1" s="22"/>
      <c r="V1" s="157" t="s">
        <v>0</v>
      </c>
      <c r="W1" s="22"/>
      <c r="X1" s="22"/>
      <c r="Y1" s="22"/>
      <c r="Z1" s="22"/>
      <c r="AA1" s="22"/>
      <c r="AB1" s="22"/>
      <c r="AC1" s="22"/>
      <c r="AD1" s="22"/>
      <c r="AE1" s="22"/>
      <c r="AF1" s="22"/>
      <c r="AG1" s="22"/>
      <c r="AH1" s="22"/>
      <c r="AI1" s="22"/>
      <c r="AJ1" s="156"/>
      <c r="AK1" s="158"/>
      <c r="AL1" s="158"/>
      <c r="AM1" s="242" t="str">
        <f>IF($BC$1="入力画面",IF(LEN(AQ3&amp;AR3&amp;AS3&amp;AT3&amp;AU3&amp;AV3&amp;AW3&amp;AX3&amp;AY3&amp;AZ3)&lt;&gt;10,"受給者番号を記入してください",""),"")</f>
        <v>受給者番号を記入してください</v>
      </c>
      <c r="AN1" s="242"/>
      <c r="AO1" s="242"/>
      <c r="AP1" s="242"/>
      <c r="AQ1" s="242"/>
      <c r="AR1" s="242"/>
      <c r="AS1" s="242"/>
      <c r="AT1" s="242"/>
      <c r="AU1" s="312" t="s">
        <v>1</v>
      </c>
      <c r="AV1" s="313"/>
      <c r="AW1" s="313"/>
      <c r="AX1" s="313"/>
      <c r="AY1" s="313"/>
      <c r="AZ1" s="314"/>
      <c r="BA1" s="22"/>
      <c r="BB1" s="23" t="s">
        <v>205</v>
      </c>
      <c r="BC1" s="2" t="s">
        <v>213</v>
      </c>
    </row>
    <row r="2" spans="1:56" ht="6.7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4"/>
      <c r="AH2" s="22"/>
      <c r="AI2" s="22"/>
      <c r="AJ2" s="155"/>
      <c r="AK2" s="159"/>
      <c r="AL2" s="159"/>
      <c r="AM2" s="243"/>
      <c r="AN2" s="243"/>
      <c r="AO2" s="243"/>
      <c r="AP2" s="243"/>
      <c r="AQ2" s="243"/>
      <c r="AR2" s="243"/>
      <c r="AS2" s="243"/>
      <c r="AT2" s="243"/>
      <c r="AU2" s="22"/>
      <c r="AV2" s="22"/>
      <c r="AW2" s="22"/>
      <c r="AX2" s="22"/>
      <c r="AY2" s="22"/>
      <c r="AZ2" s="22"/>
      <c r="BA2" s="22"/>
      <c r="BB2" s="22"/>
      <c r="BC2" s="25"/>
    </row>
    <row r="3" spans="1:56" ht="22.5" customHeight="1" x14ac:dyDescent="0.15">
      <c r="A3" s="22"/>
      <c r="B3" s="26" t="s">
        <v>218</v>
      </c>
      <c r="C3" s="26"/>
      <c r="D3" s="26"/>
      <c r="E3" s="26"/>
      <c r="F3" s="28"/>
      <c r="G3" s="28"/>
      <c r="H3" s="28"/>
      <c r="I3" s="28"/>
      <c r="J3" s="28"/>
      <c r="K3" s="28"/>
      <c r="L3" s="285"/>
      <c r="M3" s="285"/>
      <c r="N3" s="285"/>
      <c r="O3" s="28" t="s">
        <v>2</v>
      </c>
      <c r="P3" s="285"/>
      <c r="Q3" s="285"/>
      <c r="R3" s="28" t="s">
        <v>3</v>
      </c>
      <c r="S3" s="285"/>
      <c r="T3" s="285"/>
      <c r="U3" s="28" t="s">
        <v>4</v>
      </c>
      <c r="V3" s="27"/>
      <c r="W3" s="22"/>
      <c r="X3" s="22"/>
      <c r="Y3" s="22"/>
      <c r="Z3" s="22"/>
      <c r="AA3" s="22"/>
      <c r="AB3" s="22"/>
      <c r="AC3" s="22"/>
      <c r="AD3" s="22"/>
      <c r="AE3" s="22"/>
      <c r="AF3" s="22"/>
      <c r="AG3" s="29"/>
      <c r="AH3" s="274" t="s">
        <v>215</v>
      </c>
      <c r="AI3" s="275"/>
      <c r="AJ3" s="275"/>
      <c r="AK3" s="275"/>
      <c r="AL3" s="275"/>
      <c r="AM3" s="275"/>
      <c r="AN3" s="275"/>
      <c r="AO3" s="275"/>
      <c r="AP3" s="276"/>
      <c r="AQ3" s="160"/>
      <c r="AR3" s="161"/>
      <c r="AS3" s="161"/>
      <c r="AT3" s="161"/>
      <c r="AU3" s="161"/>
      <c r="AV3" s="161"/>
      <c r="AW3" s="161"/>
      <c r="AX3" s="161"/>
      <c r="AY3" s="161"/>
      <c r="AZ3" s="162"/>
      <c r="BA3" s="22"/>
      <c r="BB3" s="22"/>
      <c r="BC3" s="30" t="s">
        <v>207</v>
      </c>
    </row>
    <row r="4" spans="1:56" ht="5.25" customHeight="1" thickBot="1"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row>
    <row r="5" spans="1:56" ht="16.5" customHeight="1" x14ac:dyDescent="0.15">
      <c r="A5" s="328" t="s">
        <v>7</v>
      </c>
      <c r="B5" s="329"/>
      <c r="C5" s="329"/>
      <c r="D5" s="330"/>
      <c r="E5" s="288" t="s">
        <v>8</v>
      </c>
      <c r="F5" s="288"/>
      <c r="G5" s="288"/>
      <c r="H5" s="288"/>
      <c r="I5" s="288"/>
      <c r="J5" s="288"/>
      <c r="K5" s="288"/>
      <c r="L5" s="288"/>
      <c r="M5" s="288"/>
      <c r="N5" s="304"/>
      <c r="O5" s="304"/>
      <c r="P5" s="304"/>
      <c r="Q5" s="304"/>
      <c r="R5" s="304"/>
      <c r="S5" s="304"/>
      <c r="T5" s="304"/>
      <c r="U5" s="304"/>
      <c r="V5" s="304"/>
      <c r="W5" s="304"/>
      <c r="X5" s="304"/>
      <c r="Y5" s="304"/>
      <c r="Z5" s="304"/>
      <c r="AA5" s="304"/>
      <c r="AB5" s="304"/>
      <c r="AC5" s="305"/>
      <c r="AD5" s="31"/>
      <c r="AE5" s="32"/>
      <c r="AF5" s="33"/>
      <c r="AG5" s="34" t="s">
        <v>5</v>
      </c>
      <c r="AH5" s="319"/>
      <c r="AI5" s="319"/>
      <c r="AJ5" s="319"/>
      <c r="AK5" s="35" t="s">
        <v>6</v>
      </c>
      <c r="AL5" s="319"/>
      <c r="AM5" s="319"/>
      <c r="AN5" s="319"/>
      <c r="AO5" s="319"/>
      <c r="AP5" s="36"/>
      <c r="AQ5" s="36"/>
      <c r="AR5" s="36"/>
      <c r="AS5" s="36"/>
      <c r="AT5" s="36"/>
      <c r="AU5" s="36"/>
      <c r="AV5" s="36"/>
      <c r="AW5" s="36"/>
      <c r="AX5" s="36"/>
      <c r="AY5" s="36"/>
      <c r="AZ5" s="37"/>
      <c r="BA5" s="22"/>
      <c r="BB5" s="256" t="s">
        <v>208</v>
      </c>
      <c r="BC5" s="256"/>
      <c r="BD5" s="256"/>
    </row>
    <row r="6" spans="1:56" ht="12.75" customHeight="1" x14ac:dyDescent="0.15">
      <c r="A6" s="331"/>
      <c r="B6" s="332"/>
      <c r="C6" s="332"/>
      <c r="D6" s="333"/>
      <c r="E6" s="289"/>
      <c r="F6" s="289"/>
      <c r="G6" s="289"/>
      <c r="H6" s="289"/>
      <c r="I6" s="289"/>
      <c r="J6" s="289"/>
      <c r="K6" s="289"/>
      <c r="L6" s="289"/>
      <c r="M6" s="289"/>
      <c r="N6" s="289"/>
      <c r="O6" s="289"/>
      <c r="P6" s="289"/>
      <c r="Q6" s="289"/>
      <c r="R6" s="289"/>
      <c r="S6" s="289"/>
      <c r="T6" s="289"/>
      <c r="U6" s="289"/>
      <c r="V6" s="289"/>
      <c r="W6" s="289"/>
      <c r="X6" s="289"/>
      <c r="Y6" s="289"/>
      <c r="Z6" s="289"/>
      <c r="AA6" s="289"/>
      <c r="AB6" s="289"/>
      <c r="AC6" s="290"/>
      <c r="AD6" s="38"/>
      <c r="AE6" s="1" t="s">
        <v>206</v>
      </c>
      <c r="AF6" s="39" t="s">
        <v>58</v>
      </c>
      <c r="AG6" s="294"/>
      <c r="AH6" s="295"/>
      <c r="AI6" s="295"/>
      <c r="AJ6" s="295"/>
      <c r="AK6" s="295"/>
      <c r="AL6" s="295"/>
      <c r="AM6" s="295"/>
      <c r="AN6" s="295"/>
      <c r="AO6" s="295"/>
      <c r="AP6" s="295"/>
      <c r="AQ6" s="295"/>
      <c r="AR6" s="295"/>
      <c r="AS6" s="295"/>
      <c r="AT6" s="295"/>
      <c r="AU6" s="295"/>
      <c r="AV6" s="295"/>
      <c r="AW6" s="295"/>
      <c r="AX6" s="295"/>
      <c r="AY6" s="295"/>
      <c r="AZ6" s="296"/>
      <c r="BA6" s="22"/>
      <c r="BB6" s="256"/>
      <c r="BC6" s="256"/>
      <c r="BD6" s="256"/>
    </row>
    <row r="7" spans="1:56" ht="11.25" customHeight="1" x14ac:dyDescent="0.15">
      <c r="A7" s="331"/>
      <c r="B7" s="332"/>
      <c r="C7" s="332"/>
      <c r="D7" s="333"/>
      <c r="E7" s="235"/>
      <c r="F7" s="235"/>
      <c r="G7" s="235"/>
      <c r="H7" s="235"/>
      <c r="I7" s="235"/>
      <c r="J7" s="235"/>
      <c r="K7" s="235"/>
      <c r="L7" s="235"/>
      <c r="M7" s="235"/>
      <c r="N7" s="235"/>
      <c r="O7" s="235"/>
      <c r="P7" s="235"/>
      <c r="Q7" s="235"/>
      <c r="R7" s="235"/>
      <c r="S7" s="235"/>
      <c r="T7" s="235"/>
      <c r="U7" s="235"/>
      <c r="V7" s="235"/>
      <c r="W7" s="235"/>
      <c r="X7" s="235"/>
      <c r="Y7" s="235"/>
      <c r="Z7" s="235"/>
      <c r="AA7" s="235"/>
      <c r="AB7" s="235"/>
      <c r="AC7" s="291"/>
      <c r="AD7" s="38"/>
      <c r="AE7" s="38"/>
      <c r="AF7" s="39" t="s">
        <v>45</v>
      </c>
      <c r="AG7" s="294"/>
      <c r="AH7" s="295"/>
      <c r="AI7" s="295"/>
      <c r="AJ7" s="295"/>
      <c r="AK7" s="295"/>
      <c r="AL7" s="295"/>
      <c r="AM7" s="295"/>
      <c r="AN7" s="295"/>
      <c r="AO7" s="295"/>
      <c r="AP7" s="295"/>
      <c r="AQ7" s="295"/>
      <c r="AR7" s="295"/>
      <c r="AS7" s="295"/>
      <c r="AT7" s="295"/>
      <c r="AU7" s="295"/>
      <c r="AV7" s="295"/>
      <c r="AW7" s="295"/>
      <c r="AX7" s="295"/>
      <c r="AY7" s="295"/>
      <c r="AZ7" s="296"/>
      <c r="BA7" s="22"/>
      <c r="BB7" s="256"/>
      <c r="BC7" s="256"/>
      <c r="BD7" s="256"/>
    </row>
    <row r="8" spans="1:56" ht="12.75" customHeight="1" x14ac:dyDescent="0.15">
      <c r="A8" s="331"/>
      <c r="B8" s="332"/>
      <c r="C8" s="332"/>
      <c r="D8" s="333"/>
      <c r="E8" s="267"/>
      <c r="F8" s="267"/>
      <c r="G8" s="267"/>
      <c r="H8" s="267"/>
      <c r="I8" s="267"/>
      <c r="J8" s="267"/>
      <c r="K8" s="267"/>
      <c r="L8" s="267"/>
      <c r="M8" s="267"/>
      <c r="N8" s="267"/>
      <c r="O8" s="267"/>
      <c r="P8" s="267"/>
      <c r="Q8" s="267"/>
      <c r="R8" s="267"/>
      <c r="S8" s="267"/>
      <c r="T8" s="267"/>
      <c r="U8" s="267"/>
      <c r="V8" s="267"/>
      <c r="W8" s="267"/>
      <c r="X8" s="267"/>
      <c r="Y8" s="267"/>
      <c r="Z8" s="267"/>
      <c r="AA8" s="267"/>
      <c r="AB8" s="267"/>
      <c r="AC8" s="292"/>
      <c r="AD8" s="38"/>
      <c r="AE8" s="1" t="s">
        <v>206</v>
      </c>
      <c r="AF8" s="39" t="s">
        <v>59</v>
      </c>
      <c r="AG8" s="294"/>
      <c r="AH8" s="295"/>
      <c r="AI8" s="295"/>
      <c r="AJ8" s="295"/>
      <c r="AK8" s="295"/>
      <c r="AL8" s="295"/>
      <c r="AM8" s="295"/>
      <c r="AN8" s="295"/>
      <c r="AO8" s="295"/>
      <c r="AP8" s="295"/>
      <c r="AQ8" s="295"/>
      <c r="AR8" s="295"/>
      <c r="AS8" s="295"/>
      <c r="AT8" s="295"/>
      <c r="AU8" s="295"/>
      <c r="AV8" s="295"/>
      <c r="AW8" s="295"/>
      <c r="AX8" s="295"/>
      <c r="AY8" s="295"/>
      <c r="AZ8" s="296"/>
      <c r="BA8" s="22"/>
      <c r="BB8" s="256"/>
      <c r="BC8" s="256"/>
      <c r="BD8" s="256"/>
    </row>
    <row r="9" spans="1:56" ht="11.25" customHeight="1" x14ac:dyDescent="0.15">
      <c r="A9" s="331"/>
      <c r="B9" s="332"/>
      <c r="C9" s="332"/>
      <c r="D9" s="333"/>
      <c r="E9" s="40"/>
      <c r="F9" s="41" t="s">
        <v>224</v>
      </c>
      <c r="G9" s="41"/>
      <c r="H9" s="41"/>
      <c r="I9" s="42" t="s">
        <v>199</v>
      </c>
      <c r="J9" s="41"/>
      <c r="K9" s="41" t="s">
        <v>200</v>
      </c>
      <c r="L9" s="41"/>
      <c r="M9" s="42" t="s">
        <v>201</v>
      </c>
      <c r="N9" s="41"/>
      <c r="O9" s="220" t="s">
        <v>216</v>
      </c>
      <c r="P9" s="234"/>
      <c r="Q9" s="234"/>
      <c r="R9" s="236" t="s">
        <v>2</v>
      </c>
      <c r="S9" s="234"/>
      <c r="T9" s="236" t="s">
        <v>3</v>
      </c>
      <c r="U9" s="234"/>
      <c r="V9" s="234"/>
      <c r="W9" s="236" t="s">
        <v>190</v>
      </c>
      <c r="X9" s="236"/>
      <c r="Y9" s="236" t="s">
        <v>10</v>
      </c>
      <c r="Z9" s="234"/>
      <c r="AA9" s="234"/>
      <c r="AB9" s="315" t="s">
        <v>189</v>
      </c>
      <c r="AC9" s="316"/>
      <c r="AD9" s="306" t="str">
        <f>IF($BC$1="入力画面",IF(LEN(SUBSTITUTE(AE6&amp;AE8,"　",""))&lt;&gt;1,"×",""),"")</f>
        <v>×</v>
      </c>
      <c r="AE9" s="307"/>
      <c r="AF9" s="308"/>
      <c r="AG9" s="309" t="s">
        <v>9</v>
      </c>
      <c r="AH9" s="237"/>
      <c r="AI9" s="237"/>
      <c r="AJ9" s="237"/>
      <c r="AK9" s="286"/>
      <c r="AL9" s="286"/>
      <c r="AM9" s="286"/>
      <c r="AN9" s="286"/>
      <c r="AO9" s="224" t="s">
        <v>10</v>
      </c>
      <c r="AP9" s="286"/>
      <c r="AQ9" s="286"/>
      <c r="AR9" s="286"/>
      <c r="AS9" s="224" t="s">
        <v>11</v>
      </c>
      <c r="AT9" s="303"/>
      <c r="AU9" s="303"/>
      <c r="AV9" s="303"/>
      <c r="AW9" s="303"/>
      <c r="AX9" s="43"/>
      <c r="AY9" s="43"/>
      <c r="AZ9" s="44"/>
      <c r="BA9" s="22"/>
      <c r="BB9" s="256"/>
      <c r="BC9" s="256"/>
      <c r="BD9" s="256"/>
    </row>
    <row r="10" spans="1:56" ht="2.25" hidden="1" customHeight="1" x14ac:dyDescent="0.15">
      <c r="A10" s="331"/>
      <c r="B10" s="332"/>
      <c r="C10" s="332"/>
      <c r="D10" s="333"/>
      <c r="E10" s="45"/>
      <c r="F10" s="46"/>
      <c r="G10" s="46"/>
      <c r="H10" s="46"/>
      <c r="I10" s="46"/>
      <c r="J10" s="46"/>
      <c r="K10" s="46"/>
      <c r="L10" s="46"/>
      <c r="M10" s="46"/>
      <c r="N10" s="46"/>
      <c r="O10" s="219"/>
      <c r="P10" s="235"/>
      <c r="Q10" s="235"/>
      <c r="R10" s="237"/>
      <c r="S10" s="235"/>
      <c r="T10" s="237"/>
      <c r="U10" s="235"/>
      <c r="V10" s="235"/>
      <c r="W10" s="237"/>
      <c r="X10" s="237"/>
      <c r="Y10" s="237"/>
      <c r="Z10" s="235"/>
      <c r="AA10" s="235"/>
      <c r="AB10" s="317"/>
      <c r="AC10" s="318"/>
      <c r="AD10" s="306"/>
      <c r="AE10" s="307"/>
      <c r="AF10" s="308"/>
      <c r="AG10" s="309"/>
      <c r="AH10" s="237"/>
      <c r="AI10" s="237"/>
      <c r="AJ10" s="237"/>
      <c r="AK10" s="286"/>
      <c r="AL10" s="286"/>
      <c r="AM10" s="286"/>
      <c r="AN10" s="286"/>
      <c r="AO10" s="224"/>
      <c r="AP10" s="286"/>
      <c r="AQ10" s="286"/>
      <c r="AR10" s="286"/>
      <c r="AS10" s="224"/>
      <c r="AT10" s="303"/>
      <c r="AU10" s="303"/>
      <c r="AV10" s="303"/>
      <c r="AW10" s="303"/>
      <c r="AX10" s="43"/>
      <c r="AY10" s="43"/>
      <c r="AZ10" s="44"/>
      <c r="BA10" s="22"/>
      <c r="BB10" s="256"/>
      <c r="BC10" s="256"/>
      <c r="BD10" s="256"/>
    </row>
    <row r="11" spans="1:56" ht="10.5" customHeight="1" x14ac:dyDescent="0.15">
      <c r="A11" s="331"/>
      <c r="B11" s="332"/>
      <c r="C11" s="332"/>
      <c r="D11" s="333"/>
      <c r="E11" s="47"/>
      <c r="F11" s="6" t="s">
        <v>206</v>
      </c>
      <c r="G11" s="48"/>
      <c r="H11" s="48"/>
      <c r="I11" s="6"/>
      <c r="J11" s="48"/>
      <c r="K11" s="6" t="s">
        <v>206</v>
      </c>
      <c r="L11" s="49"/>
      <c r="M11" s="6" t="s">
        <v>206</v>
      </c>
      <c r="N11" s="149"/>
      <c r="O11" s="6" t="s">
        <v>206</v>
      </c>
      <c r="P11" s="235"/>
      <c r="Q11" s="235"/>
      <c r="R11" s="237"/>
      <c r="S11" s="235"/>
      <c r="T11" s="237"/>
      <c r="U11" s="235"/>
      <c r="V11" s="235"/>
      <c r="W11" s="237"/>
      <c r="X11" s="237"/>
      <c r="Y11" s="237"/>
      <c r="Z11" s="235"/>
      <c r="AA11" s="235"/>
      <c r="AB11" s="317"/>
      <c r="AC11" s="318"/>
      <c r="AD11" s="306"/>
      <c r="AE11" s="307"/>
      <c r="AF11" s="308"/>
      <c r="AG11" s="309"/>
      <c r="AH11" s="237"/>
      <c r="AI11" s="237"/>
      <c r="AJ11" s="237"/>
      <c r="AK11" s="303"/>
      <c r="AL11" s="303"/>
      <c r="AM11" s="303"/>
      <c r="AN11" s="303"/>
      <c r="AO11" s="225"/>
      <c r="AP11" s="303"/>
      <c r="AQ11" s="303"/>
      <c r="AR11" s="303"/>
      <c r="AS11" s="225"/>
      <c r="AT11" s="303"/>
      <c r="AU11" s="303"/>
      <c r="AV11" s="303"/>
      <c r="AW11" s="303"/>
      <c r="AX11" s="43"/>
      <c r="AY11" s="43"/>
      <c r="AZ11" s="44"/>
      <c r="BA11" s="22"/>
      <c r="BB11" s="256"/>
      <c r="BC11" s="256"/>
      <c r="BD11" s="256"/>
    </row>
    <row r="12" spans="1:56" ht="1.5" customHeight="1" x14ac:dyDescent="0.15">
      <c r="A12" s="50"/>
      <c r="B12" s="51"/>
      <c r="C12" s="51"/>
      <c r="D12" s="52"/>
      <c r="E12" s="45"/>
      <c r="F12" s="53"/>
      <c r="G12" s="53"/>
      <c r="H12" s="53"/>
      <c r="I12" s="53"/>
      <c r="J12" s="53"/>
      <c r="K12" s="53"/>
      <c r="L12" s="53"/>
      <c r="M12" s="53"/>
      <c r="N12" s="53"/>
      <c r="O12" s="54"/>
      <c r="P12" s="54"/>
      <c r="Q12" s="43"/>
      <c r="R12" s="54"/>
      <c r="S12" s="54"/>
      <c r="T12" s="43"/>
      <c r="U12" s="54"/>
      <c r="V12" s="54"/>
      <c r="W12" s="43"/>
      <c r="X12" s="43"/>
      <c r="Y12" s="311"/>
      <c r="Z12" s="54"/>
      <c r="AA12" s="54"/>
      <c r="AB12" s="55"/>
      <c r="AC12" s="24"/>
      <c r="AD12" s="56"/>
      <c r="AE12" s="56"/>
      <c r="AF12" s="56"/>
      <c r="AG12" s="43"/>
      <c r="AH12" s="43"/>
      <c r="AI12" s="43"/>
      <c r="AJ12" s="43"/>
      <c r="AK12" s="57"/>
      <c r="AL12" s="57"/>
      <c r="AM12" s="57"/>
      <c r="AN12" s="57"/>
      <c r="AO12" s="58"/>
      <c r="AP12" s="57"/>
      <c r="AQ12" s="57"/>
      <c r="AR12" s="57"/>
      <c r="AS12" s="59"/>
      <c r="AT12" s="57"/>
      <c r="AU12" s="57"/>
      <c r="AV12" s="57"/>
      <c r="AW12" s="57"/>
      <c r="AX12" s="43"/>
      <c r="AY12" s="43"/>
      <c r="AZ12" s="44"/>
      <c r="BA12" s="22"/>
      <c r="BB12" s="22"/>
      <c r="BC12" s="22"/>
    </row>
    <row r="13" spans="1:56" ht="16.5" customHeight="1" x14ac:dyDescent="0.15">
      <c r="A13" s="60"/>
      <c r="B13" s="61" t="s">
        <v>12</v>
      </c>
      <c r="C13" s="62"/>
      <c r="D13" s="62"/>
      <c r="E13" s="62"/>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16" t="str">
        <f>IF($BC$1="入力画面",IF(LEN(SUBSTITUTE(AJ14&amp;AS14,"　",""))=0,"利用の同意の有無を選択してください","") &amp;IF(AJ14&amp;AS14="✔✔","どちらかを選択してください",""),"")</f>
        <v>利用の同意の有無を選択してください</v>
      </c>
      <c r="AK13" s="63"/>
      <c r="AL13" s="63"/>
      <c r="AM13" s="63"/>
      <c r="AN13" s="63"/>
      <c r="AO13" s="63"/>
      <c r="AP13" s="63"/>
      <c r="AQ13" s="63"/>
      <c r="AR13" s="63"/>
      <c r="AS13" s="63"/>
      <c r="AT13" s="63"/>
      <c r="AU13" s="63"/>
      <c r="AV13" s="63"/>
      <c r="AW13" s="63"/>
      <c r="AX13" s="63"/>
      <c r="AY13" s="63"/>
      <c r="AZ13" s="64"/>
      <c r="BA13" s="22"/>
      <c r="BB13" s="22"/>
      <c r="BC13" s="22"/>
    </row>
    <row r="14" spans="1:56" s="9" customFormat="1" ht="12.75" customHeight="1" x14ac:dyDescent="0.15">
      <c r="A14" s="65"/>
      <c r="B14" s="287" t="s">
        <v>13</v>
      </c>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66"/>
      <c r="AH14" s="67"/>
      <c r="AI14" s="67"/>
      <c r="AJ14" s="1" t="s">
        <v>206</v>
      </c>
      <c r="AK14" s="66" t="s">
        <v>14</v>
      </c>
      <c r="AL14" s="66"/>
      <c r="AM14" s="66"/>
      <c r="AN14" s="66"/>
      <c r="AO14" s="66"/>
      <c r="AP14" s="66"/>
      <c r="AQ14" s="66"/>
      <c r="AR14" s="66"/>
      <c r="AS14" s="1" t="s">
        <v>206</v>
      </c>
      <c r="AT14" s="66" t="s">
        <v>15</v>
      </c>
      <c r="AU14" s="66"/>
      <c r="AV14" s="66"/>
      <c r="AW14" s="66"/>
      <c r="AX14" s="66"/>
      <c r="AY14" s="66"/>
      <c r="AZ14" s="68"/>
      <c r="BA14" s="67"/>
      <c r="BB14" s="320"/>
      <c r="BC14" s="310"/>
      <c r="BD14" s="8"/>
    </row>
    <row r="15" spans="1:56" ht="6.75" customHeight="1" x14ac:dyDescent="0.15">
      <c r="A15" s="69"/>
      <c r="B15" s="29"/>
      <c r="C15" s="29"/>
      <c r="D15" s="29"/>
      <c r="E15" s="29"/>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70"/>
      <c r="BA15" s="22"/>
      <c r="BB15" s="320"/>
      <c r="BC15" s="310"/>
    </row>
    <row r="16" spans="1:56" s="9" customFormat="1" ht="18.75" customHeight="1" x14ac:dyDescent="0.15">
      <c r="A16" s="65"/>
      <c r="B16" s="71" t="s">
        <v>204</v>
      </c>
      <c r="C16" s="71"/>
      <c r="D16" s="71"/>
      <c r="E16" s="71"/>
      <c r="F16" s="72"/>
      <c r="G16" s="72"/>
      <c r="H16" s="72"/>
      <c r="I16" s="72"/>
      <c r="J16" s="72"/>
      <c r="K16" s="72"/>
      <c r="L16" s="72"/>
      <c r="M16" s="322"/>
      <c r="N16" s="322"/>
      <c r="O16" s="322"/>
      <c r="P16" s="322"/>
      <c r="Q16" s="322"/>
      <c r="R16" s="322"/>
      <c r="S16" s="322"/>
      <c r="T16" s="322"/>
      <c r="U16" s="322"/>
      <c r="V16" s="322"/>
      <c r="W16" s="322"/>
      <c r="X16" s="322"/>
      <c r="Y16" s="322"/>
      <c r="Z16" s="322"/>
      <c r="AA16" s="322"/>
      <c r="AB16" s="322"/>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8"/>
      <c r="BA16" s="67"/>
      <c r="BB16" s="67"/>
      <c r="BC16" s="67"/>
      <c r="BD16" s="8"/>
    </row>
    <row r="17" spans="1:56" s="9" customFormat="1" ht="3.75" customHeight="1" x14ac:dyDescent="0.15">
      <c r="A17" s="65"/>
      <c r="B17" s="43"/>
      <c r="C17" s="43"/>
      <c r="D17" s="43"/>
      <c r="E17" s="43"/>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8"/>
      <c r="BA17" s="67"/>
      <c r="BB17" s="67"/>
      <c r="BC17" s="323"/>
      <c r="BD17" s="8"/>
    </row>
    <row r="18" spans="1:56" s="9" customFormat="1" x14ac:dyDescent="0.15">
      <c r="A18" s="65"/>
      <c r="B18" s="43" t="s">
        <v>21</v>
      </c>
      <c r="C18" s="43"/>
      <c r="D18" s="43"/>
      <c r="E18" s="43"/>
      <c r="F18" s="66"/>
      <c r="G18" s="66"/>
      <c r="H18" s="66"/>
      <c r="I18" s="66"/>
      <c r="J18" s="66"/>
      <c r="K18" s="66"/>
      <c r="L18" s="66"/>
      <c r="M18" s="240"/>
      <c r="N18" s="240"/>
      <c r="O18" s="240"/>
      <c r="P18" s="240"/>
      <c r="Q18" s="240"/>
      <c r="R18" s="240"/>
      <c r="S18" s="240"/>
      <c r="T18" s="240"/>
      <c r="U18" s="240"/>
      <c r="V18" s="240"/>
      <c r="W18" s="240"/>
      <c r="X18" s="240"/>
      <c r="Y18" s="240"/>
      <c r="Z18" s="240"/>
      <c r="AA18" s="240"/>
      <c r="AB18" s="240"/>
      <c r="AC18" s="66"/>
      <c r="AD18" s="66"/>
      <c r="AE18" s="66"/>
      <c r="AF18" s="66"/>
      <c r="AG18" s="43" t="s">
        <v>18</v>
      </c>
      <c r="AH18" s="43"/>
      <c r="AI18" s="43"/>
      <c r="AJ18" s="43"/>
      <c r="AK18" s="303"/>
      <c r="AL18" s="303"/>
      <c r="AM18" s="303"/>
      <c r="AN18" s="303"/>
      <c r="AO18" s="73" t="s">
        <v>19</v>
      </c>
      <c r="AP18" s="303"/>
      <c r="AQ18" s="303"/>
      <c r="AR18" s="303"/>
      <c r="AS18" s="66" t="s">
        <v>20</v>
      </c>
      <c r="AT18" s="303"/>
      <c r="AU18" s="303"/>
      <c r="AV18" s="303"/>
      <c r="AW18" s="303"/>
      <c r="AX18" s="303"/>
      <c r="AY18" s="66"/>
      <c r="AZ18" s="68"/>
      <c r="BA18" s="67"/>
      <c r="BB18" s="67"/>
      <c r="BC18" s="323"/>
      <c r="BD18" s="8"/>
    </row>
    <row r="19" spans="1:56" s="9" customFormat="1" ht="2.25" customHeight="1" x14ac:dyDescent="0.15">
      <c r="A19" s="65"/>
      <c r="B19" s="71"/>
      <c r="C19" s="71"/>
      <c r="D19" s="71"/>
      <c r="E19" s="71"/>
      <c r="F19" s="72"/>
      <c r="G19" s="72"/>
      <c r="H19" s="72"/>
      <c r="I19" s="72"/>
      <c r="J19" s="72"/>
      <c r="K19" s="72"/>
      <c r="L19" s="72"/>
      <c r="M19" s="72"/>
      <c r="N19" s="72"/>
      <c r="O19" s="72"/>
      <c r="P19" s="72"/>
      <c r="Q19" s="72"/>
      <c r="R19" s="72"/>
      <c r="S19" s="72"/>
      <c r="T19" s="72"/>
      <c r="U19" s="72"/>
      <c r="V19" s="72"/>
      <c r="W19" s="72"/>
      <c r="X19" s="72"/>
      <c r="Y19" s="72"/>
      <c r="Z19" s="72"/>
      <c r="AA19" s="72"/>
      <c r="AB19" s="72"/>
      <c r="AC19" s="66"/>
      <c r="AD19" s="66"/>
      <c r="AE19" s="66"/>
      <c r="AF19" s="66"/>
      <c r="AG19" s="71"/>
      <c r="AH19" s="71"/>
      <c r="AI19" s="71"/>
      <c r="AJ19" s="71"/>
      <c r="AK19" s="72"/>
      <c r="AL19" s="72"/>
      <c r="AM19" s="72"/>
      <c r="AN19" s="72"/>
      <c r="AO19" s="72"/>
      <c r="AP19" s="72"/>
      <c r="AQ19" s="72"/>
      <c r="AR19" s="72"/>
      <c r="AS19" s="72"/>
      <c r="AT19" s="72"/>
      <c r="AU19" s="72"/>
      <c r="AV19" s="72"/>
      <c r="AW19" s="72"/>
      <c r="AX19" s="72"/>
      <c r="AY19" s="66"/>
      <c r="AZ19" s="68"/>
      <c r="BA19" s="67"/>
      <c r="BB19" s="67"/>
      <c r="BC19" s="323"/>
      <c r="BD19" s="8"/>
    </row>
    <row r="20" spans="1:56" s="9" customFormat="1" ht="4.5" customHeight="1" x14ac:dyDescent="0.15">
      <c r="A20" s="65"/>
      <c r="B20" s="43"/>
      <c r="C20" s="43"/>
      <c r="D20" s="43"/>
      <c r="E20" s="43"/>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43"/>
      <c r="AH20" s="43"/>
      <c r="AI20" s="43"/>
      <c r="AJ20" s="43"/>
      <c r="AK20" s="66"/>
      <c r="AL20" s="66"/>
      <c r="AM20" s="66"/>
      <c r="AN20" s="66"/>
      <c r="AO20" s="66"/>
      <c r="AP20" s="66"/>
      <c r="AQ20" s="66"/>
      <c r="AR20" s="66"/>
      <c r="AS20" s="66"/>
      <c r="AT20" s="66"/>
      <c r="AU20" s="66"/>
      <c r="AV20" s="66"/>
      <c r="AW20" s="66"/>
      <c r="AX20" s="66"/>
      <c r="AY20" s="66"/>
      <c r="AZ20" s="68"/>
      <c r="BA20" s="67"/>
      <c r="BB20" s="67"/>
      <c r="BC20" s="323"/>
      <c r="BD20" s="8"/>
    </row>
    <row r="21" spans="1:56" s="9" customFormat="1" ht="16.5" customHeight="1" x14ac:dyDescent="0.15">
      <c r="A21" s="65"/>
      <c r="B21" s="71" t="s">
        <v>16</v>
      </c>
      <c r="C21" s="71"/>
      <c r="D21" s="71"/>
      <c r="E21" s="71"/>
      <c r="F21" s="72"/>
      <c r="G21" s="72"/>
      <c r="H21" s="72"/>
      <c r="I21" s="72"/>
      <c r="J21" s="72"/>
      <c r="K21" s="72"/>
      <c r="L21" s="72"/>
      <c r="M21" s="321"/>
      <c r="N21" s="321"/>
      <c r="O21" s="321"/>
      <c r="P21" s="321"/>
      <c r="Q21" s="321"/>
      <c r="R21" s="321"/>
      <c r="S21" s="321"/>
      <c r="T21" s="321"/>
      <c r="U21" s="321"/>
      <c r="V21" s="321"/>
      <c r="W21" s="321"/>
      <c r="X21" s="321"/>
      <c r="Y21" s="321"/>
      <c r="Z21" s="321"/>
      <c r="AA21" s="321"/>
      <c r="AB21" s="321"/>
      <c r="AC21" s="66"/>
      <c r="AD21" s="66"/>
      <c r="AE21" s="66"/>
      <c r="AF21" s="66"/>
      <c r="AG21" s="71" t="s">
        <v>17</v>
      </c>
      <c r="AH21" s="71"/>
      <c r="AI21" s="71"/>
      <c r="AJ21" s="71"/>
      <c r="AK21" s="286"/>
      <c r="AL21" s="286"/>
      <c r="AM21" s="286"/>
      <c r="AN21" s="286"/>
      <c r="AO21" s="73" t="s">
        <v>19</v>
      </c>
      <c r="AP21" s="286"/>
      <c r="AQ21" s="286"/>
      <c r="AR21" s="286"/>
      <c r="AS21" s="66" t="s">
        <v>20</v>
      </c>
      <c r="AT21" s="286"/>
      <c r="AU21" s="286"/>
      <c r="AV21" s="286"/>
      <c r="AW21" s="286"/>
      <c r="AX21" s="286"/>
      <c r="AY21" s="66"/>
      <c r="AZ21" s="68"/>
      <c r="BA21" s="67"/>
      <c r="BB21" s="256"/>
      <c r="BC21" s="256"/>
      <c r="BD21" s="8"/>
    </row>
    <row r="22" spans="1:56" ht="2.25" customHeight="1" x14ac:dyDescent="0.15">
      <c r="A22" s="74"/>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6"/>
      <c r="AL22" s="76"/>
      <c r="AM22" s="76"/>
      <c r="AN22" s="76"/>
      <c r="AO22" s="76"/>
      <c r="AP22" s="76"/>
      <c r="AQ22" s="76"/>
      <c r="AR22" s="76"/>
      <c r="AS22" s="76"/>
      <c r="AT22" s="76"/>
      <c r="AU22" s="76"/>
      <c r="AV22" s="76"/>
      <c r="AW22" s="76"/>
      <c r="AX22" s="76"/>
      <c r="AY22" s="75"/>
      <c r="AZ22" s="77"/>
      <c r="BA22" s="22"/>
      <c r="BB22" s="256"/>
      <c r="BC22" s="256"/>
    </row>
    <row r="23" spans="1:56" ht="21.95" customHeight="1" x14ac:dyDescent="0.15">
      <c r="A23" s="78"/>
      <c r="B23" s="79" t="s">
        <v>23</v>
      </c>
      <c r="C23" s="79"/>
      <c r="D23" s="79"/>
      <c r="E23" s="79"/>
      <c r="F23" s="79"/>
      <c r="G23" s="79"/>
      <c r="H23" s="79"/>
      <c r="I23" s="79"/>
      <c r="J23" s="79"/>
      <c r="K23" s="79"/>
      <c r="L23" s="79"/>
      <c r="M23" s="79"/>
      <c r="N23" s="80"/>
      <c r="O23" s="238" t="s">
        <v>222</v>
      </c>
      <c r="P23" s="239"/>
      <c r="Q23" s="239"/>
      <c r="R23" s="239"/>
      <c r="S23" s="227"/>
      <c r="T23" s="227"/>
      <c r="U23" s="81" t="s">
        <v>2</v>
      </c>
      <c r="V23" s="227"/>
      <c r="W23" s="227"/>
      <c r="X23" s="81" t="s">
        <v>3</v>
      </c>
      <c r="Y23" s="81"/>
      <c r="Z23" s="227"/>
      <c r="AA23" s="227"/>
      <c r="AB23" s="81" t="s">
        <v>4</v>
      </c>
      <c r="AC23" s="81"/>
      <c r="AD23" s="81"/>
      <c r="AE23" s="81"/>
      <c r="AF23" s="81"/>
      <c r="AG23" s="81"/>
      <c r="AH23" s="81"/>
      <c r="AI23" s="81"/>
      <c r="AJ23" s="81"/>
      <c r="AK23" s="76"/>
      <c r="AL23" s="76"/>
      <c r="AM23" s="76"/>
      <c r="AN23" s="76"/>
      <c r="AO23" s="76"/>
      <c r="AP23" s="76"/>
      <c r="AQ23" s="76"/>
      <c r="AR23" s="76"/>
      <c r="AS23" s="76"/>
      <c r="AT23" s="76"/>
      <c r="AU23" s="76"/>
      <c r="AV23" s="76"/>
      <c r="AW23" s="76"/>
      <c r="AX23" s="76"/>
      <c r="AY23" s="76"/>
      <c r="AZ23" s="82"/>
      <c r="BA23" s="22"/>
      <c r="BB23" s="256"/>
      <c r="BC23" s="256"/>
    </row>
    <row r="24" spans="1:56" ht="3.75" customHeight="1" x14ac:dyDescent="0.15">
      <c r="A24" s="60"/>
      <c r="B24" s="62"/>
      <c r="C24" s="62"/>
      <c r="D24" s="62"/>
      <c r="E24" s="62"/>
      <c r="F24" s="62"/>
      <c r="G24" s="62"/>
      <c r="H24" s="62"/>
      <c r="I24" s="62"/>
      <c r="J24" s="62"/>
      <c r="K24" s="62"/>
      <c r="L24" s="62"/>
      <c r="M24" s="62"/>
      <c r="N24" s="83"/>
      <c r="O24" s="62"/>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4"/>
      <c r="BA24" s="22"/>
      <c r="BB24" s="256"/>
      <c r="BC24" s="256"/>
    </row>
    <row r="25" spans="1:56" ht="12.75" customHeight="1" x14ac:dyDescent="0.15">
      <c r="A25" s="69"/>
      <c r="B25" s="29" t="s">
        <v>22</v>
      </c>
      <c r="C25" s="29"/>
      <c r="D25" s="29"/>
      <c r="E25" s="29"/>
      <c r="F25" s="29"/>
      <c r="G25" s="29"/>
      <c r="H25" s="29"/>
      <c r="I25" s="29"/>
      <c r="J25" s="29"/>
      <c r="K25" s="29"/>
      <c r="L25" s="29"/>
      <c r="M25" s="29"/>
      <c r="N25" s="84"/>
      <c r="O25" s="29"/>
      <c r="P25" s="15"/>
      <c r="Q25" s="215"/>
      <c r="R25" s="1" t="s">
        <v>206</v>
      </c>
      <c r="S25" s="66" t="s">
        <v>24</v>
      </c>
      <c r="T25" s="66"/>
      <c r="U25" s="66"/>
      <c r="V25" s="66"/>
      <c r="W25" s="66"/>
      <c r="X25" s="66"/>
      <c r="Y25" s="66"/>
      <c r="Z25" s="1"/>
      <c r="AA25" s="66" t="s">
        <v>25</v>
      </c>
      <c r="AB25" s="66"/>
      <c r="AC25" s="66"/>
      <c r="AD25" s="66"/>
      <c r="AE25" s="66"/>
      <c r="AF25" s="66"/>
      <c r="AG25" s="66"/>
      <c r="AH25" s="17" t="str">
        <f>IF($BC$1="入力画面",IF(LEN(SUBSTITUTE(Q25&amp;Z25,"　",""))=0,"作成回数を選択してください","")&amp;IF(Q25&amp;Z25="✔✔","どちらかを選択してください",""),"")</f>
        <v>作成回数を選択してください</v>
      </c>
      <c r="AI25" s="66"/>
      <c r="AJ25" s="24"/>
      <c r="AK25" s="24"/>
      <c r="AL25" s="24"/>
      <c r="AM25" s="24"/>
      <c r="AN25" s="24"/>
      <c r="AO25" s="24"/>
      <c r="AP25" s="24"/>
      <c r="AQ25" s="24"/>
      <c r="AR25" s="24"/>
      <c r="AS25" s="24"/>
      <c r="AT25" s="24"/>
      <c r="AU25" s="24"/>
      <c r="AV25" s="24"/>
      <c r="AW25" s="24"/>
      <c r="AX25" s="24"/>
      <c r="AY25" s="24"/>
      <c r="AZ25" s="70"/>
      <c r="BA25" s="22"/>
      <c r="BB25" s="256"/>
      <c r="BC25" s="256"/>
    </row>
    <row r="26" spans="1:56" ht="3.75" customHeight="1" x14ac:dyDescent="0.15">
      <c r="A26" s="69"/>
      <c r="B26" s="29"/>
      <c r="C26" s="29"/>
      <c r="D26" s="29"/>
      <c r="E26" s="29"/>
      <c r="F26" s="29"/>
      <c r="G26" s="29"/>
      <c r="H26" s="29"/>
      <c r="I26" s="29"/>
      <c r="J26" s="29"/>
      <c r="K26" s="29"/>
      <c r="L26" s="29"/>
      <c r="M26" s="29"/>
      <c r="N26" s="84"/>
      <c r="O26" s="29"/>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7"/>
      <c r="BA26" s="22"/>
      <c r="BB26" s="256"/>
      <c r="BC26" s="256"/>
    </row>
    <row r="27" spans="1:56" ht="5.25" customHeight="1" x14ac:dyDescent="0.15">
      <c r="A27" s="60"/>
      <c r="B27" s="62"/>
      <c r="C27" s="62"/>
      <c r="D27" s="62"/>
      <c r="E27" s="62"/>
      <c r="F27" s="62"/>
      <c r="G27" s="62"/>
      <c r="H27" s="62"/>
      <c r="I27" s="62"/>
      <c r="J27" s="62"/>
      <c r="K27" s="62"/>
      <c r="L27" s="62"/>
      <c r="M27" s="62"/>
      <c r="N27" s="83"/>
      <c r="O27" s="62"/>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4"/>
      <c r="BA27" s="22"/>
      <c r="BB27" s="256"/>
      <c r="BC27" s="256"/>
    </row>
    <row r="28" spans="1:56" ht="12.75" customHeight="1" x14ac:dyDescent="0.15">
      <c r="A28" s="69"/>
      <c r="B28" s="29" t="s">
        <v>194</v>
      </c>
      <c r="C28" s="29"/>
      <c r="D28" s="29"/>
      <c r="E28" s="29"/>
      <c r="F28" s="29"/>
      <c r="G28" s="29"/>
      <c r="H28" s="29"/>
      <c r="I28" s="29"/>
      <c r="J28" s="29"/>
      <c r="K28" s="29"/>
      <c r="L28" s="29"/>
      <c r="M28" s="29"/>
      <c r="N28" s="84"/>
      <c r="O28" s="29"/>
      <c r="P28" s="215" t="s">
        <v>206</v>
      </c>
      <c r="Q28" s="1" t="s">
        <v>206</v>
      </c>
      <c r="R28" s="43" t="s">
        <v>26</v>
      </c>
      <c r="S28" s="216"/>
      <c r="T28" s="1"/>
      <c r="U28" s="66" t="s">
        <v>27</v>
      </c>
      <c r="V28" s="66"/>
      <c r="W28" s="66"/>
      <c r="X28" s="66"/>
      <c r="Y28" s="1"/>
      <c r="Z28" s="66" t="s">
        <v>28</v>
      </c>
      <c r="AA28" s="66"/>
      <c r="AB28" s="66"/>
      <c r="AC28" s="66"/>
      <c r="AD28" s="66"/>
      <c r="AE28" s="1"/>
      <c r="AF28" s="66" t="s">
        <v>29</v>
      </c>
      <c r="AG28" s="66"/>
      <c r="AH28" s="66"/>
      <c r="AI28" s="66"/>
      <c r="AJ28" s="66"/>
      <c r="AK28" s="1"/>
      <c r="AL28" s="66" t="s">
        <v>30</v>
      </c>
      <c r="AM28" s="22"/>
      <c r="AN28" s="66"/>
      <c r="AO28" s="66"/>
      <c r="AP28" s="66"/>
      <c r="AQ28" s="1"/>
      <c r="AR28" s="66" t="s">
        <v>31</v>
      </c>
      <c r="AS28" s="66"/>
      <c r="AT28" s="66"/>
      <c r="AU28" s="1"/>
      <c r="AV28" s="66" t="s">
        <v>32</v>
      </c>
      <c r="AW28" s="66"/>
      <c r="AX28" s="66"/>
      <c r="AY28" s="66"/>
      <c r="AZ28" s="68"/>
      <c r="BA28" s="67"/>
      <c r="BB28" s="256"/>
      <c r="BC28" s="256"/>
    </row>
    <row r="29" spans="1:56" ht="1.5" customHeight="1" x14ac:dyDescent="0.15">
      <c r="A29" s="69"/>
      <c r="B29" s="29"/>
      <c r="C29" s="29"/>
      <c r="D29" s="29"/>
      <c r="E29" s="29"/>
      <c r="F29" s="29"/>
      <c r="G29" s="29"/>
      <c r="H29" s="29"/>
      <c r="I29" s="29"/>
      <c r="J29" s="29"/>
      <c r="K29" s="29"/>
      <c r="L29" s="29"/>
      <c r="M29" s="29"/>
      <c r="N29" s="84"/>
      <c r="O29" s="29"/>
      <c r="P29" s="85"/>
      <c r="Q29" s="66"/>
      <c r="R29" s="66"/>
      <c r="S29" s="66"/>
      <c r="T29" s="85"/>
      <c r="U29" s="66"/>
      <c r="V29" s="66"/>
      <c r="W29" s="66"/>
      <c r="X29" s="66"/>
      <c r="Y29" s="85"/>
      <c r="Z29" s="66"/>
      <c r="AA29" s="66"/>
      <c r="AB29" s="66"/>
      <c r="AC29" s="66"/>
      <c r="AD29" s="66"/>
      <c r="AE29" s="85"/>
      <c r="AF29" s="66"/>
      <c r="AG29" s="66"/>
      <c r="AH29" s="66"/>
      <c r="AI29" s="66"/>
      <c r="AJ29" s="66"/>
      <c r="AK29" s="85"/>
      <c r="AL29" s="66"/>
      <c r="AM29" s="22"/>
      <c r="AN29" s="66"/>
      <c r="AO29" s="66"/>
      <c r="AP29" s="66"/>
      <c r="AQ29" s="85"/>
      <c r="AR29" s="66"/>
      <c r="AS29" s="66"/>
      <c r="AT29" s="66"/>
      <c r="AU29" s="85"/>
      <c r="AV29" s="66"/>
      <c r="AW29" s="66"/>
      <c r="AX29" s="66"/>
      <c r="AY29" s="66"/>
      <c r="AZ29" s="68"/>
      <c r="BA29" s="67"/>
      <c r="BB29" s="22"/>
      <c r="BC29" s="22"/>
    </row>
    <row r="30" spans="1:56" ht="3" customHeight="1" x14ac:dyDescent="0.15">
      <c r="A30" s="69"/>
      <c r="B30" s="29"/>
      <c r="C30" s="29"/>
      <c r="D30" s="86"/>
      <c r="E30" s="87"/>
      <c r="F30" s="87"/>
      <c r="G30" s="87"/>
      <c r="H30" s="87"/>
      <c r="I30" s="87"/>
      <c r="J30" s="87"/>
      <c r="K30" s="87"/>
      <c r="L30" s="87"/>
      <c r="M30" s="87"/>
      <c r="N30" s="88"/>
      <c r="O30" s="29"/>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241"/>
      <c r="AV30" s="241"/>
      <c r="AW30" s="241"/>
      <c r="AX30" s="241"/>
      <c r="AY30" s="241"/>
      <c r="AZ30" s="68"/>
      <c r="BA30" s="67"/>
      <c r="BB30" s="22"/>
      <c r="BC30" s="22"/>
    </row>
    <row r="31" spans="1:56" ht="12.75" customHeight="1" x14ac:dyDescent="0.15">
      <c r="A31" s="69"/>
      <c r="B31" s="29"/>
      <c r="C31" s="29"/>
      <c r="D31" s="89"/>
      <c r="E31" s="29"/>
      <c r="F31" s="1" t="s">
        <v>206</v>
      </c>
      <c r="G31" s="85"/>
      <c r="H31" s="85"/>
      <c r="I31" s="43" t="s">
        <v>116</v>
      </c>
      <c r="J31" s="43"/>
      <c r="K31" s="43"/>
      <c r="L31" s="43"/>
      <c r="M31" s="43"/>
      <c r="N31" s="84"/>
      <c r="O31" s="29"/>
      <c r="P31" s="215"/>
      <c r="Q31" s="1" t="s">
        <v>206</v>
      </c>
      <c r="R31" s="66" t="s">
        <v>33</v>
      </c>
      <c r="S31" s="66"/>
      <c r="T31" s="1"/>
      <c r="U31" s="66" t="s">
        <v>34</v>
      </c>
      <c r="V31" s="66"/>
      <c r="W31" s="66"/>
      <c r="X31" s="66"/>
      <c r="Y31" s="1"/>
      <c r="Z31" s="66" t="s">
        <v>35</v>
      </c>
      <c r="AA31" s="66"/>
      <c r="AB31" s="66"/>
      <c r="AC31" s="66"/>
      <c r="AD31" s="66"/>
      <c r="AE31" s="66"/>
      <c r="AF31" s="1"/>
      <c r="AG31" s="66" t="s">
        <v>36</v>
      </c>
      <c r="AH31" s="66"/>
      <c r="AI31" s="66"/>
      <c r="AJ31" s="66"/>
      <c r="AK31" s="66"/>
      <c r="AL31" s="66"/>
      <c r="AM31" s="1"/>
      <c r="AN31" s="66" t="s">
        <v>37</v>
      </c>
      <c r="AO31" s="22"/>
      <c r="AP31" s="66"/>
      <c r="AQ31" s="1"/>
      <c r="AR31" s="66" t="s">
        <v>38</v>
      </c>
      <c r="AS31" s="22"/>
      <c r="AT31" s="66"/>
      <c r="AU31" s="241"/>
      <c r="AV31" s="241"/>
      <c r="AW31" s="241"/>
      <c r="AX31" s="241"/>
      <c r="AY31" s="241"/>
      <c r="AZ31" s="68" t="s">
        <v>11</v>
      </c>
      <c r="BA31" s="67"/>
      <c r="BB31" s="22"/>
      <c r="BC31" s="22"/>
    </row>
    <row r="32" spans="1:56" ht="3" customHeight="1" thickBot="1" x14ac:dyDescent="0.2">
      <c r="A32" s="90"/>
      <c r="B32" s="91"/>
      <c r="C32" s="91"/>
      <c r="D32" s="92"/>
      <c r="E32" s="91"/>
      <c r="F32" s="91"/>
      <c r="G32" s="91"/>
      <c r="H32" s="91"/>
      <c r="I32" s="91"/>
      <c r="J32" s="91"/>
      <c r="K32" s="91"/>
      <c r="L32" s="91"/>
      <c r="M32" s="91"/>
      <c r="N32" s="93"/>
      <c r="O32" s="91"/>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5"/>
      <c r="BA32" s="22"/>
      <c r="BB32" s="22"/>
      <c r="BC32" s="22"/>
    </row>
    <row r="33" spans="1:56" ht="6" customHeight="1" x14ac:dyDescent="0.15">
      <c r="A33" s="22"/>
      <c r="B33" s="22"/>
      <c r="C33" s="22"/>
      <c r="D33" s="22"/>
      <c r="E33" s="22"/>
      <c r="F33" s="22"/>
      <c r="G33" s="22"/>
      <c r="H33" s="22"/>
      <c r="I33" s="22"/>
      <c r="J33" s="22"/>
      <c r="K33" s="22"/>
      <c r="L33" s="22"/>
      <c r="M33" s="22"/>
      <c r="N33" s="22"/>
      <c r="O33" s="22"/>
      <c r="P33" s="299" t="str">
        <f>IF($BC$1="入力画面",IF(F31="✔",IF(LEN(SUBSTITUTE(P28&amp;T28&amp;Y28&amp;AE28&amp;AK28&amp;AQ28&amp;AU28&amp;P31&amp;T31&amp;Y31&amp;AF31&amp;AM31&amp;AQ31,"　",""))&gt;0,"受診なしか診療科のいずれかを選択してください",""),IF(F31&lt;&gt;"✔",IF(LEN(SUBSTITUTE(P28&amp;T28&amp;Y28&amp;AE28&amp;AK28&amp;AQ28&amp;AU28&amp;P31&amp;T31&amp;Y31&amp;AF31&amp;AM31&amp;AQ31,"　",""))=0,"受診なしか診療科のいずれかを選択してください",""),"")),"")</f>
        <v>受診なしか診療科のいずれかを選択してください</v>
      </c>
      <c r="Q33" s="299"/>
      <c r="R33" s="299"/>
      <c r="S33" s="299"/>
      <c r="T33" s="299"/>
      <c r="U33" s="299"/>
      <c r="V33" s="299"/>
      <c r="W33" s="299"/>
      <c r="X33" s="299"/>
      <c r="Y33" s="299"/>
      <c r="Z33" s="299"/>
      <c r="AA33" s="299"/>
      <c r="AB33" s="299"/>
      <c r="AC33" s="299"/>
      <c r="AD33" s="299"/>
      <c r="AE33" s="299"/>
      <c r="AF33" s="299"/>
      <c r="AG33" s="299"/>
      <c r="AH33" s="299"/>
      <c r="AI33" s="22"/>
      <c r="AJ33" s="22"/>
      <c r="AK33" s="22"/>
      <c r="AL33" s="22"/>
      <c r="AM33" s="301" t="str">
        <f>IF($BC$1&amp;AQ31="する✔",IF(LEN(SUBSTITUTE(AU30,"　",""))=0,"その他診療科名を入力してください",""),"")</f>
        <v/>
      </c>
      <c r="AN33" s="301"/>
      <c r="AO33" s="301"/>
      <c r="AP33" s="301"/>
      <c r="AQ33" s="301"/>
      <c r="AR33" s="301"/>
      <c r="AS33" s="301"/>
      <c r="AT33" s="301"/>
      <c r="AU33" s="301"/>
      <c r="AV33" s="301"/>
      <c r="AW33" s="301"/>
      <c r="AX33" s="301"/>
      <c r="AY33" s="301"/>
      <c r="AZ33" s="301"/>
      <c r="BA33" s="22"/>
      <c r="BB33" s="22"/>
      <c r="BC33" s="22"/>
    </row>
    <row r="34" spans="1:56" s="11" customFormat="1" ht="14.25" thickBot="1" x14ac:dyDescent="0.2">
      <c r="A34" s="96" t="s">
        <v>39</v>
      </c>
      <c r="B34" s="97"/>
      <c r="C34" s="97"/>
      <c r="D34" s="97"/>
      <c r="E34" s="97"/>
      <c r="F34" s="97"/>
      <c r="G34" s="97"/>
      <c r="H34" s="97"/>
      <c r="I34" s="97"/>
      <c r="J34" s="97"/>
      <c r="K34" s="97"/>
      <c r="L34" s="97"/>
      <c r="M34" s="97"/>
      <c r="N34" s="97"/>
      <c r="O34" s="97"/>
      <c r="P34" s="300"/>
      <c r="Q34" s="300"/>
      <c r="R34" s="300"/>
      <c r="S34" s="300"/>
      <c r="T34" s="300"/>
      <c r="U34" s="300"/>
      <c r="V34" s="300"/>
      <c r="W34" s="300"/>
      <c r="X34" s="300"/>
      <c r="Y34" s="300"/>
      <c r="Z34" s="300"/>
      <c r="AA34" s="300"/>
      <c r="AB34" s="300"/>
      <c r="AC34" s="300"/>
      <c r="AD34" s="300"/>
      <c r="AE34" s="300"/>
      <c r="AF34" s="300"/>
      <c r="AG34" s="300"/>
      <c r="AH34" s="300"/>
      <c r="AI34" s="97"/>
      <c r="AJ34" s="97"/>
      <c r="AK34" s="97"/>
      <c r="AL34" s="97"/>
      <c r="AM34" s="302"/>
      <c r="AN34" s="302"/>
      <c r="AO34" s="302"/>
      <c r="AP34" s="302"/>
      <c r="AQ34" s="302"/>
      <c r="AR34" s="302"/>
      <c r="AS34" s="302"/>
      <c r="AT34" s="302"/>
      <c r="AU34" s="302"/>
      <c r="AV34" s="302"/>
      <c r="AW34" s="302"/>
      <c r="AX34" s="302"/>
      <c r="AY34" s="302"/>
      <c r="AZ34" s="302"/>
      <c r="BA34" s="97"/>
      <c r="BB34" s="97"/>
      <c r="BC34" s="97"/>
      <c r="BD34" s="10"/>
    </row>
    <row r="35" spans="1:56" ht="19.5" customHeight="1" x14ac:dyDescent="0.15">
      <c r="A35" s="98" t="s">
        <v>168</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99"/>
      <c r="BA35" s="22"/>
      <c r="BB35" s="22"/>
      <c r="BC35" s="22"/>
    </row>
    <row r="36" spans="1:56" ht="12.75" customHeight="1" x14ac:dyDescent="0.15">
      <c r="A36" s="100"/>
      <c r="B36" s="24"/>
      <c r="C36" s="224" t="s">
        <v>41</v>
      </c>
      <c r="D36" s="224"/>
      <c r="E36" s="101"/>
      <c r="F36" s="226" t="s">
        <v>171</v>
      </c>
      <c r="G36" s="226"/>
      <c r="H36" s="226"/>
      <c r="I36" s="226"/>
      <c r="J36" s="226"/>
      <c r="K36" s="226"/>
      <c r="L36" s="226"/>
      <c r="M36" s="226"/>
      <c r="N36" s="226"/>
      <c r="O36" s="226"/>
      <c r="P36" s="226"/>
      <c r="Q36" s="226"/>
      <c r="R36" s="226"/>
      <c r="S36" s="226"/>
      <c r="T36" s="226"/>
      <c r="U36" s="226"/>
      <c r="V36" s="226"/>
      <c r="W36" s="226"/>
      <c r="X36" s="24"/>
      <c r="Y36" s="66" t="s">
        <v>44</v>
      </c>
      <c r="Z36" s="24"/>
      <c r="AA36" s="24"/>
      <c r="AB36" s="73"/>
      <c r="AC36" s="73"/>
      <c r="AD36" s="66"/>
      <c r="AE36" s="73" t="s">
        <v>10</v>
      </c>
      <c r="AF36" s="1" t="s">
        <v>206</v>
      </c>
      <c r="AG36" s="46" t="s">
        <v>219</v>
      </c>
      <c r="AH36" s="102"/>
      <c r="AI36" s="1"/>
      <c r="AJ36" s="102" t="s">
        <v>46</v>
      </c>
      <c r="AK36" s="102"/>
      <c r="AL36" s="1"/>
      <c r="AM36" s="102" t="s">
        <v>217</v>
      </c>
      <c r="AN36" s="102"/>
      <c r="AO36" s="102"/>
      <c r="AP36" s="247" t="s">
        <v>171</v>
      </c>
      <c r="AQ36" s="247"/>
      <c r="AR36" s="66" t="s">
        <v>2</v>
      </c>
      <c r="AS36" s="247" t="s">
        <v>171</v>
      </c>
      <c r="AT36" s="247"/>
      <c r="AU36" s="66" t="s">
        <v>3</v>
      </c>
      <c r="AV36" s="247" t="s">
        <v>171</v>
      </c>
      <c r="AW36" s="247"/>
      <c r="AX36" s="66" t="s">
        <v>47</v>
      </c>
      <c r="AY36" s="66"/>
      <c r="AZ36" s="70"/>
      <c r="BA36" s="22"/>
      <c r="BB36" s="103"/>
      <c r="BC36" s="22"/>
    </row>
    <row r="37" spans="1:56" ht="6" customHeight="1" x14ac:dyDescent="0.15">
      <c r="A37" s="100"/>
      <c r="B37" s="24"/>
      <c r="C37" s="66"/>
      <c r="D37" s="66"/>
      <c r="E37" s="66"/>
      <c r="F37" s="150"/>
      <c r="G37" s="150"/>
      <c r="H37" s="150"/>
      <c r="I37" s="150"/>
      <c r="J37" s="150"/>
      <c r="K37" s="150"/>
      <c r="L37" s="150"/>
      <c r="M37" s="150"/>
      <c r="N37" s="150"/>
      <c r="O37" s="150"/>
      <c r="P37" s="150"/>
      <c r="Q37" s="150"/>
      <c r="R37" s="150"/>
      <c r="S37" s="150"/>
      <c r="T37" s="150"/>
      <c r="U37" s="150"/>
      <c r="V37" s="66"/>
      <c r="W37" s="67"/>
      <c r="X37" s="24"/>
      <c r="Y37" s="24"/>
      <c r="Z37" s="24"/>
      <c r="AA37" s="24"/>
      <c r="AB37" s="24"/>
      <c r="AC37" s="24"/>
      <c r="AD37" s="24"/>
      <c r="AE37" s="104"/>
      <c r="AF37" s="24"/>
      <c r="AG37" s="105"/>
      <c r="AH37" s="105"/>
      <c r="AI37" s="105"/>
      <c r="AJ37" s="105"/>
      <c r="AK37" s="105"/>
      <c r="AL37" s="105"/>
      <c r="AM37" s="105"/>
      <c r="AN37" s="24"/>
      <c r="AO37" s="24"/>
      <c r="AP37" s="24"/>
      <c r="AQ37" s="24"/>
      <c r="AR37" s="24"/>
      <c r="AS37" s="24"/>
      <c r="AT37" s="24"/>
      <c r="AU37" s="24"/>
      <c r="AV37" s="24"/>
      <c r="AW37" s="24"/>
      <c r="AX37" s="24"/>
      <c r="AY37" s="24"/>
      <c r="AZ37" s="70"/>
      <c r="BA37" s="22"/>
      <c r="BB37" s="22"/>
      <c r="BC37" s="22"/>
    </row>
    <row r="38" spans="1:56" ht="12.75" customHeight="1" x14ac:dyDescent="0.15">
      <c r="A38" s="100"/>
      <c r="B38" s="24"/>
      <c r="C38" s="224" t="s">
        <v>42</v>
      </c>
      <c r="D38" s="224"/>
      <c r="E38" s="101"/>
      <c r="F38" s="226"/>
      <c r="G38" s="226"/>
      <c r="H38" s="226"/>
      <c r="I38" s="226"/>
      <c r="J38" s="226"/>
      <c r="K38" s="226"/>
      <c r="L38" s="226"/>
      <c r="M38" s="226"/>
      <c r="N38" s="226"/>
      <c r="O38" s="226"/>
      <c r="P38" s="226"/>
      <c r="Q38" s="226"/>
      <c r="R38" s="226"/>
      <c r="S38" s="226"/>
      <c r="T38" s="226"/>
      <c r="U38" s="226"/>
      <c r="V38" s="226"/>
      <c r="W38" s="226"/>
      <c r="X38" s="24"/>
      <c r="Y38" s="66" t="s">
        <v>44</v>
      </c>
      <c r="Z38" s="24"/>
      <c r="AA38" s="24"/>
      <c r="AB38" s="73"/>
      <c r="AC38" s="73"/>
      <c r="AD38" s="66"/>
      <c r="AE38" s="73" t="s">
        <v>10</v>
      </c>
      <c r="AF38" s="1"/>
      <c r="AG38" s="46" t="s">
        <v>219</v>
      </c>
      <c r="AH38" s="102"/>
      <c r="AI38" s="1"/>
      <c r="AJ38" s="102" t="s">
        <v>46</v>
      </c>
      <c r="AK38" s="102"/>
      <c r="AL38" s="1"/>
      <c r="AM38" s="102" t="s">
        <v>217</v>
      </c>
      <c r="AN38" s="102"/>
      <c r="AO38" s="102"/>
      <c r="AP38" s="247" t="s">
        <v>171</v>
      </c>
      <c r="AQ38" s="247"/>
      <c r="AR38" s="66" t="s">
        <v>2</v>
      </c>
      <c r="AS38" s="247" t="s">
        <v>171</v>
      </c>
      <c r="AT38" s="247"/>
      <c r="AU38" s="66" t="s">
        <v>3</v>
      </c>
      <c r="AV38" s="247" t="s">
        <v>171</v>
      </c>
      <c r="AW38" s="247"/>
      <c r="AX38" s="66" t="s">
        <v>47</v>
      </c>
      <c r="AY38" s="66"/>
      <c r="AZ38" s="70"/>
      <c r="BA38" s="22"/>
      <c r="BB38" s="22"/>
      <c r="BC38" s="22"/>
    </row>
    <row r="39" spans="1:56" ht="6" customHeight="1" x14ac:dyDescent="0.15">
      <c r="A39" s="100"/>
      <c r="B39" s="24"/>
      <c r="C39" s="66"/>
      <c r="D39" s="66"/>
      <c r="E39" s="66"/>
      <c r="F39" s="150"/>
      <c r="G39" s="150"/>
      <c r="H39" s="150"/>
      <c r="I39" s="150"/>
      <c r="J39" s="150"/>
      <c r="K39" s="150"/>
      <c r="L39" s="150"/>
      <c r="M39" s="150"/>
      <c r="N39" s="150"/>
      <c r="O39" s="150"/>
      <c r="P39" s="150"/>
      <c r="Q39" s="150"/>
      <c r="R39" s="150"/>
      <c r="S39" s="150"/>
      <c r="T39" s="150"/>
      <c r="U39" s="150"/>
      <c r="V39" s="66"/>
      <c r="W39" s="67"/>
      <c r="X39" s="24"/>
      <c r="Y39" s="24"/>
      <c r="Z39" s="24"/>
      <c r="AA39" s="24"/>
      <c r="AB39" s="24"/>
      <c r="AC39" s="24"/>
      <c r="AD39" s="24"/>
      <c r="AE39" s="104"/>
      <c r="AF39" s="24"/>
      <c r="AG39" s="105"/>
      <c r="AH39" s="105"/>
      <c r="AI39" s="105"/>
      <c r="AJ39" s="105"/>
      <c r="AK39" s="105"/>
      <c r="AL39" s="105"/>
      <c r="AM39" s="105"/>
      <c r="AN39" s="24"/>
      <c r="AO39" s="24"/>
      <c r="AP39" s="24"/>
      <c r="AQ39" s="24"/>
      <c r="AR39" s="24"/>
      <c r="AS39" s="24"/>
      <c r="AT39" s="24"/>
      <c r="AU39" s="24"/>
      <c r="AV39" s="24"/>
      <c r="AW39" s="24"/>
      <c r="AX39" s="24"/>
      <c r="AY39" s="24"/>
      <c r="AZ39" s="70"/>
      <c r="BA39" s="22"/>
      <c r="BB39" s="22"/>
      <c r="BC39" s="22"/>
    </row>
    <row r="40" spans="1:56" ht="12.75" customHeight="1" x14ac:dyDescent="0.15">
      <c r="A40" s="100"/>
      <c r="B40" s="24"/>
      <c r="C40" s="224" t="s">
        <v>43</v>
      </c>
      <c r="D40" s="224"/>
      <c r="E40" s="101"/>
      <c r="F40" s="226"/>
      <c r="G40" s="226"/>
      <c r="H40" s="226"/>
      <c r="I40" s="226"/>
      <c r="J40" s="226"/>
      <c r="K40" s="226"/>
      <c r="L40" s="226"/>
      <c r="M40" s="226"/>
      <c r="N40" s="226"/>
      <c r="O40" s="226"/>
      <c r="P40" s="226"/>
      <c r="Q40" s="226"/>
      <c r="R40" s="226"/>
      <c r="S40" s="226"/>
      <c r="T40" s="226"/>
      <c r="U40" s="226"/>
      <c r="V40" s="226"/>
      <c r="W40" s="226"/>
      <c r="X40" s="24"/>
      <c r="Y40" s="66" t="s">
        <v>44</v>
      </c>
      <c r="Z40" s="24"/>
      <c r="AA40" s="24"/>
      <c r="AB40" s="73"/>
      <c r="AC40" s="73"/>
      <c r="AD40" s="66"/>
      <c r="AE40" s="73" t="s">
        <v>10</v>
      </c>
      <c r="AF40" s="1"/>
      <c r="AG40" s="46" t="s">
        <v>219</v>
      </c>
      <c r="AH40" s="102"/>
      <c r="AI40" s="1"/>
      <c r="AJ40" s="102" t="s">
        <v>46</v>
      </c>
      <c r="AK40" s="102"/>
      <c r="AL40" s="1"/>
      <c r="AM40" s="102" t="s">
        <v>217</v>
      </c>
      <c r="AN40" s="102"/>
      <c r="AO40" s="102"/>
      <c r="AP40" s="247" t="s">
        <v>171</v>
      </c>
      <c r="AQ40" s="247"/>
      <c r="AR40" s="66" t="s">
        <v>2</v>
      </c>
      <c r="AS40" s="247" t="s">
        <v>171</v>
      </c>
      <c r="AT40" s="247"/>
      <c r="AU40" s="66" t="s">
        <v>3</v>
      </c>
      <c r="AV40" s="247" t="s">
        <v>171</v>
      </c>
      <c r="AW40" s="247"/>
      <c r="AX40" s="66" t="s">
        <v>47</v>
      </c>
      <c r="AY40" s="66"/>
      <c r="AZ40" s="70"/>
      <c r="BA40" s="22"/>
      <c r="BB40" s="22"/>
      <c r="BC40" s="22"/>
    </row>
    <row r="41" spans="1:56" ht="4.5" customHeight="1" x14ac:dyDescent="0.15">
      <c r="A41" s="100"/>
      <c r="B41" s="24"/>
      <c r="C41" s="24"/>
      <c r="D41" s="24"/>
      <c r="E41" s="24"/>
      <c r="F41" s="24"/>
      <c r="G41" s="24"/>
      <c r="H41" s="24"/>
      <c r="I41" s="24"/>
      <c r="J41" s="24"/>
      <c r="K41" s="24"/>
      <c r="L41" s="24"/>
      <c r="M41" s="24"/>
      <c r="N41" s="24"/>
      <c r="O41" s="24"/>
      <c r="P41" s="24"/>
      <c r="Q41" s="24"/>
      <c r="R41" s="24"/>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35"/>
      <c r="BA41" s="22"/>
      <c r="BB41" s="22"/>
      <c r="BC41" s="22"/>
    </row>
    <row r="42" spans="1:56" ht="16.5" customHeight="1" x14ac:dyDescent="0.15">
      <c r="A42" s="100"/>
      <c r="B42" s="106" t="s">
        <v>211</v>
      </c>
      <c r="C42" s="24"/>
      <c r="D42" s="24"/>
      <c r="E42" s="24"/>
      <c r="F42" s="24"/>
      <c r="G42" s="24"/>
      <c r="H42" s="24"/>
      <c r="I42" s="24"/>
      <c r="J42" s="24"/>
      <c r="K42" s="24"/>
      <c r="L42" s="24"/>
      <c r="M42" s="24"/>
      <c r="N42" s="24"/>
      <c r="O42" s="24"/>
      <c r="P42" s="24"/>
      <c r="Q42" s="24"/>
      <c r="R42" s="24"/>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35"/>
      <c r="BA42" s="22"/>
      <c r="BB42" s="22"/>
      <c r="BC42" s="22"/>
    </row>
    <row r="43" spans="1:56" ht="12.75" customHeight="1" x14ac:dyDescent="0.15">
      <c r="A43" s="100"/>
      <c r="B43" s="24"/>
      <c r="C43" s="225" t="s">
        <v>41</v>
      </c>
      <c r="D43" s="225"/>
      <c r="E43" s="228"/>
      <c r="F43" s="229"/>
      <c r="G43" s="107" t="s">
        <v>220</v>
      </c>
      <c r="H43" s="102"/>
      <c r="I43" s="46"/>
      <c r="J43" s="223"/>
      <c r="K43" s="228"/>
      <c r="L43" s="229"/>
      <c r="M43" s="102" t="s">
        <v>46</v>
      </c>
      <c r="N43" s="66"/>
      <c r="O43" s="228"/>
      <c r="P43" s="229"/>
      <c r="Q43" s="102" t="s">
        <v>217</v>
      </c>
      <c r="R43" s="66"/>
      <c r="S43" s="213"/>
      <c r="T43" s="66" t="s">
        <v>2</v>
      </c>
      <c r="U43" s="212"/>
      <c r="V43" s="212"/>
      <c r="W43" s="66" t="s">
        <v>3</v>
      </c>
      <c r="X43" s="334" t="s">
        <v>221</v>
      </c>
      <c r="Y43" s="334"/>
      <c r="Z43" s="247"/>
      <c r="AA43" s="247"/>
      <c r="AB43" s="66" t="s">
        <v>2</v>
      </c>
      <c r="AC43" s="212"/>
      <c r="AD43" s="212"/>
      <c r="AE43" s="214"/>
      <c r="AF43" s="66" t="s">
        <v>3</v>
      </c>
      <c r="AG43" s="43" t="s">
        <v>48</v>
      </c>
      <c r="AH43" s="43"/>
      <c r="AI43" s="43"/>
      <c r="AJ43" s="266"/>
      <c r="AK43" s="266"/>
      <c r="AL43" s="266"/>
      <c r="AM43" s="266"/>
      <c r="AN43" s="266"/>
      <c r="AO43" s="266"/>
      <c r="AP43" s="266"/>
      <c r="AQ43" s="266"/>
      <c r="AR43" s="266"/>
      <c r="AS43" s="266"/>
      <c r="AT43" s="266"/>
      <c r="AU43" s="266"/>
      <c r="AV43" s="266"/>
      <c r="AW43" s="266"/>
      <c r="AX43" s="266"/>
      <c r="AY43" s="266"/>
      <c r="AZ43" s="68" t="s">
        <v>11</v>
      </c>
      <c r="BA43" s="22"/>
      <c r="BB43" s="22"/>
      <c r="BC43" s="22"/>
    </row>
    <row r="44" spans="1:56" s="3" customFormat="1" ht="6.75" customHeight="1" x14ac:dyDescent="0.15">
      <c r="A44" s="100"/>
      <c r="B44" s="24"/>
      <c r="C44" s="57"/>
      <c r="D44" s="57"/>
      <c r="E44" s="57"/>
      <c r="F44" s="108"/>
      <c r="G44" s="108"/>
      <c r="H44" s="108"/>
      <c r="I44" s="102"/>
      <c r="J44" s="102"/>
      <c r="K44" s="102"/>
      <c r="L44" s="102"/>
      <c r="M44" s="109"/>
      <c r="N44" s="102"/>
      <c r="O44" s="66"/>
      <c r="P44" s="66"/>
      <c r="Q44" s="66"/>
      <c r="R44" s="66"/>
      <c r="S44" s="54"/>
      <c r="T44" s="54"/>
      <c r="U44" s="66"/>
      <c r="V44" s="43"/>
      <c r="W44" s="54"/>
      <c r="X44" s="54"/>
      <c r="Y44" s="54"/>
      <c r="Z44" s="66"/>
      <c r="AA44" s="54"/>
      <c r="AB44" s="54"/>
      <c r="AC44" s="66"/>
      <c r="AD44" s="66"/>
      <c r="AE44" s="66"/>
      <c r="AF44" s="73"/>
      <c r="AG44" s="73"/>
      <c r="AH44" s="73"/>
      <c r="AI44" s="73"/>
      <c r="AJ44" s="73"/>
      <c r="AK44" s="43"/>
      <c r="AL44" s="43"/>
      <c r="AM44" s="43"/>
      <c r="AN44" s="43"/>
      <c r="AO44" s="43"/>
      <c r="AP44" s="43"/>
      <c r="AQ44" s="43"/>
      <c r="AR44" s="43"/>
      <c r="AS44" s="43"/>
      <c r="AT44" s="43"/>
      <c r="AU44" s="43"/>
      <c r="AV44" s="43"/>
      <c r="AW44" s="43"/>
      <c r="AX44" s="43"/>
      <c r="AY44" s="43"/>
      <c r="AZ44" s="68"/>
      <c r="BA44" s="22"/>
      <c r="BB44" s="22"/>
      <c r="BC44" s="22"/>
    </row>
    <row r="45" spans="1:56" ht="12.75" customHeight="1" x14ac:dyDescent="0.15">
      <c r="A45" s="100"/>
      <c r="B45" s="24"/>
      <c r="C45" s="225" t="s">
        <v>42</v>
      </c>
      <c r="D45" s="225"/>
      <c r="E45" s="228"/>
      <c r="F45" s="229"/>
      <c r="G45" s="107" t="s">
        <v>220</v>
      </c>
      <c r="H45" s="46"/>
      <c r="I45" s="46"/>
      <c r="J45" s="223"/>
      <c r="K45" s="228"/>
      <c r="L45" s="229"/>
      <c r="M45" s="102" t="s">
        <v>46</v>
      </c>
      <c r="N45" s="66"/>
      <c r="O45" s="228"/>
      <c r="P45" s="229"/>
      <c r="Q45" s="102" t="s">
        <v>217</v>
      </c>
      <c r="R45" s="66"/>
      <c r="S45" s="213"/>
      <c r="T45" s="66" t="s">
        <v>2</v>
      </c>
      <c r="U45" s="212"/>
      <c r="V45" s="212"/>
      <c r="W45" s="66" t="s">
        <v>3</v>
      </c>
      <c r="X45" s="334" t="s">
        <v>221</v>
      </c>
      <c r="Y45" s="334"/>
      <c r="Z45" s="247"/>
      <c r="AA45" s="247"/>
      <c r="AB45" s="66" t="s">
        <v>2</v>
      </c>
      <c r="AC45" s="212"/>
      <c r="AD45" s="212"/>
      <c r="AE45" s="214"/>
      <c r="AF45" s="66" t="s">
        <v>3</v>
      </c>
      <c r="AG45" s="43" t="s">
        <v>48</v>
      </c>
      <c r="AH45" s="43"/>
      <c r="AI45" s="43"/>
      <c r="AJ45" s="266"/>
      <c r="AK45" s="266"/>
      <c r="AL45" s="266"/>
      <c r="AM45" s="266"/>
      <c r="AN45" s="266"/>
      <c r="AO45" s="266"/>
      <c r="AP45" s="266"/>
      <c r="AQ45" s="266"/>
      <c r="AR45" s="266"/>
      <c r="AS45" s="266"/>
      <c r="AT45" s="266"/>
      <c r="AU45" s="266"/>
      <c r="AV45" s="266"/>
      <c r="AW45" s="266"/>
      <c r="AX45" s="266"/>
      <c r="AY45" s="266"/>
      <c r="AZ45" s="68" t="s">
        <v>11</v>
      </c>
      <c r="BA45" s="22"/>
      <c r="BB45" s="22"/>
      <c r="BC45" s="22"/>
    </row>
    <row r="46" spans="1:56" ht="7.5" customHeight="1" x14ac:dyDescent="0.15">
      <c r="A46" s="100"/>
      <c r="B46" s="24"/>
      <c r="C46" s="24"/>
      <c r="D46" s="24"/>
      <c r="E46" s="24"/>
      <c r="F46" s="24"/>
      <c r="G46" s="24"/>
      <c r="H46" s="24"/>
      <c r="I46" s="24"/>
      <c r="J46" s="24"/>
      <c r="K46" s="24"/>
      <c r="L46" s="24"/>
      <c r="M46" s="24"/>
      <c r="N46" s="24"/>
      <c r="O46" s="24"/>
      <c r="P46" s="18" t="str">
        <f>IF($BC$1="入力画面",
IF(LEN(AJ43)&gt;0,
IF(SUBSTITUTE(F43&amp;L43,"　","")&lt;&gt;"✔","1.の昭和か平成を選択してください ",""),
IF(LEN(SUBSTITUTE(F43&amp;L43&amp;P43&amp;S43,"　",""))&gt;0,"1.の病名と入院期間を入力してください ",""))&amp;
IF(LEN(AJ45)&gt;0,
IF(SUBSTITUTE(F45&amp;L45,"　","")&lt;&gt;"✔","2.の昭和か平成を選択してください ",""),
IF(LEN(SUBSTITUTE(F45&amp;L45&amp;P45&amp;S45,"　",""))&gt;0,"2.の病名と入院期間を入力してください","")),"")</f>
        <v/>
      </c>
      <c r="Q46" s="24"/>
      <c r="R46" s="24"/>
      <c r="S46" s="24"/>
      <c r="T46" s="24"/>
      <c r="U46" s="24"/>
      <c r="V46" s="24"/>
      <c r="W46" s="24"/>
      <c r="X46" s="24"/>
      <c r="Y46" s="24"/>
      <c r="Z46" s="24"/>
      <c r="AA46" s="24"/>
      <c r="AB46" s="24"/>
      <c r="AC46" s="24"/>
      <c r="AD46" s="24"/>
      <c r="AE46" s="24"/>
      <c r="AF46" s="66"/>
      <c r="AG46" s="66"/>
      <c r="AH46" s="66"/>
      <c r="AI46" s="66"/>
      <c r="AJ46" s="24"/>
      <c r="AK46" s="24"/>
      <c r="AL46" s="24"/>
      <c r="AM46" s="24"/>
      <c r="AN46" s="24"/>
      <c r="AO46" s="24"/>
      <c r="AP46" s="24"/>
      <c r="AQ46" s="24"/>
      <c r="AR46" s="24"/>
      <c r="AS46" s="24"/>
      <c r="AT46" s="24"/>
      <c r="AU46" s="24"/>
      <c r="AV46" s="24"/>
      <c r="AW46" s="24"/>
      <c r="AX46" s="24"/>
      <c r="AY46" s="24"/>
      <c r="AZ46" s="70"/>
      <c r="BA46" s="22"/>
      <c r="BB46" s="22"/>
      <c r="BC46" s="22"/>
    </row>
    <row r="47" spans="1:56" s="12" customFormat="1" x14ac:dyDescent="0.15">
      <c r="A47" s="100" t="s">
        <v>169</v>
      </c>
      <c r="B47" s="24"/>
      <c r="C47" s="24"/>
      <c r="D47" s="24"/>
      <c r="E47" s="24"/>
      <c r="F47" s="24"/>
      <c r="G47" s="24"/>
      <c r="H47" s="24"/>
      <c r="I47" s="24"/>
      <c r="J47" s="24"/>
      <c r="K47" s="24"/>
      <c r="L47" s="24"/>
      <c r="M47" s="24"/>
      <c r="N47" s="24"/>
      <c r="O47" s="24"/>
      <c r="P47" s="24"/>
      <c r="Q47" s="66" t="s">
        <v>49</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70"/>
      <c r="BA47" s="24"/>
      <c r="BB47" s="24"/>
      <c r="BC47" s="24"/>
      <c r="BD47" s="5"/>
    </row>
    <row r="48" spans="1:56" s="14" customFormat="1" x14ac:dyDescent="0.15">
      <c r="A48" s="110"/>
      <c r="B48" s="111"/>
      <c r="C48" s="111"/>
      <c r="D48" s="111"/>
      <c r="E48" s="111"/>
      <c r="F48" s="111"/>
      <c r="G48" s="111"/>
      <c r="H48" s="111"/>
      <c r="I48" s="111"/>
      <c r="J48" s="111"/>
      <c r="K48" s="111"/>
      <c r="L48" s="111"/>
      <c r="M48" s="111"/>
      <c r="N48" s="111"/>
      <c r="O48" s="111"/>
      <c r="P48" s="111"/>
      <c r="Q48" s="112" t="s">
        <v>50</v>
      </c>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3"/>
      <c r="BA48" s="114"/>
      <c r="BB48" s="114"/>
      <c r="BC48" s="114"/>
      <c r="BD48" s="13"/>
    </row>
    <row r="49" spans="1:55" x14ac:dyDescent="0.15">
      <c r="A49" s="100"/>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9"/>
      <c r="BA49" s="22"/>
      <c r="BB49" s="22"/>
      <c r="BC49" s="22"/>
    </row>
    <row r="50" spans="1:55" x14ac:dyDescent="0.15">
      <c r="A50" s="100"/>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9"/>
      <c r="BA50" s="22"/>
      <c r="BB50" s="22"/>
      <c r="BC50" s="22"/>
    </row>
    <row r="51" spans="1:55" x14ac:dyDescent="0.15">
      <c r="A51" s="100"/>
      <c r="B51" s="248"/>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9"/>
      <c r="BA51" s="22"/>
      <c r="BB51" s="22"/>
      <c r="BC51" s="22"/>
    </row>
    <row r="52" spans="1:55" s="3" customFormat="1" ht="5.25" customHeight="1" x14ac:dyDescent="0.15">
      <c r="A52" s="100"/>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6"/>
      <c r="BA52" s="22"/>
      <c r="BB52" s="22"/>
      <c r="BC52" s="22"/>
    </row>
    <row r="53" spans="1:55" s="5" customFormat="1" ht="14.25" customHeight="1" x14ac:dyDescent="0.15">
      <c r="A53" s="100" t="s">
        <v>170</v>
      </c>
      <c r="B53" s="24"/>
      <c r="C53" s="24"/>
      <c r="D53" s="24"/>
      <c r="E53" s="24"/>
      <c r="F53" s="24"/>
      <c r="G53" s="24"/>
      <c r="H53" s="24"/>
      <c r="I53" s="24"/>
      <c r="J53" s="24"/>
      <c r="K53" s="24"/>
      <c r="L53" s="24"/>
      <c r="M53" s="24"/>
      <c r="N53" s="24"/>
      <c r="O53" s="24"/>
      <c r="P53" s="66"/>
      <c r="Q53" s="24"/>
      <c r="R53" s="24"/>
      <c r="S53" s="24"/>
      <c r="T53" s="24"/>
      <c r="U53" s="24"/>
      <c r="V53" s="24"/>
      <c r="W53" s="24"/>
      <c r="X53" s="24"/>
      <c r="Y53" s="24"/>
      <c r="Z53" s="24"/>
      <c r="AA53" s="24"/>
      <c r="AB53" s="24"/>
      <c r="AC53" s="24"/>
      <c r="AD53" s="24"/>
      <c r="AE53" s="24"/>
      <c r="AF53" s="24"/>
      <c r="AG53" s="24"/>
      <c r="AH53" s="152"/>
      <c r="AI53" s="24"/>
      <c r="AJ53" s="24"/>
      <c r="AK53" s="19" t="str">
        <f>IF($BC$1="入力画面",IF(LEN(B54)=0,"疾病の経過や治療内容を入力してください",""),"")</f>
        <v>疾病の経過や治療内容を入力してください</v>
      </c>
      <c r="AL53" s="24"/>
      <c r="AM53" s="24"/>
      <c r="AN53" s="24"/>
      <c r="AO53" s="24"/>
      <c r="AP53" s="24"/>
      <c r="AQ53" s="24"/>
      <c r="AR53" s="24"/>
      <c r="AS53" s="24"/>
      <c r="AT53" s="24"/>
      <c r="AU53" s="24"/>
      <c r="AV53" s="24"/>
      <c r="AW53" s="24"/>
      <c r="AX53" s="24"/>
      <c r="AY53" s="24"/>
      <c r="AZ53" s="70"/>
      <c r="BA53" s="24"/>
      <c r="BB53" s="24"/>
      <c r="BC53" s="24"/>
    </row>
    <row r="54" spans="1:55" s="5" customFormat="1" ht="13.5" customHeight="1" x14ac:dyDescent="0.15">
      <c r="A54" s="100"/>
      <c r="B54" s="248"/>
      <c r="C54" s="248"/>
      <c r="D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9"/>
      <c r="BA54" s="24"/>
      <c r="BB54" s="24"/>
      <c r="BC54" s="24"/>
    </row>
    <row r="55" spans="1:55" s="5" customFormat="1" ht="13.5" customHeight="1" x14ac:dyDescent="0.15">
      <c r="A55" s="100"/>
      <c r="B55" s="248"/>
      <c r="C55" s="248"/>
      <c r="D55" s="248"/>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8"/>
      <c r="AN55" s="248"/>
      <c r="AO55" s="248"/>
      <c r="AP55" s="248"/>
      <c r="AQ55" s="248"/>
      <c r="AR55" s="248"/>
      <c r="AS55" s="248"/>
      <c r="AT55" s="248"/>
      <c r="AU55" s="248"/>
      <c r="AV55" s="248"/>
      <c r="AW55" s="248"/>
      <c r="AX55" s="248"/>
      <c r="AY55" s="248"/>
      <c r="AZ55" s="249"/>
      <c r="BA55" s="24"/>
      <c r="BB55" s="24"/>
      <c r="BC55" s="24"/>
    </row>
    <row r="56" spans="1:55" ht="13.5" customHeight="1" x14ac:dyDescent="0.15">
      <c r="A56" s="100"/>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8"/>
      <c r="AU56" s="248"/>
      <c r="AV56" s="248"/>
      <c r="AW56" s="248"/>
      <c r="AX56" s="248"/>
      <c r="AY56" s="248"/>
      <c r="AZ56" s="249"/>
      <c r="BA56" s="22"/>
      <c r="BB56" s="22"/>
      <c r="BC56" s="22"/>
    </row>
    <row r="57" spans="1:55" ht="13.5" customHeight="1" thickBot="1" x14ac:dyDescent="0.2">
      <c r="A57" s="117"/>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c r="AQ57" s="250"/>
      <c r="AR57" s="250"/>
      <c r="AS57" s="250"/>
      <c r="AT57" s="250"/>
      <c r="AU57" s="250"/>
      <c r="AV57" s="250"/>
      <c r="AW57" s="250"/>
      <c r="AX57" s="250"/>
      <c r="AY57" s="250"/>
      <c r="AZ57" s="251"/>
      <c r="BA57" s="22"/>
      <c r="BB57" s="22"/>
      <c r="BC57" s="22"/>
    </row>
    <row r="58" spans="1:55" ht="24.75" customHeight="1" thickBot="1" x14ac:dyDescent="0.2">
      <c r="A58" s="96" t="s">
        <v>40</v>
      </c>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row>
    <row r="59" spans="1:55" ht="3.75" customHeight="1" x14ac:dyDescent="0.15">
      <c r="A59" s="118"/>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99"/>
      <c r="BA59" s="22"/>
      <c r="BB59" s="22"/>
      <c r="BC59" s="22"/>
    </row>
    <row r="60" spans="1:55" ht="12.75" customHeight="1" x14ac:dyDescent="0.15">
      <c r="A60" s="100" t="s">
        <v>191</v>
      </c>
      <c r="B60" s="24"/>
      <c r="C60" s="24"/>
      <c r="D60" s="24"/>
      <c r="E60" s="24"/>
      <c r="F60" s="24"/>
      <c r="G60" s="24"/>
      <c r="H60" s="24"/>
      <c r="I60" s="24"/>
      <c r="J60" s="24"/>
      <c r="K60" s="24"/>
      <c r="L60" s="24"/>
      <c r="M60" s="24"/>
      <c r="N60" s="24"/>
      <c r="O60" s="24"/>
      <c r="P60" s="104" t="s">
        <v>192</v>
      </c>
      <c r="Q60" s="1" t="s">
        <v>206</v>
      </c>
      <c r="R60" s="66" t="s">
        <v>51</v>
      </c>
      <c r="S60" s="24"/>
      <c r="T60" s="1"/>
      <c r="U60" s="66" t="s">
        <v>52</v>
      </c>
      <c r="V60" s="24"/>
      <c r="W60" s="19" t="str">
        <f>IF($BC$1="入力画面",IF(LEN(SUBSTITUTE(Q60&amp;T60,"　",""))=0,"利き腕を選択してください","") &amp;IF(Q60&amp;T60="✔✔","どちらかを選択してください",""),"")</f>
        <v>利き腕を選択してください</v>
      </c>
      <c r="X60" s="24"/>
      <c r="Y60" s="24"/>
      <c r="Z60" s="24"/>
      <c r="AA60" s="24"/>
      <c r="AB60" s="24"/>
      <c r="AC60" s="24"/>
      <c r="AD60" s="24"/>
      <c r="AE60" s="24"/>
      <c r="AF60" s="24"/>
      <c r="AG60" s="24"/>
      <c r="AH60" s="24"/>
      <c r="AI60" s="24"/>
      <c r="AJ60" s="24"/>
      <c r="AK60" s="24"/>
      <c r="AL60" s="24"/>
      <c r="AM60" s="19" t="str">
        <f>IF($BC$1="入力画面",IF(LEN(SUBSTITUTE(AM62&amp;AP62&amp;AS62,"　",""))=0,"体重の増減を選択してください",IF(SUBSTITUTE(AM62&amp;AP62&amp;AS62,"　","")&lt;&gt;"✔","いずれかを選択してください","")),"")</f>
        <v>体重の増減を選択してください</v>
      </c>
      <c r="AN60" s="24"/>
      <c r="AO60" s="24"/>
      <c r="AP60" s="24"/>
      <c r="AQ60" s="24"/>
      <c r="AR60" s="24"/>
      <c r="AS60" s="24"/>
      <c r="AT60" s="24"/>
      <c r="AU60" s="24"/>
      <c r="AV60" s="24"/>
      <c r="AW60" s="24"/>
      <c r="AX60" s="24"/>
      <c r="AY60" s="24"/>
      <c r="AZ60" s="70"/>
      <c r="BA60" s="22"/>
      <c r="BB60" s="22"/>
      <c r="BC60" s="22"/>
    </row>
    <row r="61" spans="1:55" ht="3" customHeight="1" x14ac:dyDescent="0.15">
      <c r="A61" s="100"/>
      <c r="B61" s="24"/>
      <c r="C61" s="24"/>
      <c r="D61" s="24"/>
      <c r="E61" s="24"/>
      <c r="F61" s="24"/>
      <c r="G61" s="24"/>
      <c r="H61" s="24"/>
      <c r="I61" s="24"/>
      <c r="J61" s="24"/>
      <c r="K61" s="24"/>
      <c r="L61" s="24"/>
      <c r="M61" s="24"/>
      <c r="N61" s="24"/>
      <c r="O61" s="24"/>
      <c r="P61" s="24"/>
      <c r="Q61" s="66"/>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70"/>
      <c r="BA61" s="22"/>
      <c r="BB61" s="22"/>
      <c r="BC61" s="22"/>
    </row>
    <row r="62" spans="1:55" ht="14.25" customHeight="1" x14ac:dyDescent="0.15">
      <c r="A62" s="100" t="s">
        <v>171</v>
      </c>
      <c r="B62" s="24"/>
      <c r="C62" s="24"/>
      <c r="D62" s="24"/>
      <c r="E62" s="24"/>
      <c r="F62" s="24"/>
      <c r="G62" s="24"/>
      <c r="H62" s="24"/>
      <c r="I62" s="24"/>
      <c r="J62" s="24"/>
      <c r="K62" s="24"/>
      <c r="L62" s="24" t="s">
        <v>172</v>
      </c>
      <c r="M62" s="24"/>
      <c r="N62" s="24"/>
      <c r="O62" s="24"/>
      <c r="P62" s="258"/>
      <c r="Q62" s="259"/>
      <c r="R62" s="260"/>
      <c r="S62" s="66" t="s">
        <v>53</v>
      </c>
      <c r="T62" s="24"/>
      <c r="U62" s="24" t="s">
        <v>54</v>
      </c>
      <c r="V62" s="24"/>
      <c r="W62" s="24"/>
      <c r="X62" s="258"/>
      <c r="Y62" s="259"/>
      <c r="Z62" s="260"/>
      <c r="AA62" s="66" t="s">
        <v>193</v>
      </c>
      <c r="AB62" s="66"/>
      <c r="AC62" s="66"/>
      <c r="AD62" s="66"/>
      <c r="AE62" s="66"/>
      <c r="AF62" s="66"/>
      <c r="AG62" s="66"/>
      <c r="AH62" s="66"/>
      <c r="AI62" s="66"/>
      <c r="AJ62" s="66"/>
      <c r="AK62" s="66"/>
      <c r="AL62" s="66"/>
      <c r="AM62" s="1" t="s">
        <v>206</v>
      </c>
      <c r="AN62" s="66" t="s">
        <v>55</v>
      </c>
      <c r="AO62" s="66"/>
      <c r="AP62" s="1"/>
      <c r="AQ62" s="66" t="s">
        <v>56</v>
      </c>
      <c r="AR62" s="66"/>
      <c r="AS62" s="1"/>
      <c r="AT62" s="66" t="s">
        <v>57</v>
      </c>
      <c r="AU62" s="66"/>
      <c r="AV62" s="66"/>
      <c r="AW62" s="66"/>
      <c r="AX62" s="66"/>
      <c r="AY62" s="66"/>
      <c r="AZ62" s="70"/>
      <c r="BA62" s="22"/>
      <c r="BB62" s="22"/>
      <c r="BC62" s="22"/>
    </row>
    <row r="63" spans="1:55" ht="6.75" customHeight="1" x14ac:dyDescent="0.15">
      <c r="A63" s="100"/>
      <c r="B63" s="24"/>
      <c r="C63" s="24"/>
      <c r="D63" s="24"/>
      <c r="E63" s="24"/>
      <c r="F63" s="24"/>
      <c r="G63" s="24"/>
      <c r="H63" s="24"/>
      <c r="I63" s="24"/>
      <c r="J63" s="24"/>
      <c r="K63" s="24"/>
      <c r="L63" s="119"/>
      <c r="M63" s="119"/>
      <c r="N63" s="119"/>
      <c r="O63" s="119"/>
      <c r="P63" s="151" t="str">
        <f>IF($BC$1="入力画面",IF(LEN(SUBSTITUTE(P62,"　",""))=0,"身長と体重をご記入ください。",IF(LEN(SUBSTITUTE(X62,"　",""))=0,"身長と体重をご記入ください。","")),"")</f>
        <v>身長と体重をご記入ください。</v>
      </c>
      <c r="Q63" s="24"/>
      <c r="R63" s="24"/>
      <c r="S63" s="24"/>
      <c r="T63" s="24"/>
      <c r="U63" s="24"/>
      <c r="V63" s="24"/>
      <c r="W63" s="24"/>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70"/>
      <c r="BA63" s="22"/>
      <c r="BB63" s="22"/>
      <c r="BC63" s="22"/>
    </row>
    <row r="64" spans="1:55" ht="12.75" customHeight="1" x14ac:dyDescent="0.15">
      <c r="A64" s="100" t="s">
        <v>173</v>
      </c>
      <c r="B64" s="24"/>
      <c r="C64" s="24"/>
      <c r="D64" s="24"/>
      <c r="E64" s="24"/>
      <c r="F64" s="24"/>
      <c r="G64" s="24"/>
      <c r="H64" s="24"/>
      <c r="I64" s="24"/>
      <c r="J64" s="24"/>
      <c r="K64" s="24"/>
      <c r="L64" s="24"/>
      <c r="M64" s="24"/>
      <c r="N64" s="120" t="s">
        <v>10</v>
      </c>
      <c r="O64" s="1" t="s">
        <v>206</v>
      </c>
      <c r="P64" s="66" t="s">
        <v>117</v>
      </c>
      <c r="Q64" s="121"/>
      <c r="R64" s="66" t="s">
        <v>61</v>
      </c>
      <c r="S64" s="66"/>
      <c r="T64" s="66"/>
      <c r="U64" s="226"/>
      <c r="V64" s="226"/>
      <c r="W64" s="226"/>
      <c r="X64" s="226"/>
      <c r="Y64" s="226"/>
      <c r="Z64" s="226"/>
      <c r="AA64" s="226"/>
      <c r="AB64" s="226"/>
      <c r="AC64" s="226"/>
      <c r="AD64" s="226"/>
      <c r="AE64" s="226"/>
      <c r="AF64" s="226"/>
      <c r="AG64" s="226"/>
      <c r="AH64" s="226"/>
      <c r="AI64" s="226"/>
      <c r="AJ64" s="66" t="s">
        <v>11</v>
      </c>
      <c r="AK64" s="20" t="str">
        <f>IF($BC$1="入力画面",IF(LEN(U64)=0,IF(LEN(SUBSTITUTE(O64,"　",""))=0,"欠損の有無を入力してください",""),"")&amp;IF(LEN(U64)&gt;0,IF(LEN(SUBSTITUTE(O64,"　",""))&gt;0,"どちらかを選択してください",""),""),"")</f>
        <v>欠損の有無を入力してください</v>
      </c>
      <c r="AL64" s="66"/>
      <c r="AM64" s="66"/>
      <c r="AN64" s="66"/>
      <c r="AO64" s="66"/>
      <c r="AP64" s="66"/>
      <c r="AQ64" s="66"/>
      <c r="AR64" s="66"/>
      <c r="AS64" s="66"/>
      <c r="AT64" s="66"/>
      <c r="AU64" s="66"/>
      <c r="AV64" s="66"/>
      <c r="AW64" s="66"/>
      <c r="AX64" s="66"/>
      <c r="AY64" s="66"/>
      <c r="AZ64" s="68"/>
      <c r="BA64" s="22"/>
      <c r="BB64" s="22"/>
      <c r="BC64" s="22"/>
    </row>
    <row r="65" spans="1:55" ht="6.75" customHeight="1" x14ac:dyDescent="0.15">
      <c r="A65" s="100"/>
      <c r="B65" s="24"/>
      <c r="C65" s="24"/>
      <c r="D65" s="24"/>
      <c r="E65" s="24"/>
      <c r="F65" s="24"/>
      <c r="G65" s="24"/>
      <c r="H65" s="24"/>
      <c r="I65" s="24"/>
      <c r="J65" s="24"/>
      <c r="K65" s="24"/>
      <c r="L65" s="24"/>
      <c r="M65" s="24"/>
      <c r="N65" s="121"/>
      <c r="O65" s="121"/>
      <c r="P65" s="121"/>
      <c r="Q65" s="121"/>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8"/>
      <c r="BA65" s="22"/>
      <c r="BB65" s="22"/>
      <c r="BC65" s="22"/>
    </row>
    <row r="66" spans="1:55" ht="12.75" customHeight="1" x14ac:dyDescent="0.15">
      <c r="A66" s="167" t="s">
        <v>174</v>
      </c>
      <c r="B66" s="168"/>
      <c r="C66" s="168"/>
      <c r="D66" s="168"/>
      <c r="E66" s="168"/>
      <c r="F66" s="168"/>
      <c r="G66" s="168"/>
      <c r="H66" s="168"/>
      <c r="I66" s="168"/>
      <c r="J66" s="168"/>
      <c r="K66" s="168"/>
      <c r="L66" s="168"/>
      <c r="M66" s="168"/>
      <c r="N66" s="169" t="s">
        <v>10</v>
      </c>
      <c r="O66" s="1" t="s">
        <v>206</v>
      </c>
      <c r="P66" s="170" t="s">
        <v>117</v>
      </c>
      <c r="Q66" s="171"/>
      <c r="R66" s="170" t="s">
        <v>62</v>
      </c>
      <c r="S66" s="170"/>
      <c r="T66" s="170"/>
      <c r="U66" s="172" t="str">
        <f>IF($BC$1="入力画面",IF(LEN(SUBSTITUTE(Y66&amp;AB66&amp;AF66,"　",""))&gt;1,"×",""),"")</f>
        <v/>
      </c>
      <c r="V66" s="170" t="s">
        <v>65</v>
      </c>
      <c r="W66" s="170"/>
      <c r="X66" s="170"/>
      <c r="Y66" s="1"/>
      <c r="Z66" s="170" t="s">
        <v>66</v>
      </c>
      <c r="AA66" s="170"/>
      <c r="AB66" s="1"/>
      <c r="AC66" s="170" t="s">
        <v>67</v>
      </c>
      <c r="AD66" s="170"/>
      <c r="AE66" s="170"/>
      <c r="AF66" s="1" t="s">
        <v>206</v>
      </c>
      <c r="AG66" s="170" t="s">
        <v>118</v>
      </c>
      <c r="AH66" s="170"/>
      <c r="AI66" s="172"/>
      <c r="AJ66" s="173" t="s">
        <v>209</v>
      </c>
      <c r="AK66" s="170"/>
      <c r="AL66" s="170"/>
      <c r="AM66" s="174" t="str">
        <f>IF($BC$1="入力画面",IF(LEN(SUBSTITUTE(AQ66&amp;AT66&amp;AW66,"　",""))&gt;1,"×",""),"")</f>
        <v/>
      </c>
      <c r="AN66" s="170" t="s">
        <v>69</v>
      </c>
      <c r="AO66" s="170"/>
      <c r="AP66" s="170"/>
      <c r="AQ66" s="1"/>
      <c r="AR66" s="170" t="s">
        <v>66</v>
      </c>
      <c r="AS66" s="170"/>
      <c r="AT66" s="1"/>
      <c r="AU66" s="170" t="s">
        <v>67</v>
      </c>
      <c r="AV66" s="170"/>
      <c r="AW66" s="1"/>
      <c r="AX66" s="170" t="s">
        <v>68</v>
      </c>
      <c r="AY66" s="170"/>
      <c r="AZ66" s="175"/>
      <c r="BA66" s="100"/>
      <c r="BB66" s="22"/>
      <c r="BC66" s="22"/>
    </row>
    <row r="67" spans="1:55" ht="3" customHeight="1" x14ac:dyDescent="0.15">
      <c r="A67" s="167"/>
      <c r="B67" s="168"/>
      <c r="C67" s="168"/>
      <c r="D67" s="168"/>
      <c r="E67" s="168"/>
      <c r="F67" s="168"/>
      <c r="G67" s="168"/>
      <c r="H67" s="168"/>
      <c r="I67" s="168"/>
      <c r="J67" s="168"/>
      <c r="K67" s="168"/>
      <c r="L67" s="168"/>
      <c r="M67" s="168"/>
      <c r="N67" s="171"/>
      <c r="O67" s="171"/>
      <c r="P67" s="171"/>
      <c r="Q67" s="171"/>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6"/>
      <c r="BA67" s="100"/>
      <c r="BB67" s="22"/>
      <c r="BC67" s="22"/>
    </row>
    <row r="68" spans="1:55" ht="12.75" customHeight="1" x14ac:dyDescent="0.15">
      <c r="A68" s="177"/>
      <c r="B68" s="269" t="str">
        <f>IF($BC$1="入力画面",
IF(O66="✔",
IF(LEN(SUBSTITUTE(Y66&amp;AB66&amp;AF66&amp;AQ66&amp;AT66&amp;AW66&amp;Y68&amp;AB68&amp;AF68&amp;AQ68&amp;AT68&amp;AW68&amp;AR70&amp;AU70&amp;AX70&amp;Y70,"　",""))&lt;&gt;0,"無か有かいずれかを選択してください ",""),
IF(LEN(SUBSTITUTE(Y66&amp;AB66&amp;AF66&amp;AQ66&amp;AT66&amp;AW66&amp;Y68&amp;AB68&amp;AF68&amp;AQ68&amp;AT68&amp;AW68&amp;AR70&amp;AU70&amp;AX70&amp;Y70,"　",""))=0,"麻痺の有無を選択してください ",""))
&amp;
IF(LEN(Y70)&gt;0,IF(LEN(SUBSTITUTE(AR70&amp;AU70&amp;AX70,"　",""))=0,"その他の程度を選択してください",""),"")
&amp;
IF(LEN(Y70)=0,IF(LEN(SUBSTITUTE(AR70&amp;AU70&amp;AX70,"　",""))&gt;0,"その他の程度を選択した際は部位を入力してください",""),""),"")</f>
        <v xml:space="preserve">麻痺の有無を選択してください </v>
      </c>
      <c r="C68" s="270"/>
      <c r="D68" s="270"/>
      <c r="E68" s="270"/>
      <c r="F68" s="270"/>
      <c r="G68" s="270"/>
      <c r="H68" s="270"/>
      <c r="I68" s="270"/>
      <c r="J68" s="270"/>
      <c r="K68" s="270"/>
      <c r="L68" s="270"/>
      <c r="M68" s="270"/>
      <c r="N68" s="270"/>
      <c r="O68" s="270"/>
      <c r="P68" s="270"/>
      <c r="Q68" s="178"/>
      <c r="R68" s="170" t="s">
        <v>63</v>
      </c>
      <c r="S68" s="170"/>
      <c r="T68" s="170"/>
      <c r="U68" s="172" t="str">
        <f>IF($BC$1="入力画面",IF(LEN(SUBSTITUTE(Y68&amp;AB68&amp;AF68,"　",""))&gt;1,"×",""),"")</f>
        <v/>
      </c>
      <c r="V68" s="170" t="s">
        <v>65</v>
      </c>
      <c r="W68" s="170"/>
      <c r="X68" s="170"/>
      <c r="Y68" s="1"/>
      <c r="Z68" s="170" t="s">
        <v>66</v>
      </c>
      <c r="AA68" s="170"/>
      <c r="AB68" s="1"/>
      <c r="AC68" s="170" t="s">
        <v>67</v>
      </c>
      <c r="AD68" s="170"/>
      <c r="AE68" s="170"/>
      <c r="AF68" s="1"/>
      <c r="AG68" s="170" t="s">
        <v>118</v>
      </c>
      <c r="AH68" s="170"/>
      <c r="AI68" s="172"/>
      <c r="AJ68" s="170" t="s">
        <v>212</v>
      </c>
      <c r="AK68" s="170"/>
      <c r="AL68" s="170"/>
      <c r="AM68" s="174" t="str">
        <f>IF($BC$1="入力画面",IF(LEN(SUBSTITUTE(AQ68&amp;AT68&amp;AW68,"　",""))&gt;1,"×",""),"")</f>
        <v/>
      </c>
      <c r="AN68" s="170" t="s">
        <v>69</v>
      </c>
      <c r="AO68" s="170"/>
      <c r="AP68" s="170"/>
      <c r="AQ68" s="1"/>
      <c r="AR68" s="170" t="s">
        <v>66</v>
      </c>
      <c r="AS68" s="170"/>
      <c r="AT68" s="1"/>
      <c r="AU68" s="170" t="s">
        <v>67</v>
      </c>
      <c r="AV68" s="170"/>
      <c r="AW68" s="1"/>
      <c r="AX68" s="170" t="s">
        <v>68</v>
      </c>
      <c r="AY68" s="170"/>
      <c r="AZ68" s="175"/>
      <c r="BA68" s="100"/>
      <c r="BB68" s="22"/>
      <c r="BC68" s="22"/>
    </row>
    <row r="69" spans="1:55" s="15" customFormat="1" ht="3" customHeight="1" x14ac:dyDescent="0.15">
      <c r="A69" s="177"/>
      <c r="B69" s="270"/>
      <c r="C69" s="270"/>
      <c r="D69" s="270"/>
      <c r="E69" s="270"/>
      <c r="F69" s="270"/>
      <c r="G69" s="270"/>
      <c r="H69" s="270"/>
      <c r="I69" s="270"/>
      <c r="J69" s="270"/>
      <c r="K69" s="270"/>
      <c r="L69" s="270"/>
      <c r="M69" s="270"/>
      <c r="N69" s="270"/>
      <c r="O69" s="270"/>
      <c r="P69" s="270"/>
      <c r="Q69" s="178"/>
      <c r="R69" s="170"/>
      <c r="S69" s="170"/>
      <c r="T69" s="170"/>
      <c r="U69" s="170"/>
      <c r="V69" s="170"/>
      <c r="W69" s="170"/>
      <c r="X69" s="170"/>
      <c r="Y69" s="179"/>
      <c r="Z69" s="170"/>
      <c r="AA69" s="170"/>
      <c r="AB69" s="179"/>
      <c r="AC69" s="170"/>
      <c r="AD69" s="170"/>
      <c r="AE69" s="170"/>
      <c r="AF69" s="179"/>
      <c r="AG69" s="170"/>
      <c r="AH69" s="170"/>
      <c r="AI69" s="170"/>
      <c r="AJ69" s="170"/>
      <c r="AK69" s="170"/>
      <c r="AL69" s="170"/>
      <c r="AM69" s="170"/>
      <c r="AN69" s="170"/>
      <c r="AO69" s="170"/>
      <c r="AP69" s="170"/>
      <c r="AQ69" s="179"/>
      <c r="AR69" s="170"/>
      <c r="AS69" s="170"/>
      <c r="AT69" s="179"/>
      <c r="AU69" s="170"/>
      <c r="AV69" s="170"/>
      <c r="AW69" s="179"/>
      <c r="AX69" s="170"/>
      <c r="AY69" s="170"/>
      <c r="AZ69" s="176"/>
      <c r="BA69" s="22"/>
      <c r="BB69" s="122"/>
      <c r="BC69" s="122"/>
    </row>
    <row r="70" spans="1:55" x14ac:dyDescent="0.15">
      <c r="A70" s="177"/>
      <c r="B70" s="270"/>
      <c r="C70" s="270"/>
      <c r="D70" s="270"/>
      <c r="E70" s="270"/>
      <c r="F70" s="270"/>
      <c r="G70" s="270"/>
      <c r="H70" s="270"/>
      <c r="I70" s="270"/>
      <c r="J70" s="270"/>
      <c r="K70" s="270"/>
      <c r="L70" s="270"/>
      <c r="M70" s="270"/>
      <c r="N70" s="270"/>
      <c r="O70" s="270"/>
      <c r="P70" s="270"/>
      <c r="Q70" s="178"/>
      <c r="R70" s="170" t="s">
        <v>64</v>
      </c>
      <c r="S70" s="170"/>
      <c r="T70" s="170"/>
      <c r="U70" s="170"/>
      <c r="V70" s="170" t="s">
        <v>70</v>
      </c>
      <c r="W70" s="170"/>
      <c r="X70" s="170"/>
      <c r="Y70" s="226"/>
      <c r="Z70" s="226"/>
      <c r="AA70" s="226"/>
      <c r="AB70" s="226"/>
      <c r="AC70" s="226"/>
      <c r="AD70" s="226"/>
      <c r="AE70" s="226"/>
      <c r="AF70" s="226"/>
      <c r="AG70" s="226"/>
      <c r="AH70" s="226"/>
      <c r="AI70" s="226"/>
      <c r="AJ70" s="226"/>
      <c r="AK70" s="226"/>
      <c r="AL70" s="226"/>
      <c r="AM70" s="226"/>
      <c r="AN70" s="174" t="str">
        <f>IF($BC$1="入力画面",IF(LEN(SUBSTITUTE(AR70&amp;AU70&amp;AX70,"　",""))&gt;1,"×",""),"")</f>
        <v/>
      </c>
      <c r="AO70" s="170" t="s">
        <v>120</v>
      </c>
      <c r="AP70" s="170"/>
      <c r="AQ70" s="170"/>
      <c r="AR70" s="1" t="s">
        <v>206</v>
      </c>
      <c r="AS70" s="170" t="s">
        <v>66</v>
      </c>
      <c r="AT70" s="170"/>
      <c r="AU70" s="1" t="s">
        <v>206</v>
      </c>
      <c r="AV70" s="170" t="s">
        <v>67</v>
      </c>
      <c r="AW70" s="170"/>
      <c r="AX70" s="1" t="s">
        <v>206</v>
      </c>
      <c r="AY70" s="170" t="s">
        <v>68</v>
      </c>
      <c r="AZ70" s="176"/>
      <c r="BA70" s="22"/>
      <c r="BB70" s="22"/>
      <c r="BC70" s="22"/>
    </row>
    <row r="71" spans="1:55" ht="6.75" customHeight="1" x14ac:dyDescent="0.15">
      <c r="A71" s="167"/>
      <c r="B71" s="180"/>
      <c r="C71" s="180"/>
      <c r="D71" s="180"/>
      <c r="E71" s="180"/>
      <c r="F71" s="180"/>
      <c r="G71" s="180"/>
      <c r="H71" s="180"/>
      <c r="I71" s="180"/>
      <c r="J71" s="180"/>
      <c r="K71" s="180"/>
      <c r="L71" s="180"/>
      <c r="M71" s="180"/>
      <c r="N71" s="180"/>
      <c r="O71" s="180"/>
      <c r="P71" s="180"/>
      <c r="Q71" s="171"/>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P71" s="170"/>
      <c r="AQ71" s="170"/>
      <c r="AR71" s="170"/>
      <c r="AS71" s="170"/>
      <c r="AT71" s="170"/>
      <c r="AU71" s="170"/>
      <c r="AV71" s="170"/>
      <c r="AW71" s="170"/>
      <c r="AX71" s="170"/>
      <c r="AY71" s="170"/>
      <c r="AZ71" s="176"/>
      <c r="BA71" s="22"/>
      <c r="BB71" s="22"/>
      <c r="BC71" s="22"/>
    </row>
    <row r="72" spans="1:55" ht="12.75" customHeight="1" x14ac:dyDescent="0.15">
      <c r="A72" s="100" t="s">
        <v>175</v>
      </c>
      <c r="B72" s="24"/>
      <c r="C72" s="24"/>
      <c r="D72" s="24"/>
      <c r="E72" s="24"/>
      <c r="F72" s="24"/>
      <c r="G72" s="24"/>
      <c r="H72" s="24"/>
      <c r="I72" s="24"/>
      <c r="J72" s="24"/>
      <c r="K72" s="24"/>
      <c r="L72" s="24"/>
      <c r="M72" s="24"/>
      <c r="N72" s="120" t="s">
        <v>10</v>
      </c>
      <c r="O72" s="1" t="s">
        <v>206</v>
      </c>
      <c r="P72" s="66" t="s">
        <v>117</v>
      </c>
      <c r="Q72" s="121"/>
      <c r="R72" s="66" t="s">
        <v>70</v>
      </c>
      <c r="S72" s="66"/>
      <c r="T72" s="66"/>
      <c r="U72" s="226"/>
      <c r="V72" s="226"/>
      <c r="W72" s="226"/>
      <c r="X72" s="226"/>
      <c r="Y72" s="226"/>
      <c r="Z72" s="226"/>
      <c r="AA72" s="226"/>
      <c r="AB72" s="226"/>
      <c r="AC72" s="226"/>
      <c r="AD72" s="226"/>
      <c r="AE72" s="226"/>
      <c r="AF72" s="226"/>
      <c r="AG72" s="226"/>
      <c r="AH72" s="226"/>
      <c r="AI72" s="226"/>
      <c r="AJ72" s="21" t="str">
        <f>IF($BC$1="入力画面",IF(LEN(SUBSTITUTE(AN72&amp;AQ72&amp;AT72,"　",""))&gt;1,"×",""),"")</f>
        <v/>
      </c>
      <c r="AK72" s="66" t="s">
        <v>120</v>
      </c>
      <c r="AL72" s="66"/>
      <c r="AM72" s="66"/>
      <c r="AN72" s="1" t="s">
        <v>206</v>
      </c>
      <c r="AO72" s="66" t="s">
        <v>66</v>
      </c>
      <c r="AP72" s="66"/>
      <c r="AQ72" s="1"/>
      <c r="AR72" s="66" t="s">
        <v>67</v>
      </c>
      <c r="AS72" s="66"/>
      <c r="AT72" s="1"/>
      <c r="AU72" s="66" t="s">
        <v>68</v>
      </c>
      <c r="AV72" s="66"/>
      <c r="AW72" s="257"/>
      <c r="AX72" s="257"/>
      <c r="AY72" s="66"/>
      <c r="AZ72" s="68"/>
      <c r="BA72" s="22"/>
      <c r="BB72" s="22"/>
      <c r="BC72" s="22"/>
    </row>
    <row r="73" spans="1:55" ht="3" customHeight="1" x14ac:dyDescent="0.15">
      <c r="A73" s="100"/>
      <c r="B73" s="271" t="str">
        <f>IF($BC$1="入力画面",
IF(O72="✔",
IF(LEN(SUBSTITUTE(AN72&amp;AQ72&amp;AT72&amp;U72,"　",""))&lt;&gt;0,"無か有かいずれかを選択してください ",""),
IF(LEN(SUBSTITUTE(AN72&amp;AQ72&amp;AT72&amp;U72,"　",""))=0,"筋力の低下の有無を選択してください ",
IF(LEN(SUBSTITUTE(U72,"　",""))=0,"筋力の低下の部位を記入してください ",
IF(LEN(SUBSTITUTE(AN72&amp;AQ72&amp;AT72,"　",""))=0,"筋力の低下の程度を選択してください ",""))
))
&amp;
IF(LEN(SUBSTITUTE(AN72&amp;AQ72&amp;AT72,"　",""))&gt;0,IF(LEN(SUBSTITUTE(AB74&amp;AG74&amp;AK74,"　",""))=0,"変動を選択してください",""),""),"")</f>
        <v xml:space="preserve">筋力の低下の有無を選択してください </v>
      </c>
      <c r="C73" s="271"/>
      <c r="D73" s="271"/>
      <c r="E73" s="271"/>
      <c r="F73" s="271"/>
      <c r="G73" s="271"/>
      <c r="H73" s="271"/>
      <c r="I73" s="271"/>
      <c r="J73" s="271"/>
      <c r="K73" s="271"/>
      <c r="L73" s="271"/>
      <c r="M73" s="271"/>
      <c r="N73" s="271"/>
      <c r="O73" s="271"/>
      <c r="P73" s="271"/>
      <c r="Q73" s="271"/>
      <c r="R73" s="66"/>
      <c r="S73" s="66"/>
      <c r="T73" s="66"/>
      <c r="U73" s="54"/>
      <c r="V73" s="54"/>
      <c r="W73" s="54"/>
      <c r="X73" s="54"/>
      <c r="Y73" s="54"/>
      <c r="Z73" s="54"/>
      <c r="AA73" s="54"/>
      <c r="AB73" s="54"/>
      <c r="AC73" s="54"/>
      <c r="AD73" s="54"/>
      <c r="AE73" s="54"/>
      <c r="AF73" s="54"/>
      <c r="AG73" s="54"/>
      <c r="AH73" s="54"/>
      <c r="AI73" s="54"/>
      <c r="AJ73" s="66"/>
      <c r="AK73" s="66"/>
      <c r="AL73" s="66"/>
      <c r="AM73" s="66"/>
      <c r="AN73" s="85"/>
      <c r="AO73" s="66"/>
      <c r="AP73" s="66"/>
      <c r="AQ73" s="85"/>
      <c r="AR73" s="66"/>
      <c r="AS73" s="66"/>
      <c r="AT73" s="85"/>
      <c r="AU73" s="66"/>
      <c r="AV73" s="66"/>
      <c r="AW73" s="66"/>
      <c r="AX73" s="66"/>
      <c r="AY73" s="66"/>
      <c r="AZ73" s="68"/>
      <c r="BA73" s="22"/>
      <c r="BB73" s="22"/>
      <c r="BC73" s="22"/>
    </row>
    <row r="74" spans="1:55" x14ac:dyDescent="0.15">
      <c r="A74" s="69"/>
      <c r="B74" s="271"/>
      <c r="C74" s="271"/>
      <c r="D74" s="271"/>
      <c r="E74" s="271"/>
      <c r="F74" s="271"/>
      <c r="G74" s="271"/>
      <c r="H74" s="271"/>
      <c r="I74" s="271"/>
      <c r="J74" s="271"/>
      <c r="K74" s="271"/>
      <c r="L74" s="271"/>
      <c r="M74" s="271"/>
      <c r="N74" s="271"/>
      <c r="O74" s="271"/>
      <c r="P74" s="271"/>
      <c r="Q74" s="271"/>
      <c r="R74" s="66" t="s">
        <v>197</v>
      </c>
      <c r="S74" s="66"/>
      <c r="T74" s="66"/>
      <c r="U74" s="66"/>
      <c r="V74" s="66"/>
      <c r="W74" s="66"/>
      <c r="X74" s="66"/>
      <c r="Y74" s="66"/>
      <c r="Z74" s="66"/>
      <c r="AA74" s="17"/>
      <c r="AB74" s="1"/>
      <c r="AC74" s="66" t="s">
        <v>81</v>
      </c>
      <c r="AD74" s="66"/>
      <c r="AE74" s="66"/>
      <c r="AF74" s="17"/>
      <c r="AG74" s="1"/>
      <c r="AH74" s="66" t="s">
        <v>56</v>
      </c>
      <c r="AI74" s="66"/>
      <c r="AJ74" s="66"/>
      <c r="AK74" s="1"/>
      <c r="AL74" s="66" t="s">
        <v>198</v>
      </c>
      <c r="AM74" s="66"/>
      <c r="AN74" s="154"/>
      <c r="AO74" s="153" t="str">
        <f>IF($BC$1="入力画面",IF(LEN(SUBSTITUTE(AB74&amp;AG74&amp;AK74,"　",""))&gt;1,"←×",""),"")</f>
        <v/>
      </c>
      <c r="AP74" s="153"/>
      <c r="AQ74" s="66"/>
      <c r="AR74" s="66"/>
      <c r="AS74" s="66"/>
      <c r="AT74" s="66"/>
      <c r="AU74" s="66"/>
      <c r="AV74" s="66"/>
      <c r="AW74" s="66"/>
      <c r="AX74" s="66"/>
      <c r="AY74" s="66"/>
      <c r="AZ74" s="68"/>
      <c r="BA74" s="22"/>
      <c r="BB74" s="22"/>
      <c r="BC74" s="22"/>
    </row>
    <row r="75" spans="1:55" ht="6.75" customHeight="1" x14ac:dyDescent="0.15">
      <c r="A75" s="123"/>
      <c r="B75" s="271"/>
      <c r="C75" s="271"/>
      <c r="D75" s="271"/>
      <c r="E75" s="271"/>
      <c r="F75" s="271"/>
      <c r="G75" s="271"/>
      <c r="H75" s="271"/>
      <c r="I75" s="271"/>
      <c r="J75" s="271"/>
      <c r="K75" s="271"/>
      <c r="L75" s="271"/>
      <c r="M75" s="271"/>
      <c r="N75" s="271"/>
      <c r="O75" s="271"/>
      <c r="P75" s="271"/>
      <c r="Q75" s="271"/>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5"/>
      <c r="BA75" s="22"/>
      <c r="BB75" s="22"/>
      <c r="BC75" s="22"/>
    </row>
    <row r="76" spans="1:55" ht="12.75" customHeight="1" x14ac:dyDescent="0.15">
      <c r="A76" s="181" t="s">
        <v>176</v>
      </c>
      <c r="B76" s="182"/>
      <c r="C76" s="182"/>
      <c r="D76" s="182"/>
      <c r="E76" s="182"/>
      <c r="F76" s="182"/>
      <c r="G76" s="182"/>
      <c r="H76" s="182"/>
      <c r="I76" s="182"/>
      <c r="J76" s="182"/>
      <c r="K76" s="182"/>
      <c r="L76" s="182"/>
      <c r="M76" s="182"/>
      <c r="N76" s="183" t="s">
        <v>10</v>
      </c>
      <c r="O76" s="1" t="s">
        <v>206</v>
      </c>
      <c r="P76" s="184" t="s">
        <v>117</v>
      </c>
      <c r="Q76" s="185"/>
      <c r="R76" s="184" t="s">
        <v>71</v>
      </c>
      <c r="S76" s="184"/>
      <c r="T76" s="184"/>
      <c r="U76" s="186" t="str">
        <f>IF($BC$1="入力画面",IF(LEN(SUBSTITUTE(Z76&amp;AC76&amp;AG76,"　",""))&gt;1,"×",""),"")</f>
        <v/>
      </c>
      <c r="V76" s="184" t="s">
        <v>51</v>
      </c>
      <c r="W76" s="184" t="s">
        <v>65</v>
      </c>
      <c r="X76" s="184"/>
      <c r="Y76" s="184"/>
      <c r="Z76" s="1"/>
      <c r="AA76" s="184" t="s">
        <v>66</v>
      </c>
      <c r="AB76" s="184"/>
      <c r="AC76" s="1"/>
      <c r="AD76" s="184" t="s">
        <v>67</v>
      </c>
      <c r="AE76" s="184"/>
      <c r="AF76" s="184"/>
      <c r="AG76" s="1"/>
      <c r="AH76" s="184" t="s">
        <v>68</v>
      </c>
      <c r="AI76" s="184"/>
      <c r="AJ76" s="232" t="str">
        <f>IF($BC$1="入力画面",IF(LEN(SUBSTITUTE(AP76&amp;AS76&amp;AV76,"　",""))&gt;1,"×",""),"")</f>
        <v/>
      </c>
      <c r="AK76" s="233"/>
      <c r="AL76" s="184" t="s">
        <v>72</v>
      </c>
      <c r="AM76" s="184" t="s">
        <v>69</v>
      </c>
      <c r="AN76" s="184"/>
      <c r="AO76" s="184"/>
      <c r="AP76" s="1"/>
      <c r="AQ76" s="184" t="s">
        <v>66</v>
      </c>
      <c r="AR76" s="184"/>
      <c r="AS76" s="1" t="s">
        <v>206</v>
      </c>
      <c r="AT76" s="184" t="s">
        <v>67</v>
      </c>
      <c r="AU76" s="184"/>
      <c r="AV76" s="1" t="s">
        <v>206</v>
      </c>
      <c r="AW76" s="184" t="s">
        <v>68</v>
      </c>
      <c r="AX76" s="184"/>
      <c r="AY76" s="230"/>
      <c r="AZ76" s="231"/>
      <c r="BA76" s="22"/>
      <c r="BB76" s="22"/>
      <c r="BC76" s="22"/>
    </row>
    <row r="77" spans="1:55" ht="3" customHeight="1" x14ac:dyDescent="0.15">
      <c r="A77" s="181"/>
      <c r="B77" s="182"/>
      <c r="C77" s="182"/>
      <c r="D77" s="182"/>
      <c r="E77" s="182"/>
      <c r="F77" s="182"/>
      <c r="G77" s="182"/>
      <c r="H77" s="182"/>
      <c r="I77" s="182"/>
      <c r="J77" s="182"/>
      <c r="K77" s="182"/>
      <c r="L77" s="182"/>
      <c r="M77" s="182"/>
      <c r="N77" s="185"/>
      <c r="O77" s="185"/>
      <c r="P77" s="185"/>
      <c r="Q77" s="185"/>
      <c r="R77" s="184"/>
      <c r="S77" s="184"/>
      <c r="T77" s="184"/>
      <c r="U77" s="184"/>
      <c r="V77" s="184"/>
      <c r="W77" s="184"/>
      <c r="X77" s="184"/>
      <c r="Y77" s="184"/>
      <c r="Z77" s="184"/>
      <c r="AA77" s="184"/>
      <c r="AB77" s="184"/>
      <c r="AC77" s="184"/>
      <c r="AD77" s="184"/>
      <c r="AE77" s="184"/>
      <c r="AF77" s="184"/>
      <c r="AG77" s="184"/>
      <c r="AH77" s="184"/>
      <c r="AI77" s="184"/>
      <c r="AJ77" s="187"/>
      <c r="AK77" s="187"/>
      <c r="AL77" s="184"/>
      <c r="AM77" s="184"/>
      <c r="AN77" s="184"/>
      <c r="AO77" s="184"/>
      <c r="AP77" s="184"/>
      <c r="AQ77" s="184"/>
      <c r="AR77" s="184"/>
      <c r="AS77" s="184"/>
      <c r="AT77" s="184"/>
      <c r="AU77" s="184"/>
      <c r="AV77" s="184"/>
      <c r="AW77" s="184"/>
      <c r="AX77" s="184"/>
      <c r="AY77" s="184"/>
      <c r="AZ77" s="188"/>
      <c r="BA77" s="22"/>
      <c r="BB77" s="22"/>
      <c r="BC77" s="22"/>
    </row>
    <row r="78" spans="1:55" x14ac:dyDescent="0.15">
      <c r="A78" s="181"/>
      <c r="B78" s="324" t="str">
        <f>IF($BC$1="入力画面",
IF(O76="✔",
IF(LEN(SUBSTITUTE(Z76&amp;AC76&amp;AG76&amp;Z78&amp;AC78&amp;AG78&amp;Z80&amp;AC80&amp;AG80&amp;Z82&amp;AC82&amp;AG82&amp;AP76&amp;AS76&amp;AV76&amp;AP78&amp;AS78&amp;AV78&amp;AP80&amp;AS80&amp;AV80&amp;AP82&amp;AS82&amp;AV82&amp;AR84&amp;AU84&amp;AX84&amp;X84,"　",""))&lt;&gt;0,"無か有かいずれかを選択してください ",""),
IF(LEN(SUBSTITUTE(Z76&amp;AC76&amp;AG76&amp;Z78&amp;AC78&amp;AG78&amp;Z80&amp;AC80&amp;AG80&amp;Z82&amp;AC82&amp;AG82&amp;AP76&amp;AS76&amp;AV76&amp;AP78&amp;AS78&amp;AV78&amp;AP80&amp;AS80&amp;AV80&amp;AP82&amp;AS82&amp;AV82&amp;AR84&amp;AU84&amp;AX84&amp;X84,"　",""))=0,"関節の拘縮の有無を選択してください ",""))
&amp;
IF(LEN(X84)&gt;0,IF(LEN(SUBSTITUTE(AR84&amp;AU84&amp;AX84,"　",""))=0,"その他の程度を選択してください",""),"")
&amp;
IF(LEN(X84)=0,IF(LEN(SUBSTITUTE(AR84&amp;AU84&amp;AX84,"　",""))&gt;0,"その他の程度を選択した際は部位を入力してください",""),""),"")</f>
        <v xml:space="preserve">関節の拘縮の有無を選択してください </v>
      </c>
      <c r="C78" s="325"/>
      <c r="D78" s="325"/>
      <c r="E78" s="325"/>
      <c r="F78" s="325"/>
      <c r="G78" s="325"/>
      <c r="H78" s="325"/>
      <c r="I78" s="325"/>
      <c r="J78" s="325"/>
      <c r="K78" s="325"/>
      <c r="L78" s="325"/>
      <c r="M78" s="325"/>
      <c r="N78" s="325"/>
      <c r="O78" s="325"/>
      <c r="P78" s="325"/>
      <c r="Q78" s="185"/>
      <c r="R78" s="184" t="s">
        <v>73</v>
      </c>
      <c r="S78" s="184"/>
      <c r="T78" s="184"/>
      <c r="U78" s="186" t="str">
        <f>IF($BC$1="入力画面",IF(LEN(SUBSTITUTE(Z78&amp;AC78&amp;AG78,"　",""))&gt;1,"×",""),"")</f>
        <v/>
      </c>
      <c r="V78" s="184" t="s">
        <v>51</v>
      </c>
      <c r="W78" s="184" t="s">
        <v>65</v>
      </c>
      <c r="X78" s="184"/>
      <c r="Y78" s="184"/>
      <c r="Z78" s="1"/>
      <c r="AA78" s="184" t="s">
        <v>66</v>
      </c>
      <c r="AB78" s="184"/>
      <c r="AC78" s="1"/>
      <c r="AD78" s="184" t="s">
        <v>67</v>
      </c>
      <c r="AE78" s="184"/>
      <c r="AF78" s="184"/>
      <c r="AG78" s="1"/>
      <c r="AH78" s="184" t="s">
        <v>68</v>
      </c>
      <c r="AI78" s="184"/>
      <c r="AJ78" s="232" t="str">
        <f>IF($BC$1="入力画面",IF(LEN(SUBSTITUTE(AP78&amp;AS78&amp;AV78,"　",""))&gt;1,"×",""),"")</f>
        <v/>
      </c>
      <c r="AK78" s="233"/>
      <c r="AL78" s="184" t="s">
        <v>72</v>
      </c>
      <c r="AM78" s="184" t="s">
        <v>69</v>
      </c>
      <c r="AN78" s="184"/>
      <c r="AO78" s="184"/>
      <c r="AP78" s="1"/>
      <c r="AQ78" s="184" t="s">
        <v>66</v>
      </c>
      <c r="AR78" s="184"/>
      <c r="AS78" s="1"/>
      <c r="AT78" s="184" t="s">
        <v>67</v>
      </c>
      <c r="AU78" s="184"/>
      <c r="AV78" s="1"/>
      <c r="AW78" s="184" t="s">
        <v>68</v>
      </c>
      <c r="AX78" s="184"/>
      <c r="AY78" s="230"/>
      <c r="AZ78" s="231"/>
      <c r="BA78" s="22"/>
      <c r="BB78" s="22"/>
      <c r="BC78" s="22"/>
    </row>
    <row r="79" spans="1:55" ht="3" customHeight="1" x14ac:dyDescent="0.15">
      <c r="A79" s="181"/>
      <c r="B79" s="325"/>
      <c r="C79" s="325"/>
      <c r="D79" s="325"/>
      <c r="E79" s="325"/>
      <c r="F79" s="325"/>
      <c r="G79" s="325"/>
      <c r="H79" s="325"/>
      <c r="I79" s="325"/>
      <c r="J79" s="325"/>
      <c r="K79" s="325"/>
      <c r="L79" s="325"/>
      <c r="M79" s="325"/>
      <c r="N79" s="325"/>
      <c r="O79" s="325"/>
      <c r="P79" s="325"/>
      <c r="Q79" s="185"/>
      <c r="R79" s="184"/>
      <c r="S79" s="184"/>
      <c r="T79" s="184"/>
      <c r="U79" s="184"/>
      <c r="V79" s="184"/>
      <c r="W79" s="184"/>
      <c r="X79" s="184"/>
      <c r="Y79" s="184"/>
      <c r="Z79" s="184"/>
      <c r="AA79" s="184"/>
      <c r="AB79" s="184"/>
      <c r="AC79" s="184"/>
      <c r="AD79" s="184"/>
      <c r="AE79" s="184"/>
      <c r="AF79" s="184"/>
      <c r="AG79" s="184"/>
      <c r="AH79" s="184"/>
      <c r="AI79" s="184"/>
      <c r="AJ79" s="187"/>
      <c r="AK79" s="187"/>
      <c r="AL79" s="184"/>
      <c r="AM79" s="184"/>
      <c r="AN79" s="184"/>
      <c r="AO79" s="184"/>
      <c r="AP79" s="184"/>
      <c r="AQ79" s="184"/>
      <c r="AR79" s="184"/>
      <c r="AS79" s="184"/>
      <c r="AT79" s="184"/>
      <c r="AU79" s="184"/>
      <c r="AV79" s="184"/>
      <c r="AW79" s="184"/>
      <c r="AX79" s="184"/>
      <c r="AY79" s="184"/>
      <c r="AZ79" s="188"/>
      <c r="BA79" s="22"/>
      <c r="BB79" s="22"/>
      <c r="BC79" s="22"/>
    </row>
    <row r="80" spans="1:55" x14ac:dyDescent="0.15">
      <c r="A80" s="181"/>
      <c r="B80" s="325"/>
      <c r="C80" s="325"/>
      <c r="D80" s="325"/>
      <c r="E80" s="325"/>
      <c r="F80" s="325"/>
      <c r="G80" s="325"/>
      <c r="H80" s="325"/>
      <c r="I80" s="325"/>
      <c r="J80" s="325"/>
      <c r="K80" s="325"/>
      <c r="L80" s="325"/>
      <c r="M80" s="325"/>
      <c r="N80" s="325"/>
      <c r="O80" s="325"/>
      <c r="P80" s="325"/>
      <c r="Q80" s="185"/>
      <c r="R80" s="184" t="s">
        <v>74</v>
      </c>
      <c r="S80" s="184"/>
      <c r="T80" s="184"/>
      <c r="U80" s="186" t="str">
        <f>IF($BC$1="入力画面",IF(LEN(SUBSTITUTE(Z80&amp;AC80&amp;AG80,"　",""))&gt;1,"×",""),"")</f>
        <v/>
      </c>
      <c r="V80" s="184" t="s">
        <v>51</v>
      </c>
      <c r="W80" s="184" t="s">
        <v>65</v>
      </c>
      <c r="X80" s="184"/>
      <c r="Y80" s="184"/>
      <c r="Z80" s="1"/>
      <c r="AA80" s="184" t="s">
        <v>66</v>
      </c>
      <c r="AB80" s="184"/>
      <c r="AC80" s="1"/>
      <c r="AD80" s="184" t="s">
        <v>67</v>
      </c>
      <c r="AE80" s="184"/>
      <c r="AF80" s="184"/>
      <c r="AG80" s="1"/>
      <c r="AH80" s="184" t="s">
        <v>68</v>
      </c>
      <c r="AI80" s="184"/>
      <c r="AJ80" s="232" t="str">
        <f>IF($BC$1="入力画面",IF(LEN(SUBSTITUTE(AP80&amp;AS80&amp;AV80,"　",""))&gt;1,"×",""),"")</f>
        <v/>
      </c>
      <c r="AK80" s="233"/>
      <c r="AL80" s="184" t="s">
        <v>72</v>
      </c>
      <c r="AM80" s="184" t="s">
        <v>69</v>
      </c>
      <c r="AN80" s="184"/>
      <c r="AO80" s="184"/>
      <c r="AP80" s="1"/>
      <c r="AQ80" s="184" t="s">
        <v>66</v>
      </c>
      <c r="AR80" s="184"/>
      <c r="AS80" s="1" t="s">
        <v>206</v>
      </c>
      <c r="AT80" s="184" t="s">
        <v>67</v>
      </c>
      <c r="AU80" s="184"/>
      <c r="AV80" s="1"/>
      <c r="AW80" s="184" t="s">
        <v>68</v>
      </c>
      <c r="AX80" s="184"/>
      <c r="AY80" s="230"/>
      <c r="AZ80" s="231"/>
      <c r="BA80" s="22"/>
      <c r="BB80" s="22"/>
      <c r="BC80" s="22"/>
    </row>
    <row r="81" spans="1:55" ht="3" customHeight="1" x14ac:dyDescent="0.15">
      <c r="A81" s="181"/>
      <c r="B81" s="325"/>
      <c r="C81" s="325"/>
      <c r="D81" s="325"/>
      <c r="E81" s="325"/>
      <c r="F81" s="325"/>
      <c r="G81" s="325"/>
      <c r="H81" s="325"/>
      <c r="I81" s="325"/>
      <c r="J81" s="325"/>
      <c r="K81" s="325"/>
      <c r="L81" s="325"/>
      <c r="M81" s="325"/>
      <c r="N81" s="325"/>
      <c r="O81" s="325"/>
      <c r="P81" s="325"/>
      <c r="Q81" s="185"/>
      <c r="R81" s="184"/>
      <c r="S81" s="184"/>
      <c r="T81" s="184"/>
      <c r="U81" s="184"/>
      <c r="V81" s="184"/>
      <c r="W81" s="184"/>
      <c r="X81" s="184"/>
      <c r="Y81" s="184"/>
      <c r="Z81" s="184"/>
      <c r="AA81" s="184"/>
      <c r="AB81" s="184"/>
      <c r="AC81" s="184"/>
      <c r="AD81" s="184"/>
      <c r="AE81" s="184"/>
      <c r="AF81" s="184"/>
      <c r="AG81" s="184"/>
      <c r="AH81" s="184"/>
      <c r="AI81" s="184"/>
      <c r="AJ81" s="187"/>
      <c r="AK81" s="187"/>
      <c r="AL81" s="184"/>
      <c r="AM81" s="184"/>
      <c r="AN81" s="184"/>
      <c r="AO81" s="184"/>
      <c r="AP81" s="184"/>
      <c r="AQ81" s="184"/>
      <c r="AR81" s="184"/>
      <c r="AS81" s="184"/>
      <c r="AT81" s="184"/>
      <c r="AU81" s="184"/>
      <c r="AV81" s="184"/>
      <c r="AW81" s="184"/>
      <c r="AX81" s="184"/>
      <c r="AY81" s="184"/>
      <c r="AZ81" s="188"/>
      <c r="BA81" s="22"/>
      <c r="BB81" s="22"/>
      <c r="BC81" s="22"/>
    </row>
    <row r="82" spans="1:55" x14ac:dyDescent="0.15">
      <c r="A82" s="181"/>
      <c r="B82" s="325"/>
      <c r="C82" s="325"/>
      <c r="D82" s="325"/>
      <c r="E82" s="325"/>
      <c r="F82" s="325"/>
      <c r="G82" s="325"/>
      <c r="H82" s="325"/>
      <c r="I82" s="325"/>
      <c r="J82" s="325"/>
      <c r="K82" s="325"/>
      <c r="L82" s="325"/>
      <c r="M82" s="325"/>
      <c r="N82" s="325"/>
      <c r="O82" s="325"/>
      <c r="P82" s="325"/>
      <c r="Q82" s="185"/>
      <c r="R82" s="184" t="s">
        <v>75</v>
      </c>
      <c r="S82" s="184"/>
      <c r="T82" s="184"/>
      <c r="U82" s="186" t="str">
        <f>IF($BC$1="入力画面",IF(LEN(SUBSTITUTE(Z82&amp;AC82&amp;AG82,"　",""))&gt;1,"×",""),"")</f>
        <v/>
      </c>
      <c r="V82" s="184" t="s">
        <v>51</v>
      </c>
      <c r="W82" s="184" t="s">
        <v>65</v>
      </c>
      <c r="X82" s="184"/>
      <c r="Y82" s="184"/>
      <c r="Z82" s="1"/>
      <c r="AA82" s="184" t="s">
        <v>66</v>
      </c>
      <c r="AB82" s="184"/>
      <c r="AC82" s="1" t="s">
        <v>206</v>
      </c>
      <c r="AD82" s="184" t="s">
        <v>67</v>
      </c>
      <c r="AE82" s="184"/>
      <c r="AF82" s="184"/>
      <c r="AG82" s="1"/>
      <c r="AH82" s="184" t="s">
        <v>68</v>
      </c>
      <c r="AI82" s="184"/>
      <c r="AJ82" s="232" t="str">
        <f>IF($BC$1="入力画面",IF(LEN(SUBSTITUTE(AP82&amp;AS82&amp;AV82,"　",""))&gt;1,"×",""),"")</f>
        <v/>
      </c>
      <c r="AK82" s="233"/>
      <c r="AL82" s="184" t="s">
        <v>72</v>
      </c>
      <c r="AM82" s="184" t="s">
        <v>69</v>
      </c>
      <c r="AN82" s="184"/>
      <c r="AO82" s="184"/>
      <c r="AP82" s="1"/>
      <c r="AQ82" s="184" t="s">
        <v>66</v>
      </c>
      <c r="AR82" s="184"/>
      <c r="AS82" s="1"/>
      <c r="AT82" s="184" t="s">
        <v>67</v>
      </c>
      <c r="AU82" s="184"/>
      <c r="AV82" s="1"/>
      <c r="AW82" s="184" t="s">
        <v>68</v>
      </c>
      <c r="AX82" s="184"/>
      <c r="AY82" s="230"/>
      <c r="AZ82" s="231"/>
      <c r="BA82" s="22"/>
      <c r="BB82" s="22"/>
      <c r="BC82" s="22"/>
    </row>
    <row r="83" spans="1:55" ht="3" customHeight="1" x14ac:dyDescent="0.15">
      <c r="A83" s="181"/>
      <c r="B83" s="325"/>
      <c r="C83" s="325"/>
      <c r="D83" s="325"/>
      <c r="E83" s="325"/>
      <c r="F83" s="325"/>
      <c r="G83" s="325"/>
      <c r="H83" s="325"/>
      <c r="I83" s="325"/>
      <c r="J83" s="325"/>
      <c r="K83" s="325"/>
      <c r="L83" s="325"/>
      <c r="M83" s="325"/>
      <c r="N83" s="325"/>
      <c r="O83" s="325"/>
      <c r="P83" s="325"/>
      <c r="Q83" s="185"/>
      <c r="R83" s="184"/>
      <c r="S83" s="184"/>
      <c r="T83" s="184"/>
      <c r="U83" s="184"/>
      <c r="V83" s="184"/>
      <c r="W83" s="184"/>
      <c r="X83" s="184"/>
      <c r="Y83" s="184"/>
      <c r="Z83" s="184"/>
      <c r="AA83" s="184"/>
      <c r="AB83" s="184"/>
      <c r="AC83" s="184"/>
      <c r="AD83" s="184"/>
      <c r="AE83" s="184"/>
      <c r="AF83" s="184"/>
      <c r="AG83" s="184"/>
      <c r="AH83" s="184"/>
      <c r="AI83" s="184"/>
      <c r="AJ83" s="184"/>
      <c r="AK83" s="184"/>
      <c r="AL83" s="184"/>
      <c r="AM83" s="184"/>
      <c r="AN83" s="184"/>
      <c r="AO83" s="184"/>
      <c r="AP83" s="184"/>
      <c r="AQ83" s="184"/>
      <c r="AR83" s="184"/>
      <c r="AS83" s="184"/>
      <c r="AT83" s="184"/>
      <c r="AU83" s="184"/>
      <c r="AV83" s="184"/>
      <c r="AW83" s="184"/>
      <c r="AX83" s="184"/>
      <c r="AY83" s="184"/>
      <c r="AZ83" s="188"/>
      <c r="BA83" s="22"/>
      <c r="BB83" s="22"/>
      <c r="BC83" s="22"/>
    </row>
    <row r="84" spans="1:55" x14ac:dyDescent="0.15">
      <c r="A84" s="181"/>
      <c r="B84" s="325"/>
      <c r="C84" s="325"/>
      <c r="D84" s="325"/>
      <c r="E84" s="325"/>
      <c r="F84" s="325"/>
      <c r="G84" s="325"/>
      <c r="H84" s="325"/>
      <c r="I84" s="325"/>
      <c r="J84" s="325"/>
      <c r="K84" s="325"/>
      <c r="L84" s="325"/>
      <c r="M84" s="325"/>
      <c r="N84" s="325"/>
      <c r="O84" s="325"/>
      <c r="P84" s="325"/>
      <c r="Q84" s="185"/>
      <c r="R84" s="184" t="s">
        <v>64</v>
      </c>
      <c r="S84" s="184"/>
      <c r="T84" s="184"/>
      <c r="U84" s="184" t="s">
        <v>61</v>
      </c>
      <c r="V84" s="184"/>
      <c r="W84" s="189"/>
      <c r="X84" s="226"/>
      <c r="Y84" s="226"/>
      <c r="Z84" s="226"/>
      <c r="AA84" s="226"/>
      <c r="AB84" s="226"/>
      <c r="AC84" s="226"/>
      <c r="AD84" s="226"/>
      <c r="AE84" s="226"/>
      <c r="AF84" s="226"/>
      <c r="AG84" s="226"/>
      <c r="AH84" s="226"/>
      <c r="AI84" s="226"/>
      <c r="AJ84" s="226"/>
      <c r="AK84" s="226"/>
      <c r="AL84" s="226"/>
      <c r="AM84" s="226"/>
      <c r="AN84" s="186" t="str">
        <f>IF($BC$1="入力画面",IF(LEN(SUBSTITUTE(AR84&amp;AU84&amp;AX84,"　",""))&gt;1,"×",""),"")</f>
        <v/>
      </c>
      <c r="AO84" s="184" t="s">
        <v>119</v>
      </c>
      <c r="AP84" s="184"/>
      <c r="AQ84" s="184"/>
      <c r="AR84" s="1" t="s">
        <v>206</v>
      </c>
      <c r="AS84" s="184" t="s">
        <v>66</v>
      </c>
      <c r="AT84" s="184"/>
      <c r="AU84" s="1" t="s">
        <v>206</v>
      </c>
      <c r="AV84" s="184" t="s">
        <v>67</v>
      </c>
      <c r="AW84" s="184"/>
      <c r="AX84" s="1" t="s">
        <v>206</v>
      </c>
      <c r="AY84" s="184" t="s">
        <v>68</v>
      </c>
      <c r="AZ84" s="188"/>
      <c r="BA84" s="22"/>
      <c r="BB84" s="122"/>
      <c r="BC84" s="22"/>
    </row>
    <row r="85" spans="1:55" ht="6.75" customHeight="1" x14ac:dyDescent="0.15">
      <c r="A85" s="181"/>
      <c r="B85" s="182"/>
      <c r="C85" s="182"/>
      <c r="D85" s="182"/>
      <c r="E85" s="182"/>
      <c r="F85" s="182"/>
      <c r="G85" s="182"/>
      <c r="H85" s="182"/>
      <c r="I85" s="182"/>
      <c r="J85" s="182"/>
      <c r="K85" s="182"/>
      <c r="L85" s="182"/>
      <c r="M85" s="182"/>
      <c r="N85" s="185"/>
      <c r="O85" s="185"/>
      <c r="P85" s="185"/>
      <c r="Q85" s="185"/>
      <c r="R85" s="184"/>
      <c r="S85" s="184"/>
      <c r="T85" s="184"/>
      <c r="U85" s="184"/>
      <c r="V85" s="184"/>
      <c r="W85" s="184"/>
      <c r="X85" s="184"/>
      <c r="Y85" s="184"/>
      <c r="Z85" s="184"/>
      <c r="AA85" s="184"/>
      <c r="AB85" s="184"/>
      <c r="AC85" s="184"/>
      <c r="AD85" s="184"/>
      <c r="AE85" s="184"/>
      <c r="AF85" s="184"/>
      <c r="AG85" s="184"/>
      <c r="AH85" s="184"/>
      <c r="AI85" s="184"/>
      <c r="AJ85" s="184"/>
      <c r="AK85" s="184"/>
      <c r="AL85" s="184"/>
      <c r="AM85" s="184"/>
      <c r="AN85" s="184"/>
      <c r="AO85" s="184"/>
      <c r="AP85" s="184"/>
      <c r="AQ85" s="184"/>
      <c r="AR85" s="184"/>
      <c r="AS85" s="184"/>
      <c r="AT85" s="184"/>
      <c r="AU85" s="184"/>
      <c r="AV85" s="184"/>
      <c r="AW85" s="184"/>
      <c r="AX85" s="190"/>
      <c r="AY85" s="190"/>
      <c r="AZ85" s="188"/>
      <c r="BA85" s="22"/>
      <c r="BB85" s="22"/>
      <c r="BC85" s="22"/>
    </row>
    <row r="86" spans="1:55" x14ac:dyDescent="0.15">
      <c r="A86" s="100" t="s">
        <v>177</v>
      </c>
      <c r="B86" s="24"/>
      <c r="C86" s="24"/>
      <c r="D86" s="24"/>
      <c r="E86" s="24"/>
      <c r="F86" s="24"/>
      <c r="G86" s="24"/>
      <c r="H86" s="24"/>
      <c r="I86" s="24"/>
      <c r="J86" s="24"/>
      <c r="K86" s="24"/>
      <c r="L86" s="24"/>
      <c r="M86" s="24"/>
      <c r="N86" s="120" t="s">
        <v>10</v>
      </c>
      <c r="O86" s="1" t="s">
        <v>206</v>
      </c>
      <c r="P86" s="66" t="s">
        <v>117</v>
      </c>
      <c r="Q86" s="121"/>
      <c r="R86" s="66" t="s">
        <v>61</v>
      </c>
      <c r="S86" s="66"/>
      <c r="T86" s="43"/>
      <c r="U86" s="226"/>
      <c r="V86" s="226"/>
      <c r="W86" s="226"/>
      <c r="X86" s="226"/>
      <c r="Y86" s="226"/>
      <c r="Z86" s="226"/>
      <c r="AA86" s="226"/>
      <c r="AB86" s="226"/>
      <c r="AC86" s="226"/>
      <c r="AD86" s="226"/>
      <c r="AE86" s="226"/>
      <c r="AF86" s="226"/>
      <c r="AG86" s="226"/>
      <c r="AH86" s="226"/>
      <c r="AI86" s="226"/>
      <c r="AJ86" s="226"/>
      <c r="AK86" s="66"/>
      <c r="AL86" s="66" t="s">
        <v>120</v>
      </c>
      <c r="AM86" s="66"/>
      <c r="AN86" s="66"/>
      <c r="AO86" s="1"/>
      <c r="AP86" s="66" t="s">
        <v>66</v>
      </c>
      <c r="AQ86" s="66"/>
      <c r="AR86" s="1"/>
      <c r="AS86" s="66" t="s">
        <v>67</v>
      </c>
      <c r="AT86" s="66"/>
      <c r="AU86" s="1"/>
      <c r="AV86" s="66" t="s">
        <v>68</v>
      </c>
      <c r="AW86" s="66"/>
      <c r="AX86" s="126"/>
      <c r="AY86" s="126"/>
      <c r="AZ86" s="68"/>
      <c r="BA86" s="22"/>
      <c r="BB86" s="22"/>
      <c r="BC86" s="22"/>
    </row>
    <row r="87" spans="1:55" ht="3" customHeight="1" x14ac:dyDescent="0.15">
      <c r="A87" s="100"/>
      <c r="B87" s="24"/>
      <c r="C87" s="24"/>
      <c r="D87" s="24"/>
      <c r="E87" s="24"/>
      <c r="F87" s="24"/>
      <c r="G87" s="24"/>
      <c r="H87" s="24"/>
      <c r="I87" s="24"/>
      <c r="J87" s="24"/>
      <c r="K87" s="24"/>
      <c r="L87" s="24"/>
      <c r="M87" s="24"/>
      <c r="N87" s="121"/>
      <c r="O87" s="121"/>
      <c r="P87" s="121"/>
      <c r="Q87" s="121"/>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8"/>
      <c r="BA87" s="22"/>
      <c r="BB87" s="22"/>
      <c r="BC87" s="22"/>
    </row>
    <row r="88" spans="1:55" x14ac:dyDescent="0.15">
      <c r="A88" s="100"/>
      <c r="B88" s="272" t="str">
        <f>IF($BC$1="入力画面",
IF(O86="✔",
IF(LEN(SUBSTITUTE(AO86&amp;AR86&amp;AU86&amp;U86,"　",""))&lt;&gt;0,"無か有かいずれかを選択してください ",""),
IF(LEN(SUBSTITUTE(AO86&amp;AR86&amp;AU86&amp;U86,"　",""))=0,"関節の痛みの有無を選択してください ",
IF(LEN(SUBSTITUTE(U86,"　",""))=0,"関節の痛みの部位を記入してください ",
IF(LEN(SUBSTITUTE(AO86&amp;AR86&amp;AU86,"　",""))=0,"関節の痛みの程度を選択してください ",""))
))&amp;
IF(LEN(SUBSTITUTE(AO86&amp;AR86&amp;AU86,"　",""))&gt;0,IF(LEN(SUBSTITUTE(AB88&amp;AG88&amp;AK88,"　",""))=0,"変動を選択してください",""),""),"")</f>
        <v xml:space="preserve">関節の痛みの有無を選択してください </v>
      </c>
      <c r="C88" s="272"/>
      <c r="D88" s="272"/>
      <c r="E88" s="272"/>
      <c r="F88" s="272"/>
      <c r="G88" s="272"/>
      <c r="H88" s="272"/>
      <c r="I88" s="272"/>
      <c r="J88" s="272"/>
      <c r="K88" s="272"/>
      <c r="L88" s="272"/>
      <c r="M88" s="272"/>
      <c r="N88" s="272"/>
      <c r="O88" s="272"/>
      <c r="P88" s="272"/>
      <c r="Q88" s="272"/>
      <c r="R88" s="66" t="s">
        <v>80</v>
      </c>
      <c r="S88" s="66"/>
      <c r="T88" s="66"/>
      <c r="U88" s="66"/>
      <c r="V88" s="66"/>
      <c r="W88" s="66"/>
      <c r="X88" s="66"/>
      <c r="Y88" s="66"/>
      <c r="Z88" s="66"/>
      <c r="AA88" s="66"/>
      <c r="AB88" s="1"/>
      <c r="AC88" s="66" t="s">
        <v>81</v>
      </c>
      <c r="AD88" s="66"/>
      <c r="AE88" s="66"/>
      <c r="AF88" s="66"/>
      <c r="AG88" s="1"/>
      <c r="AH88" s="66" t="s">
        <v>56</v>
      </c>
      <c r="AI88" s="66"/>
      <c r="AJ88" s="66"/>
      <c r="AK88" s="1"/>
      <c r="AL88" s="66" t="s">
        <v>198</v>
      </c>
      <c r="AM88" s="66"/>
      <c r="AN88" s="66"/>
      <c r="AO88" s="66"/>
      <c r="AP88" s="66"/>
      <c r="AQ88" s="66"/>
      <c r="AR88" s="66"/>
      <c r="AS88" s="66"/>
      <c r="AT88" s="66"/>
      <c r="AU88" s="66"/>
      <c r="AV88" s="66"/>
      <c r="AW88" s="66"/>
      <c r="AX88" s="66"/>
      <c r="AY88" s="66"/>
      <c r="AZ88" s="68"/>
      <c r="BA88" s="22"/>
      <c r="BB88" s="22"/>
      <c r="BC88" s="22"/>
    </row>
    <row r="89" spans="1:55" ht="6.75" customHeight="1" x14ac:dyDescent="0.15">
      <c r="A89" s="100"/>
      <c r="B89" s="272"/>
      <c r="C89" s="272"/>
      <c r="D89" s="272"/>
      <c r="E89" s="272"/>
      <c r="F89" s="272"/>
      <c r="G89" s="272"/>
      <c r="H89" s="272"/>
      <c r="I89" s="272"/>
      <c r="J89" s="272"/>
      <c r="K89" s="272"/>
      <c r="L89" s="272"/>
      <c r="M89" s="272"/>
      <c r="N89" s="272"/>
      <c r="O89" s="272"/>
      <c r="P89" s="272"/>
      <c r="Q89" s="272"/>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8"/>
      <c r="BA89" s="22"/>
      <c r="BB89" s="22"/>
      <c r="BC89" s="22"/>
    </row>
    <row r="90" spans="1:55" ht="12.75" customHeight="1" x14ac:dyDescent="0.15">
      <c r="A90" s="100" t="s">
        <v>178</v>
      </c>
      <c r="B90" s="24"/>
      <c r="C90" s="24"/>
      <c r="D90" s="24"/>
      <c r="E90" s="24"/>
      <c r="F90" s="24"/>
      <c r="G90" s="24"/>
      <c r="H90" s="24"/>
      <c r="I90" s="24"/>
      <c r="J90" s="24"/>
      <c r="K90" s="24"/>
      <c r="L90" s="24"/>
      <c r="M90" s="24"/>
      <c r="N90" s="120" t="s">
        <v>10</v>
      </c>
      <c r="O90" s="1"/>
      <c r="P90" s="66" t="s">
        <v>117</v>
      </c>
      <c r="Q90" s="121"/>
      <c r="R90" s="66" t="s">
        <v>77</v>
      </c>
      <c r="S90" s="66"/>
      <c r="T90" s="66"/>
      <c r="U90" s="66" t="s">
        <v>51</v>
      </c>
      <c r="V90" s="66" t="s">
        <v>65</v>
      </c>
      <c r="W90" s="66"/>
      <c r="X90" s="66"/>
      <c r="Y90" s="1" t="s">
        <v>206</v>
      </c>
      <c r="Z90" s="66" t="s">
        <v>66</v>
      </c>
      <c r="AA90" s="66"/>
      <c r="AB90" s="1" t="s">
        <v>206</v>
      </c>
      <c r="AC90" s="66" t="s">
        <v>67</v>
      </c>
      <c r="AD90" s="66"/>
      <c r="AE90" s="66"/>
      <c r="AF90" s="1" t="s">
        <v>206</v>
      </c>
      <c r="AG90" s="66" t="s">
        <v>68</v>
      </c>
      <c r="AH90" s="66"/>
      <c r="AI90" s="261" t="str">
        <f>IF($BC$1="入力画面",IF(LEN(SUBSTITUTE(Y90&amp;AB90&amp;AF90,"　",""))&gt;1,"いずれか",""),"")</f>
        <v/>
      </c>
      <c r="AJ90" s="261"/>
      <c r="AK90" s="66"/>
      <c r="AL90" s="66" t="s">
        <v>72</v>
      </c>
      <c r="AM90" s="66" t="s">
        <v>69</v>
      </c>
      <c r="AN90" s="66"/>
      <c r="AO90" s="66"/>
      <c r="AP90" s="1"/>
      <c r="AQ90" s="66" t="s">
        <v>66</v>
      </c>
      <c r="AR90" s="66"/>
      <c r="AS90" s="1" t="s">
        <v>206</v>
      </c>
      <c r="AT90" s="66" t="s">
        <v>67</v>
      </c>
      <c r="AU90" s="66"/>
      <c r="AV90" s="1" t="s">
        <v>206</v>
      </c>
      <c r="AW90" s="66" t="s">
        <v>68</v>
      </c>
      <c r="AX90" s="66"/>
      <c r="AY90" s="261" t="str">
        <f>IF($BC$1="入力画面",IF(LEN(SUBSTITUTE(AP90&amp;AS90&amp;AV90,"　",""))&gt;1,"いずれか",""),"")</f>
        <v/>
      </c>
      <c r="AZ90" s="262"/>
      <c r="BA90" s="22"/>
      <c r="BB90" s="22"/>
      <c r="BC90" s="22"/>
    </row>
    <row r="91" spans="1:55" ht="3" customHeight="1" x14ac:dyDescent="0.15">
      <c r="A91" s="100"/>
      <c r="B91" s="24"/>
      <c r="C91" s="24"/>
      <c r="D91" s="24"/>
      <c r="E91" s="24"/>
      <c r="F91" s="24"/>
      <c r="G91" s="24"/>
      <c r="H91" s="24"/>
      <c r="I91" s="24"/>
      <c r="J91" s="24"/>
      <c r="K91" s="24"/>
      <c r="L91" s="24"/>
      <c r="M91" s="24"/>
      <c r="N91" s="121"/>
      <c r="O91" s="121"/>
      <c r="P91" s="121"/>
      <c r="Q91" s="121"/>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8"/>
      <c r="BA91" s="22"/>
      <c r="BB91" s="22"/>
      <c r="BC91" s="22"/>
    </row>
    <row r="92" spans="1:55" ht="12.75" customHeight="1" x14ac:dyDescent="0.15">
      <c r="A92" s="100"/>
      <c r="B92" s="326" t="str">
        <f>IF($BC$1="入力画面",IF(LEN(SUBSTITUTE(O90&amp;Y90&amp;AB90&amp;AF90&amp;AP90&amp;AS90&amp;AV90&amp;Y92&amp;AB92&amp;AF92&amp;Y94&amp;AB94&amp;AF94&amp;AP94&amp;AS94&amp;AV94,"　",""))=0,"失調・不随意運動の有無を選択してください",IF(AND(LEN(SUBSTITUTE(O90,"　",""))&gt;0,LEN(SUBSTITUTE(Y90&amp;AB90&amp;AF90&amp;AP90&amp;AS90&amp;AV90&amp;Y92&amp;AB92&amp;AF92&amp;Y94&amp;AB94&amp;AF94&amp;AP94&amp;AS94&amp;AV94,"　",""))&gt;0)=TRUE,"無か有かいずれかを選択してください","")),"")</f>
        <v>失調・不随意運動の有無を選択してください</v>
      </c>
      <c r="C92" s="326"/>
      <c r="D92" s="326"/>
      <c r="E92" s="326"/>
      <c r="F92" s="326"/>
      <c r="G92" s="326"/>
      <c r="H92" s="326"/>
      <c r="I92" s="326"/>
      <c r="J92" s="326"/>
      <c r="K92" s="326"/>
      <c r="L92" s="326"/>
      <c r="M92" s="326"/>
      <c r="N92" s="326"/>
      <c r="O92" s="326"/>
      <c r="P92" s="326"/>
      <c r="Q92" s="121"/>
      <c r="R92" s="66" t="s">
        <v>78</v>
      </c>
      <c r="S92" s="66"/>
      <c r="T92" s="66"/>
      <c r="U92" s="66"/>
      <c r="V92" s="66" t="s">
        <v>121</v>
      </c>
      <c r="W92" s="66"/>
      <c r="X92" s="66"/>
      <c r="Y92" s="1" t="s">
        <v>206</v>
      </c>
      <c r="Z92" s="66" t="s">
        <v>66</v>
      </c>
      <c r="AA92" s="66"/>
      <c r="AB92" s="1" t="s">
        <v>206</v>
      </c>
      <c r="AC92" s="66" t="s">
        <v>67</v>
      </c>
      <c r="AD92" s="66"/>
      <c r="AE92" s="66"/>
      <c r="AF92" s="1" t="s">
        <v>206</v>
      </c>
      <c r="AG92" s="66" t="s">
        <v>68</v>
      </c>
      <c r="AH92" s="66"/>
      <c r="AI92" s="261" t="str">
        <f>IF($BC$1="入力画面",IF(LEN(SUBSTITUTE(Y92&amp;AB92&amp;AF92,"　",""))&gt;1,"いずれか",""),"")</f>
        <v/>
      </c>
      <c r="AJ92" s="261"/>
      <c r="AK92" s="66"/>
      <c r="AL92" s="66"/>
      <c r="AM92" s="66"/>
      <c r="AN92" s="66"/>
      <c r="AO92" s="66"/>
      <c r="AP92" s="66"/>
      <c r="AQ92" s="66"/>
      <c r="AR92" s="66"/>
      <c r="AS92" s="66"/>
      <c r="AT92" s="66"/>
      <c r="AU92" s="66"/>
      <c r="AV92" s="66"/>
      <c r="AW92" s="66"/>
      <c r="AX92" s="66"/>
      <c r="AY92" s="66"/>
      <c r="AZ92" s="68"/>
      <c r="BA92" s="22"/>
      <c r="BB92" s="22"/>
      <c r="BC92" s="22"/>
    </row>
    <row r="93" spans="1:55" ht="3" customHeight="1" x14ac:dyDescent="0.15">
      <c r="A93" s="100"/>
      <c r="B93" s="326"/>
      <c r="C93" s="326"/>
      <c r="D93" s="326"/>
      <c r="E93" s="326"/>
      <c r="F93" s="326"/>
      <c r="G93" s="326"/>
      <c r="H93" s="326"/>
      <c r="I93" s="326"/>
      <c r="J93" s="326"/>
      <c r="K93" s="326"/>
      <c r="L93" s="326"/>
      <c r="M93" s="326"/>
      <c r="N93" s="326"/>
      <c r="O93" s="326"/>
      <c r="P93" s="326"/>
      <c r="Q93" s="121"/>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8"/>
      <c r="BA93" s="22"/>
      <c r="BB93" s="22"/>
      <c r="BC93" s="22"/>
    </row>
    <row r="94" spans="1:55" ht="12.75" customHeight="1" x14ac:dyDescent="0.15">
      <c r="A94" s="100"/>
      <c r="B94" s="326"/>
      <c r="C94" s="326"/>
      <c r="D94" s="326"/>
      <c r="E94" s="326"/>
      <c r="F94" s="326"/>
      <c r="G94" s="326"/>
      <c r="H94" s="326"/>
      <c r="I94" s="326"/>
      <c r="J94" s="326"/>
      <c r="K94" s="326"/>
      <c r="L94" s="326"/>
      <c r="M94" s="326"/>
      <c r="N94" s="326"/>
      <c r="O94" s="326"/>
      <c r="P94" s="326"/>
      <c r="Q94" s="121"/>
      <c r="R94" s="66" t="s">
        <v>79</v>
      </c>
      <c r="S94" s="66"/>
      <c r="T94" s="66"/>
      <c r="U94" s="66" t="s">
        <v>51</v>
      </c>
      <c r="V94" s="66" t="s">
        <v>65</v>
      </c>
      <c r="W94" s="66"/>
      <c r="X94" s="66"/>
      <c r="Y94" s="1"/>
      <c r="Z94" s="66" t="s">
        <v>66</v>
      </c>
      <c r="AA94" s="66"/>
      <c r="AB94" s="1" t="s">
        <v>206</v>
      </c>
      <c r="AC94" s="66" t="s">
        <v>67</v>
      </c>
      <c r="AD94" s="66"/>
      <c r="AE94" s="66"/>
      <c r="AF94" s="1" t="s">
        <v>206</v>
      </c>
      <c r="AG94" s="66" t="s">
        <v>68</v>
      </c>
      <c r="AH94" s="66"/>
      <c r="AI94" s="261" t="str">
        <f>IF($BC$1="入力画面",IF(LEN(SUBSTITUTE(Y94&amp;AB94&amp;AF94,"　",""))&gt;1,"いずれか",""),"")</f>
        <v/>
      </c>
      <c r="AJ94" s="261"/>
      <c r="AK94" s="66"/>
      <c r="AL94" s="66" t="s">
        <v>72</v>
      </c>
      <c r="AM94" s="66" t="s">
        <v>69</v>
      </c>
      <c r="AN94" s="66"/>
      <c r="AO94" s="66"/>
      <c r="AP94" s="1" t="s">
        <v>206</v>
      </c>
      <c r="AQ94" s="66" t="s">
        <v>66</v>
      </c>
      <c r="AR94" s="66"/>
      <c r="AS94" s="1"/>
      <c r="AT94" s="66" t="s">
        <v>67</v>
      </c>
      <c r="AU94" s="66"/>
      <c r="AV94" s="1" t="s">
        <v>206</v>
      </c>
      <c r="AW94" s="66" t="s">
        <v>68</v>
      </c>
      <c r="AX94" s="66"/>
      <c r="AY94" s="261" t="str">
        <f>IF($BC$1="入力画面",IF(LEN(SUBSTITUTE(AP94&amp;AS94&amp;AV94,"　",""))&gt;1,"いずれか",""),"")</f>
        <v/>
      </c>
      <c r="AZ94" s="262"/>
      <c r="BA94" s="22"/>
      <c r="BB94" s="22"/>
      <c r="BC94" s="22"/>
    </row>
    <row r="95" spans="1:55" ht="6.75" customHeight="1" x14ac:dyDescent="0.15">
      <c r="A95" s="100"/>
      <c r="B95" s="24"/>
      <c r="C95" s="24"/>
      <c r="D95" s="24"/>
      <c r="E95" s="24"/>
      <c r="F95" s="24"/>
      <c r="G95" s="24"/>
      <c r="H95" s="24"/>
      <c r="I95" s="24"/>
      <c r="J95" s="24"/>
      <c r="K95" s="24"/>
      <c r="L95" s="24"/>
      <c r="M95" s="24"/>
      <c r="N95" s="121"/>
      <c r="O95" s="121"/>
      <c r="P95" s="121"/>
      <c r="Q95" s="121"/>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8"/>
      <c r="BA95" s="22"/>
      <c r="BB95" s="22"/>
      <c r="BC95" s="22"/>
    </row>
    <row r="96" spans="1:55" ht="12.75" customHeight="1" x14ac:dyDescent="0.15">
      <c r="A96" s="100" t="s">
        <v>179</v>
      </c>
      <c r="B96" s="24"/>
      <c r="C96" s="24"/>
      <c r="D96" s="24"/>
      <c r="E96" s="24"/>
      <c r="F96" s="24"/>
      <c r="G96" s="24"/>
      <c r="H96" s="24"/>
      <c r="I96" s="24"/>
      <c r="J96" s="24"/>
      <c r="K96" s="24"/>
      <c r="L96" s="24"/>
      <c r="M96" s="24"/>
      <c r="N96" s="120" t="s">
        <v>10</v>
      </c>
      <c r="O96" s="1" t="s">
        <v>206</v>
      </c>
      <c r="P96" s="66" t="s">
        <v>117</v>
      </c>
      <c r="Q96" s="121"/>
      <c r="R96" s="66" t="s">
        <v>61</v>
      </c>
      <c r="S96" s="66"/>
      <c r="T96" s="43"/>
      <c r="U96" s="226"/>
      <c r="V96" s="226"/>
      <c r="W96" s="226"/>
      <c r="X96" s="226"/>
      <c r="Y96" s="226"/>
      <c r="Z96" s="226"/>
      <c r="AA96" s="226"/>
      <c r="AB96" s="226"/>
      <c r="AC96" s="226"/>
      <c r="AD96" s="226"/>
      <c r="AE96" s="226"/>
      <c r="AF96" s="226"/>
      <c r="AG96" s="226"/>
      <c r="AH96" s="226"/>
      <c r="AI96" s="226"/>
      <c r="AJ96" s="226"/>
      <c r="AK96" s="66"/>
      <c r="AL96" s="66" t="s">
        <v>120</v>
      </c>
      <c r="AM96" s="66"/>
      <c r="AN96" s="66"/>
      <c r="AO96" s="1"/>
      <c r="AP96" s="66" t="s">
        <v>66</v>
      </c>
      <c r="AQ96" s="66"/>
      <c r="AR96" s="1"/>
      <c r="AS96" s="66" t="s">
        <v>67</v>
      </c>
      <c r="AT96" s="66"/>
      <c r="AU96" s="1"/>
      <c r="AV96" s="66" t="s">
        <v>68</v>
      </c>
      <c r="AW96" s="66"/>
      <c r="AX96" s="66"/>
      <c r="AY96" s="66"/>
      <c r="AZ96" s="68"/>
      <c r="BA96" s="22"/>
      <c r="BB96" s="22"/>
      <c r="BC96" s="22"/>
    </row>
    <row r="97" spans="1:56" ht="6.75" customHeight="1" x14ac:dyDescent="0.15">
      <c r="A97" s="100"/>
      <c r="B97" s="327" t="str">
        <f>IF($BC$1="入力画面",IF(LEN(SUBSTITUTE(O96&amp;AO96&amp;AR96&amp;AU96,"　",""))=0,"褥瘡の有無を選択してください",IF(LEN(SUBSTITUTE(O96&amp;AO96&amp;AR96&amp;AU96,"　",""))&gt;1,"いずれかを選択してください",
IF(LEN(SUBSTITUTE(O96&amp;U96,"　",""))=0,"部位を入力してください",IF(AND(O96="✔",LEN(SUBSTITUTE(U96,"　",""))&gt;0)=TRUE,"無のときは部位を入力しないでください。",""))
)),"")</f>
        <v>褥瘡の有無を選択してください</v>
      </c>
      <c r="C97" s="327"/>
      <c r="D97" s="327"/>
      <c r="E97" s="327"/>
      <c r="F97" s="327"/>
      <c r="G97" s="327"/>
      <c r="H97" s="327"/>
      <c r="I97" s="327"/>
      <c r="J97" s="327"/>
      <c r="K97" s="327"/>
      <c r="L97" s="327"/>
      <c r="M97" s="327"/>
      <c r="N97" s="327"/>
      <c r="O97" s="327"/>
      <c r="P97" s="327"/>
      <c r="Q97" s="121"/>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8"/>
      <c r="BA97" s="22"/>
      <c r="BB97" s="22"/>
      <c r="BC97" s="22"/>
    </row>
    <row r="98" spans="1:56" ht="12.75" customHeight="1" x14ac:dyDescent="0.15">
      <c r="A98" s="100" t="s">
        <v>180</v>
      </c>
      <c r="B98" s="24"/>
      <c r="C98" s="24"/>
      <c r="D98" s="24"/>
      <c r="E98" s="24"/>
      <c r="F98" s="24"/>
      <c r="G98" s="24"/>
      <c r="H98" s="24"/>
      <c r="I98" s="24"/>
      <c r="J98" s="24"/>
      <c r="K98" s="24"/>
      <c r="L98" s="24"/>
      <c r="M98" s="24"/>
      <c r="N98" s="120" t="s">
        <v>10</v>
      </c>
      <c r="O98" s="1"/>
      <c r="P98" s="66" t="s">
        <v>117</v>
      </c>
      <c r="Q98" s="121"/>
      <c r="R98" s="66" t="s">
        <v>61</v>
      </c>
      <c r="S98" s="66"/>
      <c r="T98" s="43"/>
      <c r="U98" s="226"/>
      <c r="V98" s="226"/>
      <c r="W98" s="226"/>
      <c r="X98" s="226"/>
      <c r="Y98" s="226"/>
      <c r="Z98" s="226"/>
      <c r="AA98" s="226"/>
      <c r="AB98" s="226"/>
      <c r="AC98" s="226"/>
      <c r="AD98" s="226"/>
      <c r="AE98" s="226"/>
      <c r="AF98" s="226"/>
      <c r="AG98" s="226"/>
      <c r="AH98" s="226"/>
      <c r="AI98" s="226"/>
      <c r="AJ98" s="226"/>
      <c r="AK98" s="66"/>
      <c r="AL98" s="66" t="s">
        <v>120</v>
      </c>
      <c r="AM98" s="66"/>
      <c r="AN98" s="66"/>
      <c r="AO98" s="1"/>
      <c r="AP98" s="66" t="s">
        <v>66</v>
      </c>
      <c r="AQ98" s="66"/>
      <c r="AR98" s="1" t="s">
        <v>206</v>
      </c>
      <c r="AS98" s="66" t="s">
        <v>67</v>
      </c>
      <c r="AT98" s="66"/>
      <c r="AU98" s="1" t="s">
        <v>206</v>
      </c>
      <c r="AV98" s="66" t="s">
        <v>68</v>
      </c>
      <c r="AW98" s="66"/>
      <c r="AX98" s="66"/>
      <c r="AY98" s="66"/>
      <c r="AZ98" s="68"/>
      <c r="BA98" s="22"/>
      <c r="BB98" s="22"/>
      <c r="BC98" s="22"/>
    </row>
    <row r="99" spans="1:56" ht="6.75" customHeight="1" thickBot="1" x14ac:dyDescent="0.2">
      <c r="A99" s="117"/>
      <c r="B99" s="268" t="str">
        <f>IF($BC$1="入力画面",IF(LEN(SUBSTITUTE(O98&amp;AO98&amp;AR98&amp;AU98,"　",""))=0,"その他の皮膚疾患の有無を選択してください",IF(LEN(SUBSTITUTE(O98&amp;AO98&amp;AR98&amp;AU98,"　",""))&gt;1,"いずれかを選択してください",IF(LEN(SUBSTITUTE(O98&amp;U98,"　",""))=0,"部位を入力してください",IF(AND(O98="✔",LEN(SUBSTITUTE(U98,"　",""))&gt;0)=TRUE,"無のときは部位を入力しないでください。","")))),"")</f>
        <v>その他の皮膚疾患の有無を選択してください</v>
      </c>
      <c r="C99" s="268"/>
      <c r="D99" s="268"/>
      <c r="E99" s="268"/>
      <c r="F99" s="268"/>
      <c r="G99" s="268"/>
      <c r="H99" s="268"/>
      <c r="I99" s="268"/>
      <c r="J99" s="268"/>
      <c r="K99" s="268"/>
      <c r="L99" s="268"/>
      <c r="M99" s="268"/>
      <c r="N99" s="268"/>
      <c r="O99" s="268"/>
      <c r="P99" s="268"/>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5"/>
      <c r="BA99" s="22"/>
      <c r="BB99" s="22"/>
      <c r="BC99" s="22"/>
    </row>
    <row r="100" spans="1:56" ht="20.25" customHeight="1" x14ac:dyDescent="0.15">
      <c r="A100" s="22"/>
      <c r="B100" s="22"/>
      <c r="C100" s="22"/>
      <c r="D100" s="22"/>
      <c r="E100" s="22"/>
      <c r="F100" s="22"/>
      <c r="G100" s="22"/>
      <c r="H100" s="22"/>
      <c r="I100" s="22"/>
      <c r="J100" s="22"/>
      <c r="K100" s="22"/>
      <c r="L100" s="22"/>
      <c r="M100" s="22"/>
      <c r="N100" s="127" t="s">
        <v>76</v>
      </c>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row>
    <row r="101" spans="1:56" ht="2.25" customHeight="1" x14ac:dyDescent="0.1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row>
    <row r="102" spans="1:56" ht="22.5" customHeight="1" x14ac:dyDescent="0.15">
      <c r="A102" s="22"/>
      <c r="B102" s="128"/>
      <c r="C102" s="22"/>
      <c r="D102" s="24"/>
      <c r="E102" s="24"/>
      <c r="F102" s="24"/>
      <c r="G102" s="24"/>
      <c r="H102" s="24"/>
      <c r="I102" s="24"/>
      <c r="J102" s="24"/>
      <c r="K102" s="24"/>
      <c r="L102" s="265"/>
      <c r="M102" s="265"/>
      <c r="N102" s="24"/>
      <c r="O102" s="24"/>
      <c r="P102" s="265"/>
      <c r="Q102" s="265"/>
      <c r="R102" s="24"/>
      <c r="S102" s="265"/>
      <c r="T102" s="265"/>
      <c r="U102" s="24"/>
      <c r="V102" s="24"/>
      <c r="W102" s="24"/>
      <c r="X102" s="24"/>
      <c r="Y102" s="22"/>
      <c r="Z102" s="22"/>
      <c r="AA102" s="22"/>
      <c r="AB102" s="22"/>
      <c r="AC102" s="22"/>
      <c r="AD102" s="22"/>
      <c r="AE102" s="22"/>
      <c r="AF102" s="29"/>
      <c r="AG102" s="84"/>
      <c r="AH102" s="274" t="s">
        <v>215</v>
      </c>
      <c r="AI102" s="275"/>
      <c r="AJ102" s="275"/>
      <c r="AK102" s="275"/>
      <c r="AL102" s="275"/>
      <c r="AM102" s="275"/>
      <c r="AN102" s="275"/>
      <c r="AO102" s="275"/>
      <c r="AP102" s="276"/>
      <c r="AQ102" s="163">
        <f>AQ3</f>
        <v>0</v>
      </c>
      <c r="AR102" s="164">
        <f t="shared" ref="AR102:AZ102" si="0">AR3</f>
        <v>0</v>
      </c>
      <c r="AS102" s="164">
        <f t="shared" si="0"/>
        <v>0</v>
      </c>
      <c r="AT102" s="164">
        <f t="shared" si="0"/>
        <v>0</v>
      </c>
      <c r="AU102" s="164">
        <f t="shared" si="0"/>
        <v>0</v>
      </c>
      <c r="AV102" s="164">
        <f t="shared" si="0"/>
        <v>0</v>
      </c>
      <c r="AW102" s="164">
        <f t="shared" si="0"/>
        <v>0</v>
      </c>
      <c r="AX102" s="164">
        <f t="shared" si="0"/>
        <v>0</v>
      </c>
      <c r="AY102" s="164">
        <f t="shared" si="0"/>
        <v>0</v>
      </c>
      <c r="AZ102" s="165">
        <f t="shared" si="0"/>
        <v>0</v>
      </c>
      <c r="BA102" s="22"/>
      <c r="BB102" s="22"/>
      <c r="BC102" s="22"/>
    </row>
    <row r="103" spans="1:56" ht="18.75" customHeight="1" thickBot="1" x14ac:dyDescent="0.2">
      <c r="A103" s="96" t="s">
        <v>82</v>
      </c>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row>
    <row r="104" spans="1:56" ht="3.75" customHeight="1" x14ac:dyDescent="0.15">
      <c r="A104" s="118"/>
      <c r="B104" s="35"/>
      <c r="C104" s="35"/>
      <c r="D104" s="35"/>
      <c r="E104" s="35"/>
      <c r="F104" s="35"/>
      <c r="G104" s="35"/>
      <c r="H104" s="35"/>
      <c r="I104" s="35"/>
      <c r="J104" s="35"/>
      <c r="K104" s="35"/>
      <c r="L104" s="35"/>
      <c r="M104" s="35"/>
      <c r="N104" s="129"/>
      <c r="O104" s="35"/>
      <c r="P104" s="35"/>
      <c r="Q104" s="35"/>
      <c r="R104" s="35"/>
      <c r="S104" s="35"/>
      <c r="T104" s="35"/>
      <c r="U104" s="35"/>
      <c r="V104" s="35"/>
      <c r="W104" s="35"/>
      <c r="X104" s="129"/>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99"/>
      <c r="BA104" s="22"/>
      <c r="BB104" s="22"/>
      <c r="BC104" s="22"/>
    </row>
    <row r="105" spans="1:56" ht="12.75" customHeight="1" x14ac:dyDescent="0.15">
      <c r="A105" s="100" t="s">
        <v>181</v>
      </c>
      <c r="B105" s="24"/>
      <c r="C105" s="24"/>
      <c r="D105" s="24"/>
      <c r="E105" s="24"/>
      <c r="F105" s="24"/>
      <c r="G105" s="24"/>
      <c r="H105" s="24"/>
      <c r="I105" s="24"/>
      <c r="J105" s="24"/>
      <c r="K105" s="24"/>
      <c r="L105" s="24"/>
      <c r="M105" s="24"/>
      <c r="N105" s="130"/>
      <c r="O105" s="1"/>
      <c r="P105" s="215"/>
      <c r="Q105" s="66" t="s">
        <v>83</v>
      </c>
      <c r="R105" s="24"/>
      <c r="S105" s="24"/>
      <c r="T105" s="24"/>
      <c r="U105" s="24"/>
      <c r="V105" s="24"/>
      <c r="W105" s="24"/>
      <c r="X105" s="130"/>
      <c r="Y105" s="24"/>
      <c r="Z105" s="19" t="str">
        <f>IF($BC$1="入力画面",
IF(P105="✔",
IF(LEN(SUBSTITUTE(C108&amp;R108&amp;X108&amp;AC108&amp;AL108&amp;AT108&amp;C110&amp;R110&amp;X110&amp;AC110&amp;AL110,"　",""))&lt;&gt;0,"無か有かいずれかを選択してください ",""),
IF(LEN(SUBSTITUTE(C108&amp;R108&amp;X108&amp;AC108&amp;AL108&amp;AT108&amp;C110&amp;R110&amp;X110&amp;AC110&amp;AL110,"　",""))=0,"行動上の障害の有無を選択してください ",""))
&amp;
IF(AL110="✔",IF(LEN(SUBSTITUTE(AP110,"　",""))=0,"その他の内容を入力してください",""),""),"")</f>
        <v xml:space="preserve">行動上の障害の有無を選択してください </v>
      </c>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70"/>
      <c r="BA105" s="22"/>
      <c r="BB105" s="22"/>
      <c r="BC105" s="22"/>
    </row>
    <row r="106" spans="1:56" ht="4.5" customHeight="1" x14ac:dyDescent="0.15">
      <c r="A106" s="100"/>
      <c r="B106" s="24"/>
      <c r="C106" s="24"/>
      <c r="D106" s="24"/>
      <c r="E106" s="24"/>
      <c r="F106" s="24"/>
      <c r="G106" s="24"/>
      <c r="H106" s="24"/>
      <c r="I106" s="24"/>
      <c r="J106" s="24"/>
      <c r="K106" s="24"/>
      <c r="L106" s="24"/>
      <c r="M106" s="24"/>
      <c r="N106" s="130"/>
      <c r="O106" s="131"/>
      <c r="P106" s="131"/>
      <c r="Q106" s="131"/>
      <c r="R106" s="131"/>
      <c r="S106" s="131"/>
      <c r="T106" s="131"/>
      <c r="U106" s="131"/>
      <c r="V106" s="131"/>
      <c r="W106" s="131"/>
      <c r="X106" s="132"/>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70"/>
      <c r="BA106" s="22"/>
      <c r="BB106" s="22"/>
      <c r="BC106" s="22"/>
    </row>
    <row r="107" spans="1:56" ht="4.5" customHeight="1" x14ac:dyDescent="0.15">
      <c r="A107" s="100"/>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70"/>
      <c r="BA107" s="22"/>
      <c r="BB107" s="22"/>
      <c r="BC107" s="22"/>
    </row>
    <row r="108" spans="1:56" s="9" customFormat="1" ht="12.75" customHeight="1" x14ac:dyDescent="0.15">
      <c r="A108" s="133"/>
      <c r="B108" s="66"/>
      <c r="C108" s="1"/>
      <c r="D108" s="66" t="s">
        <v>84</v>
      </c>
      <c r="E108" s="66"/>
      <c r="F108" s="66"/>
      <c r="G108" s="66"/>
      <c r="H108" s="66"/>
      <c r="I108" s="66"/>
      <c r="J108" s="66"/>
      <c r="K108" s="66"/>
      <c r="L108" s="66"/>
      <c r="M108" s="66"/>
      <c r="N108" s="66"/>
      <c r="O108" s="66"/>
      <c r="P108" s="66"/>
      <c r="Q108" s="66"/>
      <c r="R108" s="1" t="s">
        <v>206</v>
      </c>
      <c r="S108" s="66" t="s">
        <v>85</v>
      </c>
      <c r="T108" s="66"/>
      <c r="U108" s="66"/>
      <c r="V108" s="66"/>
      <c r="W108" s="66"/>
      <c r="X108" s="1"/>
      <c r="Y108" s="66" t="s">
        <v>86</v>
      </c>
      <c r="Z108" s="66"/>
      <c r="AA108" s="66"/>
      <c r="AB108" s="66"/>
      <c r="AC108" s="1"/>
      <c r="AD108" s="66"/>
      <c r="AE108" s="66" t="s">
        <v>122</v>
      </c>
      <c r="AF108" s="66"/>
      <c r="AG108" s="66"/>
      <c r="AH108" s="66"/>
      <c r="AI108" s="66"/>
      <c r="AJ108" s="66"/>
      <c r="AK108" s="66"/>
      <c r="AL108" s="1"/>
      <c r="AM108" s="66" t="s">
        <v>87</v>
      </c>
      <c r="AN108" s="66"/>
      <c r="AO108" s="66"/>
      <c r="AP108" s="66"/>
      <c r="AQ108" s="66"/>
      <c r="AR108" s="66"/>
      <c r="AS108" s="66"/>
      <c r="AT108" s="1"/>
      <c r="AU108" s="66" t="s">
        <v>88</v>
      </c>
      <c r="AV108" s="66"/>
      <c r="AW108" s="66"/>
      <c r="AX108" s="66"/>
      <c r="AY108" s="66"/>
      <c r="AZ108" s="68"/>
      <c r="BA108" s="67"/>
      <c r="BB108" s="67"/>
      <c r="BC108" s="67"/>
      <c r="BD108" s="8"/>
    </row>
    <row r="109" spans="1:56" s="9" customFormat="1" ht="3.75" customHeight="1" x14ac:dyDescent="0.15">
      <c r="A109" s="133"/>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8"/>
      <c r="BA109" s="67"/>
      <c r="BB109" s="67"/>
      <c r="BC109" s="67"/>
      <c r="BD109" s="8"/>
    </row>
    <row r="110" spans="1:56" s="9" customFormat="1" ht="12.75" customHeight="1" x14ac:dyDescent="0.15">
      <c r="A110" s="133"/>
      <c r="B110" s="66"/>
      <c r="C110" s="1"/>
      <c r="D110" s="66" t="s">
        <v>89</v>
      </c>
      <c r="E110" s="66"/>
      <c r="F110" s="66"/>
      <c r="G110" s="66"/>
      <c r="H110" s="66"/>
      <c r="I110" s="66"/>
      <c r="J110" s="66"/>
      <c r="K110" s="66"/>
      <c r="L110" s="66"/>
      <c r="M110" s="66"/>
      <c r="N110" s="66"/>
      <c r="O110" s="66"/>
      <c r="P110" s="66"/>
      <c r="Q110" s="66"/>
      <c r="R110" s="1"/>
      <c r="S110" s="66" t="s">
        <v>90</v>
      </c>
      <c r="T110" s="66"/>
      <c r="U110" s="66"/>
      <c r="V110" s="66"/>
      <c r="W110" s="66"/>
      <c r="X110" s="1"/>
      <c r="Y110" s="66" t="s">
        <v>91</v>
      </c>
      <c r="Z110" s="66"/>
      <c r="AA110" s="66"/>
      <c r="AB110" s="66"/>
      <c r="AC110" s="1"/>
      <c r="AD110" s="66"/>
      <c r="AE110" s="66" t="s">
        <v>92</v>
      </c>
      <c r="AF110" s="66"/>
      <c r="AG110" s="66"/>
      <c r="AH110" s="66"/>
      <c r="AI110" s="66"/>
      <c r="AJ110" s="66"/>
      <c r="AK110" s="66"/>
      <c r="AL110" s="1"/>
      <c r="AM110" s="66" t="s">
        <v>38</v>
      </c>
      <c r="AN110" s="66"/>
      <c r="AO110" s="66"/>
      <c r="AP110" s="266"/>
      <c r="AQ110" s="266"/>
      <c r="AR110" s="266"/>
      <c r="AS110" s="266"/>
      <c r="AT110" s="266"/>
      <c r="AU110" s="266"/>
      <c r="AV110" s="266"/>
      <c r="AW110" s="266"/>
      <c r="AX110" s="266"/>
      <c r="AY110" s="266"/>
      <c r="AZ110" s="68" t="s">
        <v>11</v>
      </c>
      <c r="BA110" s="67"/>
      <c r="BB110" s="67"/>
      <c r="BC110" s="67"/>
      <c r="BD110" s="8"/>
    </row>
    <row r="111" spans="1:56" ht="8.1" customHeight="1" x14ac:dyDescent="0.15">
      <c r="A111" s="100"/>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70"/>
      <c r="BA111" s="22"/>
      <c r="BB111" s="22"/>
      <c r="BC111" s="22"/>
    </row>
    <row r="112" spans="1:56" s="12" customFormat="1" ht="14.25" customHeight="1" x14ac:dyDescent="0.15">
      <c r="A112" s="167" t="s">
        <v>182</v>
      </c>
      <c r="B112" s="168"/>
      <c r="C112" s="168"/>
      <c r="D112" s="168"/>
      <c r="E112" s="168"/>
      <c r="F112" s="168"/>
      <c r="G112" s="168"/>
      <c r="H112" s="168"/>
      <c r="I112" s="168"/>
      <c r="J112" s="168"/>
      <c r="K112" s="168"/>
      <c r="L112" s="168"/>
      <c r="M112" s="168"/>
      <c r="N112" s="168"/>
      <c r="O112" s="168"/>
      <c r="P112" s="168"/>
      <c r="Q112" s="168"/>
      <c r="R112" s="168"/>
      <c r="S112" s="168" t="s">
        <v>95</v>
      </c>
      <c r="T112" s="168"/>
      <c r="U112" s="168"/>
      <c r="V112" s="277" t="s">
        <v>222</v>
      </c>
      <c r="W112" s="277"/>
      <c r="X112" s="277"/>
      <c r="Y112" s="277"/>
      <c r="Z112" s="267"/>
      <c r="AA112" s="267"/>
      <c r="AB112" s="168" t="s">
        <v>2</v>
      </c>
      <c r="AC112" s="267"/>
      <c r="AD112" s="267"/>
      <c r="AE112" s="267"/>
      <c r="AF112" s="168" t="s">
        <v>3</v>
      </c>
      <c r="AG112" s="168" t="s">
        <v>96</v>
      </c>
      <c r="AH112" s="246" t="str">
        <f>IF($BC$1="入力画面",IF(LEN(Z112)=0,"判定時期を入力して下さい",IF(LEN(AC112)=0,"判定時期を入力して下さい","")),"")</f>
        <v>判定時期を入力して下さい</v>
      </c>
      <c r="AI112" s="273"/>
      <c r="AJ112" s="273"/>
      <c r="AK112" s="273"/>
      <c r="AL112" s="273"/>
      <c r="AM112" s="273"/>
      <c r="AN112" s="273"/>
      <c r="AO112" s="273"/>
      <c r="AP112" s="273"/>
      <c r="AQ112" s="273"/>
      <c r="AR112" s="273"/>
      <c r="AS112" s="273"/>
      <c r="AT112" s="273"/>
      <c r="AU112" s="273"/>
      <c r="AV112" s="168"/>
      <c r="AW112" s="168"/>
      <c r="AX112" s="168"/>
      <c r="AY112" s="168"/>
      <c r="AZ112" s="191"/>
      <c r="BA112" s="24"/>
      <c r="BB112" s="24"/>
      <c r="BC112" s="24"/>
      <c r="BD112" s="5"/>
    </row>
    <row r="113" spans="1:56" s="12" customFormat="1" ht="3" customHeight="1" x14ac:dyDescent="0.15">
      <c r="A113" s="167"/>
      <c r="B113" s="168"/>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91"/>
      <c r="BA113" s="24"/>
      <c r="BB113" s="24"/>
      <c r="BC113" s="24"/>
      <c r="BD113" s="5"/>
    </row>
    <row r="114" spans="1:56" ht="12.75" customHeight="1" x14ac:dyDescent="0.15">
      <c r="A114" s="167"/>
      <c r="B114" s="170"/>
      <c r="C114" s="170" t="s">
        <v>97</v>
      </c>
      <c r="D114" s="170"/>
      <c r="E114" s="170"/>
      <c r="F114" s="170"/>
      <c r="G114" s="170"/>
      <c r="H114" s="170"/>
      <c r="I114" s="170"/>
      <c r="J114" s="170"/>
      <c r="K114" s="170"/>
      <c r="L114" s="170"/>
      <c r="M114" s="170"/>
      <c r="N114" s="192"/>
      <c r="O114" s="1"/>
      <c r="P114" s="193">
        <v>1</v>
      </c>
      <c r="Q114" s="222">
        <v>1</v>
      </c>
      <c r="R114" s="1"/>
      <c r="S114" s="218">
        <v>2</v>
      </c>
      <c r="T114" s="194"/>
      <c r="U114" s="1"/>
      <c r="V114" s="193">
        <v>3</v>
      </c>
      <c r="W114" s="194"/>
      <c r="X114" s="1"/>
      <c r="Y114" s="193">
        <v>4</v>
      </c>
      <c r="Z114" s="194"/>
      <c r="AA114" s="1"/>
      <c r="AB114" s="195">
        <v>5</v>
      </c>
      <c r="AC114" s="193"/>
      <c r="AD114" s="193"/>
      <c r="AE114" s="1"/>
      <c r="AF114" s="193">
        <v>6</v>
      </c>
      <c r="AG114" s="196"/>
      <c r="AH114" s="197"/>
      <c r="AI114" s="170"/>
      <c r="AJ114" s="168"/>
      <c r="AK114" s="168"/>
      <c r="AL114" s="168"/>
      <c r="AM114" s="168"/>
      <c r="AN114" s="168"/>
      <c r="AO114" s="168"/>
      <c r="AP114" s="168"/>
      <c r="AQ114" s="168"/>
      <c r="AR114" s="168"/>
      <c r="AS114" s="168"/>
      <c r="AT114" s="168"/>
      <c r="AU114" s="168"/>
      <c r="AV114" s="168"/>
      <c r="AW114" s="168"/>
      <c r="AX114" s="168"/>
      <c r="AY114" s="168"/>
      <c r="AZ114" s="191"/>
      <c r="BA114" s="22"/>
      <c r="BB114" s="22"/>
      <c r="BC114" s="22"/>
    </row>
    <row r="115" spans="1:56" ht="6.75" customHeight="1" x14ac:dyDescent="0.15">
      <c r="A115" s="167"/>
      <c r="B115" s="170"/>
      <c r="C115" s="198" t="str">
        <f>IF($BC$1="入力画面",IF(LEN(SUBSTITUTE(O114&amp;R114&amp;U114&amp;X114&amp;AA114&amp;AE114,"　",""))=0,"精神症状評価を選択してください",IF(LEN(SUBSTITUTE(O114&amp;R114&amp;U114&amp;X114&amp;AA114&amp;AE114,"　",""))&gt;1,"精神症状評価は、いずれかを選択してください","")),"")</f>
        <v>精神症状評価を選択してください</v>
      </c>
      <c r="D115" s="170"/>
      <c r="E115" s="170"/>
      <c r="F115" s="170"/>
      <c r="G115" s="170"/>
      <c r="H115" s="170"/>
      <c r="I115" s="170"/>
      <c r="J115" s="170"/>
      <c r="K115" s="170"/>
      <c r="L115" s="170"/>
      <c r="M115" s="170"/>
      <c r="N115" s="192"/>
      <c r="O115" s="170"/>
      <c r="P115" s="193"/>
      <c r="Q115" s="193"/>
      <c r="R115" s="170"/>
      <c r="S115" s="193"/>
      <c r="T115" s="194"/>
      <c r="U115" s="170"/>
      <c r="V115" s="193"/>
      <c r="W115" s="194"/>
      <c r="X115" s="170"/>
      <c r="Y115" s="193"/>
      <c r="Z115" s="194"/>
      <c r="AA115" s="170"/>
      <c r="AB115" s="193"/>
      <c r="AC115" s="193"/>
      <c r="AD115" s="193"/>
      <c r="AE115" s="193"/>
      <c r="AF115" s="194"/>
      <c r="AG115" s="196"/>
      <c r="AH115" s="170"/>
      <c r="AI115" s="170"/>
      <c r="AJ115" s="170"/>
      <c r="AK115" s="170"/>
      <c r="AL115" s="170"/>
      <c r="AM115" s="170"/>
      <c r="AN115" s="170"/>
      <c r="AO115" s="170"/>
      <c r="AP115" s="170"/>
      <c r="AQ115" s="170"/>
      <c r="AR115" s="168"/>
      <c r="AS115" s="168"/>
      <c r="AT115" s="168"/>
      <c r="AU115" s="168"/>
      <c r="AV115" s="168"/>
      <c r="AW115" s="168"/>
      <c r="AX115" s="168"/>
      <c r="AY115" s="168"/>
      <c r="AZ115" s="191"/>
      <c r="BA115" s="22"/>
      <c r="BB115" s="22"/>
      <c r="BC115" s="22"/>
    </row>
    <row r="116" spans="1:56" ht="12.75" customHeight="1" x14ac:dyDescent="0.15">
      <c r="A116" s="167"/>
      <c r="B116" s="170"/>
      <c r="C116" s="170" t="s">
        <v>98</v>
      </c>
      <c r="D116" s="170"/>
      <c r="E116" s="170"/>
      <c r="F116" s="170"/>
      <c r="G116" s="170"/>
      <c r="H116" s="170"/>
      <c r="I116" s="170"/>
      <c r="J116" s="170"/>
      <c r="K116" s="170"/>
      <c r="L116" s="170"/>
      <c r="M116" s="170"/>
      <c r="N116" s="192"/>
      <c r="O116" s="1"/>
      <c r="P116" s="193">
        <v>1</v>
      </c>
      <c r="Q116" s="222">
        <v>1</v>
      </c>
      <c r="R116" s="1" t="s">
        <v>206</v>
      </c>
      <c r="S116" s="218">
        <v>2</v>
      </c>
      <c r="T116" s="194"/>
      <c r="U116" s="1"/>
      <c r="V116" s="193">
        <v>3</v>
      </c>
      <c r="W116" s="194"/>
      <c r="X116" s="1"/>
      <c r="Y116" s="193">
        <v>4</v>
      </c>
      <c r="Z116" s="194"/>
      <c r="AA116" s="1"/>
      <c r="AB116" s="195">
        <v>5</v>
      </c>
      <c r="AC116" s="193"/>
      <c r="AD116" s="193"/>
      <c r="AE116" s="193"/>
      <c r="AF116" s="194"/>
      <c r="AG116" s="199"/>
      <c r="AH116" s="170"/>
      <c r="AI116" s="170"/>
      <c r="AJ116" s="254"/>
      <c r="AK116" s="255"/>
      <c r="AL116" s="197"/>
      <c r="AM116" s="170"/>
      <c r="AN116" s="170"/>
      <c r="AO116" s="170"/>
      <c r="AP116" s="170"/>
      <c r="AQ116" s="170"/>
      <c r="AR116" s="168"/>
      <c r="AS116" s="168"/>
      <c r="AT116" s="168"/>
      <c r="AU116" s="168"/>
      <c r="AV116" s="168"/>
      <c r="AW116" s="168"/>
      <c r="AX116" s="168"/>
      <c r="AY116" s="168"/>
      <c r="AZ116" s="191"/>
      <c r="BA116" s="22"/>
      <c r="BB116" s="22"/>
      <c r="BC116" s="22"/>
    </row>
    <row r="117" spans="1:56" ht="6.75" customHeight="1" x14ac:dyDescent="0.15">
      <c r="A117" s="167"/>
      <c r="B117" s="168"/>
      <c r="C117" s="200" t="str">
        <f>IF($BC$1="入力画面",IF(LEN(SUBSTITUTE(O116&amp;R116&amp;U116&amp;X116&amp;AA116,"　",""))=0,"能力障害評価を選択してください",IF(LEN(SUBSTITUTE(O116&amp;R116&amp;U116&amp;X116&amp;AA116,"　",""))&gt;1,"能力障害評価は、いずれかを選択してください","")),"")</f>
        <v>能力障害評価を選択してください</v>
      </c>
      <c r="D117" s="168"/>
      <c r="E117" s="168"/>
      <c r="F117" s="168"/>
      <c r="G117" s="168"/>
      <c r="H117" s="168"/>
      <c r="I117" s="168"/>
      <c r="J117" s="168"/>
      <c r="K117" s="168"/>
      <c r="L117" s="168"/>
      <c r="M117" s="168"/>
      <c r="N117" s="192"/>
      <c r="O117" s="168"/>
      <c r="P117" s="201"/>
      <c r="Q117" s="201"/>
      <c r="R117" s="201"/>
      <c r="S117" s="201"/>
      <c r="T117" s="194"/>
      <c r="U117" s="201"/>
      <c r="V117" s="201"/>
      <c r="W117" s="194"/>
      <c r="X117" s="201"/>
      <c r="Y117" s="201"/>
      <c r="Z117" s="194"/>
      <c r="AA117" s="201"/>
      <c r="AB117" s="201"/>
      <c r="AC117" s="201"/>
      <c r="AD117" s="201"/>
      <c r="AE117" s="201"/>
      <c r="AF117" s="194"/>
      <c r="AG117" s="202"/>
      <c r="AH117" s="168"/>
      <c r="AI117" s="168"/>
      <c r="AJ117" s="168"/>
      <c r="AK117" s="168"/>
      <c r="AL117" s="168"/>
      <c r="AM117" s="168"/>
      <c r="AN117" s="168"/>
      <c r="AO117" s="168"/>
      <c r="AP117" s="168"/>
      <c r="AQ117" s="168"/>
      <c r="AR117" s="168"/>
      <c r="AS117" s="168"/>
      <c r="AT117" s="168"/>
      <c r="AU117" s="168"/>
      <c r="AV117" s="168"/>
      <c r="AW117" s="168"/>
      <c r="AX117" s="168"/>
      <c r="AY117" s="168"/>
      <c r="AZ117" s="191"/>
      <c r="BA117" s="22"/>
      <c r="BB117" s="22"/>
      <c r="BC117" s="22"/>
    </row>
    <row r="118" spans="1:56" s="12" customFormat="1" ht="14.25" customHeight="1" x14ac:dyDescent="0.15">
      <c r="A118" s="167" t="s">
        <v>183</v>
      </c>
      <c r="B118" s="168"/>
      <c r="C118" s="168"/>
      <c r="D118" s="168"/>
      <c r="E118" s="168"/>
      <c r="F118" s="168"/>
      <c r="G118" s="168"/>
      <c r="H118" s="168"/>
      <c r="I118" s="168"/>
      <c r="J118" s="168"/>
      <c r="K118" s="168"/>
      <c r="L118" s="168"/>
      <c r="M118" s="168"/>
      <c r="N118" s="168" t="s">
        <v>95</v>
      </c>
      <c r="O118" s="168"/>
      <c r="P118" s="168"/>
      <c r="Q118" s="168"/>
      <c r="R118" s="168"/>
      <c r="S118" s="203" t="s">
        <v>222</v>
      </c>
      <c r="T118" s="203"/>
      <c r="U118" s="203"/>
      <c r="V118" s="203"/>
      <c r="W118" s="267"/>
      <c r="X118" s="267"/>
      <c r="Y118" s="168" t="s">
        <v>2</v>
      </c>
      <c r="Z118" s="217"/>
      <c r="AA118" s="267"/>
      <c r="AB118" s="267"/>
      <c r="AC118" s="203" t="s">
        <v>3</v>
      </c>
      <c r="AD118" s="203"/>
      <c r="AE118" s="203" t="s">
        <v>96</v>
      </c>
      <c r="AF118" s="246" t="s">
        <v>223</v>
      </c>
      <c r="AG118" s="246"/>
      <c r="AH118" s="246"/>
      <c r="AI118" s="246"/>
      <c r="AJ118" s="246"/>
      <c r="AK118" s="246"/>
      <c r="AL118" s="246"/>
      <c r="AM118" s="246"/>
      <c r="AN118" s="246"/>
      <c r="AO118" s="246"/>
      <c r="AP118" s="203"/>
      <c r="AQ118" s="203"/>
      <c r="AR118" s="221"/>
      <c r="AS118" s="168"/>
      <c r="AT118" s="168"/>
      <c r="AU118" s="168"/>
      <c r="AV118" s="168"/>
      <c r="AW118" s="168"/>
      <c r="AX118" s="168"/>
      <c r="AY118" s="168"/>
      <c r="AZ118" s="191"/>
      <c r="BA118" s="24"/>
      <c r="BB118" s="24"/>
      <c r="BC118" s="24"/>
      <c r="BD118" s="5"/>
    </row>
    <row r="119" spans="1:56" s="12" customFormat="1" ht="2.25" customHeight="1" x14ac:dyDescent="0.15">
      <c r="A119" s="167"/>
      <c r="B119" s="168"/>
      <c r="C119" s="168"/>
      <c r="D119" s="168"/>
      <c r="E119" s="168"/>
      <c r="F119" s="168"/>
      <c r="G119" s="168"/>
      <c r="H119" s="168"/>
      <c r="I119" s="168"/>
      <c r="J119" s="168"/>
      <c r="K119" s="168"/>
      <c r="L119" s="168"/>
      <c r="M119" s="168"/>
      <c r="N119" s="168"/>
      <c r="O119" s="168"/>
      <c r="P119" s="203"/>
      <c r="Q119" s="203"/>
      <c r="R119" s="203"/>
      <c r="S119" s="203"/>
      <c r="T119" s="203"/>
      <c r="U119" s="203"/>
      <c r="V119" s="203"/>
      <c r="W119" s="203"/>
      <c r="X119" s="203"/>
      <c r="Y119" s="203"/>
      <c r="Z119" s="203"/>
      <c r="AA119" s="203"/>
      <c r="AB119" s="203"/>
      <c r="AC119" s="203"/>
      <c r="AD119" s="203"/>
      <c r="AE119" s="203"/>
      <c r="AF119" s="203"/>
      <c r="AG119" s="168"/>
      <c r="AH119" s="204"/>
      <c r="AI119" s="204"/>
      <c r="AJ119" s="168"/>
      <c r="AK119" s="168"/>
      <c r="AL119" s="168"/>
      <c r="AM119" s="204"/>
      <c r="AN119" s="204"/>
      <c r="AO119" s="168"/>
      <c r="AP119" s="168"/>
      <c r="AQ119" s="168"/>
      <c r="AR119" s="168"/>
      <c r="AS119" s="168"/>
      <c r="AT119" s="168"/>
      <c r="AU119" s="168"/>
      <c r="AV119" s="168"/>
      <c r="AW119" s="168"/>
      <c r="AX119" s="168"/>
      <c r="AY119" s="168"/>
      <c r="AZ119" s="191"/>
      <c r="BA119" s="24"/>
      <c r="BB119" s="24"/>
      <c r="BC119" s="24"/>
      <c r="BD119" s="5"/>
    </row>
    <row r="120" spans="1:56" ht="12.75" customHeight="1" x14ac:dyDescent="0.15">
      <c r="A120" s="167"/>
      <c r="B120" s="168"/>
      <c r="C120" s="170" t="s">
        <v>99</v>
      </c>
      <c r="D120" s="170"/>
      <c r="E120" s="170"/>
      <c r="F120" s="170"/>
      <c r="G120" s="170"/>
      <c r="H120" s="170"/>
      <c r="I120" s="170"/>
      <c r="J120" s="170"/>
      <c r="K120" s="170"/>
      <c r="L120" s="170"/>
      <c r="M120" s="170"/>
      <c r="N120" s="192"/>
      <c r="O120" s="1"/>
      <c r="P120" s="193">
        <v>1</v>
      </c>
      <c r="Q120" s="222">
        <v>1</v>
      </c>
      <c r="R120" s="1"/>
      <c r="S120" s="218">
        <v>2</v>
      </c>
      <c r="T120" s="194"/>
      <c r="U120" s="1"/>
      <c r="V120" s="193">
        <v>3</v>
      </c>
      <c r="W120" s="194"/>
      <c r="X120" s="1"/>
      <c r="Y120" s="193">
        <v>4</v>
      </c>
      <c r="Z120" s="194"/>
      <c r="AA120" s="1"/>
      <c r="AB120" s="195">
        <v>5</v>
      </c>
      <c r="AC120" s="193"/>
      <c r="AD120" s="193"/>
      <c r="AE120" s="193"/>
      <c r="AF120" s="194"/>
      <c r="AG120" s="170" t="s">
        <v>103</v>
      </c>
      <c r="AH120" s="170"/>
      <c r="AI120" s="170"/>
      <c r="AJ120" s="170"/>
      <c r="AK120" s="1"/>
      <c r="AL120" s="193">
        <v>1</v>
      </c>
      <c r="AM120" s="193"/>
      <c r="AN120" s="1"/>
      <c r="AO120" s="193">
        <v>2</v>
      </c>
      <c r="AP120" s="194"/>
      <c r="AQ120" s="1"/>
      <c r="AR120" s="193">
        <v>3</v>
      </c>
      <c r="AS120" s="194"/>
      <c r="AT120" s="1"/>
      <c r="AU120" s="193">
        <v>4</v>
      </c>
      <c r="AV120" s="194"/>
      <c r="AW120" s="1"/>
      <c r="AX120" s="195">
        <v>5</v>
      </c>
      <c r="AY120" s="192"/>
      <c r="AZ120" s="205"/>
      <c r="BA120" s="24"/>
      <c r="BB120" s="22"/>
      <c r="BC120" s="22"/>
    </row>
    <row r="121" spans="1:56" ht="6.75" customHeight="1" x14ac:dyDescent="0.15">
      <c r="A121" s="167"/>
      <c r="B121" s="168"/>
      <c r="C121" s="200" t="str">
        <f>IF($BC$1="入力画面",IF(LEN(SUBSTITUTE(O120&amp;R120&amp;U120&amp;X120&amp;AA120,"　",""))=0,C120&amp;"を選択してください",IF(LEN(SUBSTITUTE(O120&amp;R120&amp;U120&amp;X120&amp;AA120,"　",""))&gt;1,C120&amp;"は、いずれかを選択してください","")),"")</f>
        <v>食事を選択してください</v>
      </c>
      <c r="D121" s="170"/>
      <c r="E121" s="170"/>
      <c r="F121" s="170"/>
      <c r="G121" s="170"/>
      <c r="H121" s="170"/>
      <c r="I121" s="170"/>
      <c r="J121" s="170"/>
      <c r="K121" s="170"/>
      <c r="L121" s="170"/>
      <c r="M121" s="170"/>
      <c r="N121" s="192"/>
      <c r="O121" s="170"/>
      <c r="P121" s="193"/>
      <c r="Q121" s="193"/>
      <c r="R121" s="170"/>
      <c r="S121" s="193"/>
      <c r="T121" s="194"/>
      <c r="U121" s="170"/>
      <c r="V121" s="193"/>
      <c r="W121" s="194"/>
      <c r="X121" s="170"/>
      <c r="Y121" s="193"/>
      <c r="Z121" s="194"/>
      <c r="AA121" s="170"/>
      <c r="AB121" s="193"/>
      <c r="AC121" s="193"/>
      <c r="AD121" s="193"/>
      <c r="AE121" s="193"/>
      <c r="AF121" s="194"/>
      <c r="AG121" s="200" t="str">
        <f>IF($BC$1="入力画面",IF(LEN(SUBSTITUTE(AK120&amp;AN120&amp;AQ120&amp;AT120&amp;AW120,"　",""))=0,AG120&amp;"を選択してください",IF(LEN(SUBSTITUTE(AK120&amp;AN120&amp;AQ120&amp;AT120&amp;AW120,"　",""))&gt;1,AG120&amp;"は、いずれかを選択してください","")),"")</f>
        <v>生活リズムを選択してください</v>
      </c>
      <c r="AH121" s="170"/>
      <c r="AI121" s="170"/>
      <c r="AJ121" s="170"/>
      <c r="AK121" s="170"/>
      <c r="AL121" s="193"/>
      <c r="AM121" s="193"/>
      <c r="AN121" s="170"/>
      <c r="AO121" s="193"/>
      <c r="AP121" s="194"/>
      <c r="AQ121" s="170"/>
      <c r="AR121" s="193"/>
      <c r="AS121" s="194"/>
      <c r="AT121" s="170"/>
      <c r="AU121" s="193"/>
      <c r="AV121" s="194"/>
      <c r="AW121" s="170"/>
      <c r="AX121" s="193"/>
      <c r="AY121" s="192"/>
      <c r="AZ121" s="206"/>
      <c r="BA121" s="24"/>
      <c r="BB121" s="22"/>
      <c r="BC121" s="22"/>
      <c r="BD121" s="5"/>
    </row>
    <row r="122" spans="1:56" ht="12.75" customHeight="1" x14ac:dyDescent="0.15">
      <c r="A122" s="167"/>
      <c r="B122" s="168"/>
      <c r="C122" s="170" t="s">
        <v>100</v>
      </c>
      <c r="D122" s="170"/>
      <c r="E122" s="170"/>
      <c r="F122" s="170"/>
      <c r="G122" s="170"/>
      <c r="H122" s="170"/>
      <c r="I122" s="170"/>
      <c r="J122" s="170"/>
      <c r="K122" s="170"/>
      <c r="L122" s="170"/>
      <c r="M122" s="170"/>
      <c r="N122" s="192"/>
      <c r="O122" s="1"/>
      <c r="P122" s="193">
        <v>1</v>
      </c>
      <c r="Q122" s="222">
        <v>1</v>
      </c>
      <c r="R122" s="1"/>
      <c r="S122" s="218">
        <v>2</v>
      </c>
      <c r="T122" s="194"/>
      <c r="U122" s="1"/>
      <c r="V122" s="193">
        <v>3</v>
      </c>
      <c r="W122" s="194"/>
      <c r="X122" s="1"/>
      <c r="Y122" s="193">
        <v>4</v>
      </c>
      <c r="Z122" s="194"/>
      <c r="AA122" s="1"/>
      <c r="AB122" s="195">
        <v>5</v>
      </c>
      <c r="AC122" s="193"/>
      <c r="AD122" s="193"/>
      <c r="AE122" s="193"/>
      <c r="AF122" s="194"/>
      <c r="AG122" s="170" t="s">
        <v>104</v>
      </c>
      <c r="AH122" s="170"/>
      <c r="AI122" s="170"/>
      <c r="AJ122" s="170"/>
      <c r="AK122" s="1"/>
      <c r="AL122" s="193">
        <v>1</v>
      </c>
      <c r="AM122" s="193"/>
      <c r="AN122" s="1"/>
      <c r="AO122" s="193">
        <v>2</v>
      </c>
      <c r="AP122" s="194"/>
      <c r="AQ122" s="1"/>
      <c r="AR122" s="193">
        <v>3</v>
      </c>
      <c r="AS122" s="194"/>
      <c r="AT122" s="1"/>
      <c r="AU122" s="193">
        <v>4</v>
      </c>
      <c r="AV122" s="194"/>
      <c r="AW122" s="1"/>
      <c r="AX122" s="195">
        <v>5</v>
      </c>
      <c r="AY122" s="192"/>
      <c r="AZ122" s="206"/>
      <c r="BA122" s="24"/>
      <c r="BB122" s="22"/>
      <c r="BC122" s="22"/>
      <c r="BD122" s="5"/>
    </row>
    <row r="123" spans="1:56" ht="6.75" customHeight="1" x14ac:dyDescent="0.15">
      <c r="A123" s="167"/>
      <c r="B123" s="168"/>
      <c r="C123" s="200" t="str">
        <f>IF($BC$1="入力画面",IF(LEN(SUBSTITUTE(O122&amp;R122&amp;U122&amp;X122&amp;AA122,"　",""))=0,C122&amp;"を選択してください",IF(LEN(SUBSTITUTE(O122&amp;R122&amp;U122&amp;X122&amp;AA122,"　",""))&gt;1,C122&amp;"は、いずれかを選択してください","")),"")</f>
        <v>保清を選択してください</v>
      </c>
      <c r="D123" s="170"/>
      <c r="E123" s="170"/>
      <c r="F123" s="170"/>
      <c r="G123" s="170"/>
      <c r="H123" s="170"/>
      <c r="I123" s="170"/>
      <c r="J123" s="170"/>
      <c r="K123" s="170"/>
      <c r="L123" s="170"/>
      <c r="M123" s="170"/>
      <c r="N123" s="192"/>
      <c r="O123" s="192"/>
      <c r="P123" s="193"/>
      <c r="Q123" s="193"/>
      <c r="R123" s="192"/>
      <c r="S123" s="201"/>
      <c r="T123" s="194"/>
      <c r="U123" s="192"/>
      <c r="V123" s="201"/>
      <c r="W123" s="194"/>
      <c r="X123" s="192"/>
      <c r="Y123" s="201"/>
      <c r="Z123" s="194"/>
      <c r="AA123" s="192"/>
      <c r="AB123" s="201"/>
      <c r="AC123" s="201"/>
      <c r="AD123" s="201"/>
      <c r="AE123" s="201"/>
      <c r="AF123" s="194"/>
      <c r="AG123" s="200" t="str">
        <f>IF($BC$1="入力画面",IF(LEN(SUBSTITUTE(AK122&amp;AN122&amp;AQ122&amp;AT122&amp;AW122,"　",""))=0,AG122&amp;"を選択してください",IF(LEN(SUBSTITUTE(AK122&amp;AN122&amp;AQ122&amp;AT122&amp;AW122,"　",""))&gt;1,AG122&amp;"は、いずれかを選択してください","")),"")</f>
        <v>金銭管理を選択してください</v>
      </c>
      <c r="AH123" s="170"/>
      <c r="AI123" s="170"/>
      <c r="AJ123" s="170"/>
      <c r="AK123" s="192"/>
      <c r="AL123" s="193"/>
      <c r="AM123" s="193"/>
      <c r="AN123" s="192"/>
      <c r="AO123" s="201"/>
      <c r="AP123" s="194"/>
      <c r="AQ123" s="192"/>
      <c r="AR123" s="201"/>
      <c r="AS123" s="194"/>
      <c r="AT123" s="192"/>
      <c r="AU123" s="201"/>
      <c r="AV123" s="194"/>
      <c r="AW123" s="192"/>
      <c r="AX123" s="201"/>
      <c r="AY123" s="192"/>
      <c r="AZ123" s="206"/>
      <c r="BA123" s="24"/>
      <c r="BB123" s="22"/>
      <c r="BC123" s="22"/>
      <c r="BD123" s="5"/>
    </row>
    <row r="124" spans="1:56" ht="12.75" customHeight="1" x14ac:dyDescent="0.15">
      <c r="A124" s="167"/>
      <c r="B124" s="168"/>
      <c r="C124" s="170" t="s">
        <v>101</v>
      </c>
      <c r="D124" s="170"/>
      <c r="E124" s="170"/>
      <c r="F124" s="170"/>
      <c r="G124" s="170"/>
      <c r="H124" s="170"/>
      <c r="I124" s="170"/>
      <c r="J124" s="170"/>
      <c r="K124" s="170"/>
      <c r="L124" s="170"/>
      <c r="M124" s="170"/>
      <c r="N124" s="192"/>
      <c r="O124" s="1"/>
      <c r="P124" s="193">
        <v>1</v>
      </c>
      <c r="Q124" s="222">
        <v>1</v>
      </c>
      <c r="R124" s="1"/>
      <c r="S124" s="218">
        <v>2</v>
      </c>
      <c r="T124" s="194"/>
      <c r="U124" s="1"/>
      <c r="V124" s="193">
        <v>3</v>
      </c>
      <c r="W124" s="194"/>
      <c r="X124" s="1"/>
      <c r="Y124" s="193">
        <v>4</v>
      </c>
      <c r="Z124" s="194"/>
      <c r="AA124" s="1"/>
      <c r="AB124" s="195">
        <v>5</v>
      </c>
      <c r="AC124" s="193"/>
      <c r="AD124" s="193"/>
      <c r="AE124" s="193"/>
      <c r="AF124" s="194"/>
      <c r="AG124" s="170" t="s">
        <v>105</v>
      </c>
      <c r="AH124" s="170"/>
      <c r="AI124" s="170"/>
      <c r="AJ124" s="170"/>
      <c r="AK124" s="1"/>
      <c r="AL124" s="193">
        <v>1</v>
      </c>
      <c r="AM124" s="193"/>
      <c r="AN124" s="1"/>
      <c r="AO124" s="193">
        <v>2</v>
      </c>
      <c r="AP124" s="194"/>
      <c r="AQ124" s="1"/>
      <c r="AR124" s="193">
        <v>3</v>
      </c>
      <c r="AS124" s="194"/>
      <c r="AT124" s="1"/>
      <c r="AU124" s="193">
        <v>4</v>
      </c>
      <c r="AV124" s="194"/>
      <c r="AW124" s="1"/>
      <c r="AX124" s="195">
        <v>5</v>
      </c>
      <c r="AY124" s="192"/>
      <c r="AZ124" s="206"/>
      <c r="BA124" s="24"/>
      <c r="BB124" s="22"/>
      <c r="BC124" s="22"/>
      <c r="BD124" s="5"/>
    </row>
    <row r="125" spans="1:56" ht="6.75" customHeight="1" x14ac:dyDescent="0.15">
      <c r="A125" s="167"/>
      <c r="B125" s="168"/>
      <c r="C125" s="200" t="str">
        <f>IF($BC$1="入力画面",IF(LEN(SUBSTITUTE(O124&amp;R124&amp;U124&amp;X124&amp;AA124,"　",""))=0,C124&amp;"を選択してください",IF(LEN(SUBSTITUTE(O124&amp;R124&amp;U124&amp;X124&amp;AA124,"　",""))&gt;1,C124&amp;"は、いずれかを選択してください","")),"")</f>
        <v>服薬管理を選択してください</v>
      </c>
      <c r="D125" s="170"/>
      <c r="E125" s="170"/>
      <c r="F125" s="170"/>
      <c r="G125" s="170"/>
      <c r="H125" s="170"/>
      <c r="I125" s="170"/>
      <c r="J125" s="170"/>
      <c r="K125" s="170"/>
      <c r="L125" s="170"/>
      <c r="M125" s="170"/>
      <c r="N125" s="170"/>
      <c r="O125" s="170"/>
      <c r="P125" s="193"/>
      <c r="Q125" s="193"/>
      <c r="R125" s="170"/>
      <c r="S125" s="193"/>
      <c r="T125" s="194"/>
      <c r="U125" s="170"/>
      <c r="V125" s="193"/>
      <c r="W125" s="194"/>
      <c r="X125" s="170"/>
      <c r="Y125" s="193"/>
      <c r="Z125" s="194"/>
      <c r="AA125" s="170"/>
      <c r="AB125" s="201"/>
      <c r="AC125" s="193"/>
      <c r="AD125" s="193"/>
      <c r="AE125" s="193"/>
      <c r="AF125" s="194"/>
      <c r="AG125" s="200" t="str">
        <f>IF($BC$1="入力画面",IF(LEN(SUBSTITUTE(AK124&amp;AN124&amp;AQ124&amp;AT124&amp;AW124,"　",""))=0,AG124&amp;"を選択してください",IF(LEN(SUBSTITUTE(AK124&amp;AN124&amp;AQ124&amp;AT124&amp;AW124,"　",""))&gt;1,AG124&amp;"は、いずれかを選択してください","")),"")</f>
        <v>対人関係を選択してください</v>
      </c>
      <c r="AH125" s="168"/>
      <c r="AI125" s="168"/>
      <c r="AJ125" s="168"/>
      <c r="AK125" s="168"/>
      <c r="AL125" s="168"/>
      <c r="AM125" s="202"/>
      <c r="AN125" s="202"/>
      <c r="AO125" s="202"/>
      <c r="AP125" s="202"/>
      <c r="AQ125" s="202"/>
      <c r="AR125" s="202"/>
      <c r="AS125" s="202"/>
      <c r="AT125" s="202"/>
      <c r="AU125" s="202"/>
      <c r="AV125" s="202"/>
      <c r="AW125" s="202"/>
      <c r="AX125" s="202"/>
      <c r="AY125" s="202"/>
      <c r="AZ125" s="206"/>
      <c r="BA125" s="22"/>
      <c r="BB125" s="22"/>
      <c r="BC125" s="24"/>
      <c r="BD125" s="5"/>
    </row>
    <row r="126" spans="1:56" ht="12.75" customHeight="1" x14ac:dyDescent="0.15">
      <c r="A126" s="167"/>
      <c r="B126" s="168"/>
      <c r="C126" s="170" t="s">
        <v>102</v>
      </c>
      <c r="D126" s="170"/>
      <c r="E126" s="170"/>
      <c r="F126" s="170"/>
      <c r="G126" s="170"/>
      <c r="H126" s="170"/>
      <c r="I126" s="170"/>
      <c r="J126" s="170"/>
      <c r="K126" s="170"/>
      <c r="L126" s="170"/>
      <c r="M126" s="170"/>
      <c r="N126" s="170"/>
      <c r="O126" s="170"/>
      <c r="P126" s="193"/>
      <c r="Q126" s="193"/>
      <c r="R126" s="1"/>
      <c r="S126" s="218">
        <v>1</v>
      </c>
      <c r="T126" s="193"/>
      <c r="U126" s="1"/>
      <c r="V126" s="193">
        <v>2</v>
      </c>
      <c r="W126" s="194"/>
      <c r="X126" s="1"/>
      <c r="Y126" s="193">
        <v>3</v>
      </c>
      <c r="Z126" s="194"/>
      <c r="AA126" s="1"/>
      <c r="AB126" s="193">
        <v>4</v>
      </c>
      <c r="AC126" s="193"/>
      <c r="AD126" s="193"/>
      <c r="AE126" s="1"/>
      <c r="AF126" s="195">
        <v>5</v>
      </c>
      <c r="AG126" s="192"/>
      <c r="AH126" s="170"/>
      <c r="AI126" s="197"/>
      <c r="AJ126" s="170"/>
      <c r="AK126" s="170"/>
      <c r="AL126" s="170"/>
      <c r="AM126" s="196"/>
      <c r="AN126" s="297"/>
      <c r="AO126" s="298"/>
      <c r="AP126" s="202"/>
      <c r="AQ126" s="202"/>
      <c r="AR126" s="202"/>
      <c r="AS126" s="202"/>
      <c r="AT126" s="202"/>
      <c r="AU126" s="202"/>
      <c r="AV126" s="202"/>
      <c r="AW126" s="202"/>
      <c r="AX126" s="202"/>
      <c r="AY126" s="202"/>
      <c r="AZ126" s="206"/>
      <c r="BA126" s="24"/>
      <c r="BB126" s="24"/>
      <c r="BC126" s="24"/>
      <c r="BD126" s="5"/>
    </row>
    <row r="127" spans="1:56" ht="6.75" customHeight="1" x14ac:dyDescent="0.15">
      <c r="A127" s="167"/>
      <c r="B127" s="168"/>
      <c r="C127" s="200" t="str">
        <f>IF($BC$1="入力画面",IF(LEN(SUBSTITUTE(AE126&amp;R126&amp;U126&amp;X126&amp;AA126,"　",""))=0,C126&amp;"を選択してください",IF(LEN(SUBSTITUTE(AE126&amp;R126&amp;U126&amp;X126&amp;AA126,"　",""))&gt;1,C126&amp;"は、いずれかを選択してください","")),"")</f>
        <v>社会的適応を妨げる行動を選択してください</v>
      </c>
      <c r="D127" s="170"/>
      <c r="E127" s="170"/>
      <c r="F127" s="170"/>
      <c r="G127" s="170"/>
      <c r="H127" s="170"/>
      <c r="I127" s="170"/>
      <c r="J127" s="170"/>
      <c r="K127" s="170"/>
      <c r="L127" s="170"/>
      <c r="M127" s="170"/>
      <c r="N127" s="170"/>
      <c r="O127" s="170"/>
      <c r="P127" s="170"/>
      <c r="Q127" s="170"/>
      <c r="R127" s="168"/>
      <c r="S127" s="168"/>
      <c r="T127" s="168"/>
      <c r="U127" s="168"/>
      <c r="V127" s="204"/>
      <c r="W127" s="192"/>
      <c r="X127" s="168"/>
      <c r="Y127" s="168"/>
      <c r="Z127" s="168"/>
      <c r="AA127" s="168"/>
      <c r="AB127" s="168"/>
      <c r="AC127" s="168"/>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68"/>
      <c r="AY127" s="168"/>
      <c r="AZ127" s="191"/>
      <c r="BA127" s="22"/>
      <c r="BB127" s="24"/>
      <c r="BC127" s="24"/>
      <c r="BD127" s="5"/>
    </row>
    <row r="128" spans="1:56" ht="2.25" customHeight="1" x14ac:dyDescent="0.15">
      <c r="A128" s="100"/>
      <c r="B128" s="24"/>
      <c r="C128" s="66"/>
      <c r="D128" s="66"/>
      <c r="E128" s="66"/>
      <c r="F128" s="66"/>
      <c r="G128" s="66"/>
      <c r="H128" s="66"/>
      <c r="I128" s="66"/>
      <c r="J128" s="66"/>
      <c r="K128" s="66"/>
      <c r="L128" s="66"/>
      <c r="M128" s="66"/>
      <c r="N128" s="66"/>
      <c r="O128" s="66"/>
      <c r="P128" s="134"/>
      <c r="Q128" s="135"/>
      <c r="R128" s="135"/>
      <c r="S128" s="135"/>
      <c r="T128" s="135"/>
      <c r="U128" s="135"/>
      <c r="V128" s="135"/>
      <c r="W128" s="135"/>
      <c r="X128" s="136"/>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70"/>
      <c r="BA128" s="24"/>
      <c r="BB128" s="22"/>
      <c r="BC128" s="22"/>
      <c r="BD128" s="5"/>
    </row>
    <row r="129" spans="1:56" ht="12.75" customHeight="1" x14ac:dyDescent="0.15">
      <c r="A129" s="100" t="s">
        <v>184</v>
      </c>
      <c r="B129" s="24"/>
      <c r="C129" s="24"/>
      <c r="D129" s="24"/>
      <c r="E129" s="24"/>
      <c r="F129" s="24"/>
      <c r="G129" s="24"/>
      <c r="H129" s="24"/>
      <c r="I129" s="24"/>
      <c r="J129" s="24"/>
      <c r="K129" s="24"/>
      <c r="L129" s="24"/>
      <c r="M129" s="24"/>
      <c r="N129" s="24"/>
      <c r="O129" s="24"/>
      <c r="P129" s="137"/>
      <c r="Q129" s="1"/>
      <c r="R129" s="66" t="s">
        <v>195</v>
      </c>
      <c r="S129" s="24"/>
      <c r="T129" s="24"/>
      <c r="U129" s="24"/>
      <c r="V129" s="24"/>
      <c r="W129" s="24"/>
      <c r="X129" s="130"/>
      <c r="Y129" s="24"/>
      <c r="Z129" s="19" t="str">
        <f>IF($BC$1="入力画面",
IF(Q129="✔",
IF(LEN(SUBSTITUTE(C132&amp;R132&amp;AB132&amp;AK132&amp;C134&amp;R134&amp;AB134&amp;C136&amp;R136&amp;AB136&amp;AK136,"　",""))&lt;&gt;0,"無か有かいずれかを選択してください ",""),
IF(LEN(SUBSTITUTE(C132&amp;R132&amp;AB132&amp;AK132&amp;C134&amp;R134&amp;AB134&amp;C136&amp;R136&amp;AB136&amp;AK136,"　",""))=0,"精神・神経症状の有無を記入してください ",""))
&amp;
IF(AK136="✔",IF(LEN(SUBSTITUTE(AO136,"　",""))=0,"その他の内容を入力してください",""),""),"")</f>
        <v xml:space="preserve">精神・神経症状の有無を記入してください </v>
      </c>
      <c r="AA129" s="106"/>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70"/>
      <c r="BA129" s="22"/>
      <c r="BB129" s="22"/>
      <c r="BC129" s="22"/>
      <c r="BD129" s="5"/>
    </row>
    <row r="130" spans="1:56" ht="3" customHeight="1" x14ac:dyDescent="0.15">
      <c r="A130" s="100"/>
      <c r="B130" s="24"/>
      <c r="C130" s="24"/>
      <c r="D130" s="24"/>
      <c r="E130" s="24"/>
      <c r="F130" s="24"/>
      <c r="G130" s="24"/>
      <c r="H130" s="24"/>
      <c r="I130" s="24"/>
      <c r="J130" s="24"/>
      <c r="K130" s="24"/>
      <c r="L130" s="24"/>
      <c r="M130" s="24"/>
      <c r="N130" s="24"/>
      <c r="O130" s="24"/>
      <c r="P130" s="138"/>
      <c r="Q130" s="131"/>
      <c r="R130" s="131"/>
      <c r="S130" s="131"/>
      <c r="T130" s="131"/>
      <c r="U130" s="131"/>
      <c r="V130" s="131"/>
      <c r="W130" s="131"/>
      <c r="X130" s="132"/>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70"/>
      <c r="BA130" s="22"/>
      <c r="BB130" s="22"/>
      <c r="BC130" s="22"/>
      <c r="BD130" s="5"/>
    </row>
    <row r="131" spans="1:56" ht="3" customHeight="1" x14ac:dyDescent="0.15">
      <c r="A131" s="100"/>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70"/>
      <c r="BA131" s="22"/>
      <c r="BB131" s="22"/>
      <c r="BC131" s="22"/>
      <c r="BD131" s="5"/>
    </row>
    <row r="132" spans="1:56" s="9" customFormat="1" ht="12.75" customHeight="1" x14ac:dyDescent="0.15">
      <c r="A132" s="133"/>
      <c r="B132" s="66"/>
      <c r="C132" s="1"/>
      <c r="D132" s="66" t="s">
        <v>106</v>
      </c>
      <c r="E132" s="66"/>
      <c r="F132" s="66"/>
      <c r="G132" s="66"/>
      <c r="H132" s="66"/>
      <c r="I132" s="66"/>
      <c r="J132" s="66"/>
      <c r="K132" s="66"/>
      <c r="L132" s="66"/>
      <c r="M132" s="66"/>
      <c r="N132" s="66"/>
      <c r="O132" s="66"/>
      <c r="P132" s="66"/>
      <c r="Q132" s="66"/>
      <c r="R132" s="1"/>
      <c r="S132" s="66" t="s">
        <v>109</v>
      </c>
      <c r="T132" s="66"/>
      <c r="U132" s="66"/>
      <c r="V132" s="66"/>
      <c r="W132" s="66"/>
      <c r="X132" s="66"/>
      <c r="Y132" s="66"/>
      <c r="Z132" s="66"/>
      <c r="AA132" s="66"/>
      <c r="AB132" s="1"/>
      <c r="AC132" s="66" t="s">
        <v>145</v>
      </c>
      <c r="AD132" s="66"/>
      <c r="AE132" s="66"/>
      <c r="AF132" s="66"/>
      <c r="AG132" s="66"/>
      <c r="AH132" s="66"/>
      <c r="AI132" s="66"/>
      <c r="AJ132" s="66"/>
      <c r="AK132" s="1"/>
      <c r="AL132" s="66" t="s">
        <v>111</v>
      </c>
      <c r="AM132" s="66"/>
      <c r="AN132" s="66"/>
      <c r="AO132" s="66"/>
      <c r="AP132" s="66"/>
      <c r="AQ132" s="66"/>
      <c r="AR132" s="66"/>
      <c r="AS132" s="66"/>
      <c r="AT132" s="66"/>
      <c r="AU132" s="66"/>
      <c r="AV132" s="66"/>
      <c r="AW132" s="66"/>
      <c r="AX132" s="66"/>
      <c r="AY132" s="66"/>
      <c r="AZ132" s="68"/>
      <c r="BA132" s="67"/>
      <c r="BB132" s="67"/>
      <c r="BC132" s="67"/>
      <c r="BD132" s="7"/>
    </row>
    <row r="133" spans="1:56" s="9" customFormat="1" ht="3.75" customHeight="1" x14ac:dyDescent="0.15">
      <c r="A133" s="133"/>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8"/>
      <c r="BA133" s="67"/>
      <c r="BB133" s="67"/>
      <c r="BC133" s="67"/>
      <c r="BD133" s="7"/>
    </row>
    <row r="134" spans="1:56" s="9" customFormat="1" ht="12.75" customHeight="1" x14ac:dyDescent="0.15">
      <c r="A134" s="133"/>
      <c r="B134" s="66"/>
      <c r="C134" s="1"/>
      <c r="D134" s="66" t="s">
        <v>107</v>
      </c>
      <c r="E134" s="66"/>
      <c r="F134" s="66"/>
      <c r="G134" s="66"/>
      <c r="H134" s="66"/>
      <c r="I134" s="66"/>
      <c r="J134" s="66"/>
      <c r="K134" s="66"/>
      <c r="L134" s="66"/>
      <c r="M134" s="66"/>
      <c r="N134" s="66"/>
      <c r="O134" s="66"/>
      <c r="P134" s="66"/>
      <c r="Q134" s="66"/>
      <c r="R134" s="1"/>
      <c r="S134" s="66" t="s">
        <v>110</v>
      </c>
      <c r="T134" s="66"/>
      <c r="U134" s="66"/>
      <c r="V134" s="66"/>
      <c r="W134" s="66"/>
      <c r="X134" s="66"/>
      <c r="Y134" s="66"/>
      <c r="Z134" s="66"/>
      <c r="AA134" s="66"/>
      <c r="AB134" s="1"/>
      <c r="AC134" s="66" t="s">
        <v>146</v>
      </c>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8"/>
      <c r="BA134" s="67"/>
      <c r="BB134" s="67"/>
      <c r="BC134" s="67"/>
      <c r="BD134" s="8"/>
    </row>
    <row r="135" spans="1:56" ht="3.75" customHeight="1" x14ac:dyDescent="0.15">
      <c r="A135" s="100"/>
      <c r="B135" s="24"/>
      <c r="C135" s="24"/>
      <c r="D135" s="24"/>
      <c r="E135" s="24"/>
      <c r="F135" s="24"/>
      <c r="G135" s="24"/>
      <c r="H135" s="24"/>
      <c r="I135" s="24"/>
      <c r="J135" s="24"/>
      <c r="K135" s="24"/>
      <c r="L135" s="24"/>
      <c r="M135" s="24"/>
      <c r="N135" s="24"/>
      <c r="O135" s="24"/>
      <c r="P135" s="22"/>
      <c r="Q135" s="22"/>
      <c r="R135" s="22"/>
      <c r="S135" s="22"/>
      <c r="T135" s="22"/>
      <c r="U135" s="22"/>
      <c r="V135" s="22"/>
      <c r="W135" s="22"/>
      <c r="X135" s="24"/>
      <c r="Y135" s="24"/>
      <c r="Z135" s="24"/>
      <c r="AA135" s="24"/>
      <c r="AB135" s="22"/>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70"/>
      <c r="BA135" s="22"/>
      <c r="BB135" s="22"/>
      <c r="BC135" s="22"/>
    </row>
    <row r="136" spans="1:56" s="9" customFormat="1" ht="12.75" customHeight="1" x14ac:dyDescent="0.15">
      <c r="A136" s="133"/>
      <c r="B136" s="66"/>
      <c r="C136" s="1"/>
      <c r="D136" s="66" t="s">
        <v>108</v>
      </c>
      <c r="E136" s="66"/>
      <c r="F136" s="66"/>
      <c r="G136" s="66"/>
      <c r="H136" s="66"/>
      <c r="I136" s="66"/>
      <c r="J136" s="66"/>
      <c r="K136" s="66"/>
      <c r="L136" s="66"/>
      <c r="M136" s="66"/>
      <c r="N136" s="66"/>
      <c r="O136" s="66"/>
      <c r="P136" s="66"/>
      <c r="Q136" s="66"/>
      <c r="R136" s="1"/>
      <c r="S136" s="66" t="s">
        <v>196</v>
      </c>
      <c r="T136" s="66"/>
      <c r="U136" s="66"/>
      <c r="V136" s="66"/>
      <c r="W136" s="66"/>
      <c r="X136" s="66"/>
      <c r="Y136" s="66"/>
      <c r="Z136" s="66"/>
      <c r="AA136" s="66"/>
      <c r="AB136" s="1"/>
      <c r="AC136" s="66" t="s">
        <v>147</v>
      </c>
      <c r="AD136" s="66"/>
      <c r="AE136" s="66"/>
      <c r="AF136" s="66"/>
      <c r="AG136" s="66"/>
      <c r="AH136" s="66"/>
      <c r="AI136" s="66"/>
      <c r="AJ136" s="66"/>
      <c r="AK136" s="1"/>
      <c r="AL136" s="66" t="s">
        <v>38</v>
      </c>
      <c r="AM136" s="66"/>
      <c r="AN136" s="66"/>
      <c r="AO136" s="266"/>
      <c r="AP136" s="266"/>
      <c r="AQ136" s="266"/>
      <c r="AR136" s="266"/>
      <c r="AS136" s="266"/>
      <c r="AT136" s="266"/>
      <c r="AU136" s="266"/>
      <c r="AV136" s="266"/>
      <c r="AW136" s="266"/>
      <c r="AX136" s="266"/>
      <c r="AY136" s="266"/>
      <c r="AZ136" s="68" t="s">
        <v>11</v>
      </c>
      <c r="BA136" s="67"/>
      <c r="BB136" s="67"/>
      <c r="BC136" s="67"/>
      <c r="BD136" s="8"/>
    </row>
    <row r="137" spans="1:56" ht="4.5" customHeight="1" x14ac:dyDescent="0.15">
      <c r="A137" s="100"/>
      <c r="B137" s="24"/>
      <c r="C137" s="24"/>
      <c r="D137" s="24"/>
      <c r="E137" s="24"/>
      <c r="F137" s="24"/>
      <c r="G137" s="24"/>
      <c r="H137" s="24"/>
      <c r="I137" s="24"/>
      <c r="J137" s="24"/>
      <c r="K137" s="24"/>
      <c r="L137" s="24"/>
      <c r="M137" s="24"/>
      <c r="N137" s="24"/>
      <c r="O137" s="24"/>
      <c r="P137" s="22"/>
      <c r="Q137" s="22"/>
      <c r="R137" s="22"/>
      <c r="S137" s="22"/>
      <c r="T137" s="22"/>
      <c r="U137" s="22"/>
      <c r="V137" s="22"/>
      <c r="W137" s="22"/>
      <c r="X137" s="22"/>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70"/>
      <c r="BA137" s="22"/>
      <c r="BB137" s="22"/>
      <c r="BC137" s="22"/>
    </row>
    <row r="138" spans="1:56" ht="12.75" customHeight="1" x14ac:dyDescent="0.15">
      <c r="A138" s="100"/>
      <c r="B138" s="24" t="s">
        <v>202</v>
      </c>
      <c r="C138" s="24"/>
      <c r="D138" s="24"/>
      <c r="E138" s="24"/>
      <c r="F138" s="24"/>
      <c r="G138" s="24"/>
      <c r="H138" s="24"/>
      <c r="I138" s="24"/>
      <c r="J138" s="24"/>
      <c r="K138" s="24"/>
      <c r="L138" s="24"/>
      <c r="M138" s="24"/>
      <c r="N138" s="24"/>
      <c r="O138" s="24"/>
      <c r="P138" s="22"/>
      <c r="Q138" s="22"/>
      <c r="R138" s="22"/>
      <c r="S138" s="22"/>
      <c r="T138" s="22"/>
      <c r="U138" s="22"/>
      <c r="V138" s="22"/>
      <c r="W138" s="22"/>
      <c r="X138" s="1"/>
      <c r="Y138" s="66" t="s">
        <v>112</v>
      </c>
      <c r="Z138" s="66" t="s">
        <v>10</v>
      </c>
      <c r="AA138" s="266"/>
      <c r="AB138" s="266"/>
      <c r="AC138" s="266"/>
      <c r="AD138" s="266"/>
      <c r="AE138" s="266"/>
      <c r="AF138" s="266"/>
      <c r="AG138" s="266"/>
      <c r="AH138" s="266"/>
      <c r="AI138" s="266"/>
      <c r="AJ138" s="266"/>
      <c r="AK138" s="266"/>
      <c r="AL138" s="24" t="s">
        <v>11</v>
      </c>
      <c r="AM138" s="24"/>
      <c r="AN138" s="1"/>
      <c r="AO138" s="66" t="s">
        <v>60</v>
      </c>
      <c r="AP138" s="244" t="str">
        <f>IF($BC$1="入力画面",
IF(LEN(SUBSTITUTE(X138&amp;AN138,"　",""))=0,"有無を選択してください ","")&amp;IF(X138&amp;AN138="✔✔","どちらかを選択してください ",
IF(X138="✔",IF(LEN(AA138)=0,"「有」の場合、( )欄を入力してください",""),IF(LEN(AA138)&lt;&gt;0,"「無」の場合、( )欄は入力しないでください",""))
),"")</f>
        <v xml:space="preserve">有無を選択してください </v>
      </c>
      <c r="AQ138" s="244"/>
      <c r="AR138" s="244"/>
      <c r="AS138" s="244"/>
      <c r="AT138" s="244"/>
      <c r="AU138" s="244"/>
      <c r="AV138" s="244"/>
      <c r="AW138" s="244"/>
      <c r="AX138" s="244"/>
      <c r="AY138" s="244"/>
      <c r="AZ138" s="245"/>
      <c r="BA138" s="22"/>
      <c r="BB138" s="22"/>
      <c r="BC138" s="22"/>
    </row>
    <row r="139" spans="1:56" ht="6.75" customHeight="1" x14ac:dyDescent="0.15">
      <c r="A139" s="100"/>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70"/>
      <c r="BA139" s="22"/>
      <c r="BB139" s="22"/>
      <c r="BC139" s="22"/>
    </row>
    <row r="140" spans="1:56" x14ac:dyDescent="0.15">
      <c r="A140" s="167" t="s">
        <v>185</v>
      </c>
      <c r="B140" s="168"/>
      <c r="C140" s="168"/>
      <c r="D140" s="168"/>
      <c r="E140" s="168"/>
      <c r="F140" s="168"/>
      <c r="G140" s="168"/>
      <c r="H140" s="168"/>
      <c r="I140" s="168"/>
      <c r="J140" s="207" t="str">
        <f>IF($BC$1="入力画面",IF(LEN(SUBSTITUTE(F142&amp;N142&amp;U142&amp;AC142,"　",""))=0,"発生頻度を選択してください",IF(LEN(SUBSTITUTE(F142&amp;N142&amp;U142&amp;AC142,"　",""))&gt;1,"発生頻度は、いずれかを選択してください","")),"")</f>
        <v>発生頻度を選択してください</v>
      </c>
      <c r="K140" s="168"/>
      <c r="L140" s="168"/>
      <c r="M140" s="168"/>
      <c r="N140" s="168"/>
      <c r="O140" s="168"/>
      <c r="P140" s="168"/>
      <c r="Q140" s="168"/>
      <c r="R140" s="168"/>
      <c r="S140" s="168"/>
      <c r="T140" s="168"/>
      <c r="U140" s="168"/>
      <c r="V140" s="168"/>
      <c r="W140" s="168"/>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91"/>
      <c r="BA140" s="22"/>
      <c r="BB140" s="22"/>
      <c r="BC140" s="22"/>
    </row>
    <row r="141" spans="1:56" ht="3.75" customHeight="1" x14ac:dyDescent="0.15">
      <c r="A141" s="167"/>
      <c r="B141" s="168"/>
      <c r="C141" s="168"/>
      <c r="D141" s="168"/>
      <c r="E141" s="168"/>
      <c r="F141" s="168"/>
      <c r="G141" s="168"/>
      <c r="H141" s="168"/>
      <c r="I141" s="168"/>
      <c r="J141" s="168"/>
      <c r="K141" s="168"/>
      <c r="L141" s="168"/>
      <c r="M141" s="168"/>
      <c r="N141" s="170"/>
      <c r="O141" s="170"/>
      <c r="P141" s="170"/>
      <c r="Q141" s="170"/>
      <c r="R141" s="170"/>
      <c r="S141" s="170"/>
      <c r="T141" s="170"/>
      <c r="U141" s="170"/>
      <c r="V141" s="170"/>
      <c r="W141" s="170"/>
      <c r="X141" s="170"/>
      <c r="Y141" s="170"/>
      <c r="Z141" s="170"/>
      <c r="AA141" s="170"/>
      <c r="AB141" s="170"/>
      <c r="AC141" s="170"/>
      <c r="AD141" s="170"/>
      <c r="AE141" s="170"/>
      <c r="AF141" s="170"/>
      <c r="AG141" s="170"/>
      <c r="AH141" s="170"/>
      <c r="AI141" s="168"/>
      <c r="AJ141" s="168"/>
      <c r="AK141" s="168"/>
      <c r="AL141" s="168"/>
      <c r="AM141" s="168"/>
      <c r="AN141" s="168"/>
      <c r="AO141" s="168"/>
      <c r="AP141" s="168"/>
      <c r="AQ141" s="168"/>
      <c r="AR141" s="168"/>
      <c r="AS141" s="168"/>
      <c r="AT141" s="168"/>
      <c r="AU141" s="168"/>
      <c r="AV141" s="168"/>
      <c r="AW141" s="168"/>
      <c r="AX141" s="168"/>
      <c r="AY141" s="168"/>
      <c r="AZ141" s="191"/>
      <c r="BA141" s="22"/>
      <c r="BB141" s="22"/>
      <c r="BC141" s="22"/>
    </row>
    <row r="142" spans="1:56" ht="12.75" customHeight="1" x14ac:dyDescent="0.15">
      <c r="A142" s="167"/>
      <c r="B142" s="168"/>
      <c r="C142" s="168"/>
      <c r="D142" s="168"/>
      <c r="E142" s="208" t="s">
        <v>10</v>
      </c>
      <c r="F142" s="1"/>
      <c r="G142" s="170" t="s">
        <v>117</v>
      </c>
      <c r="H142" s="170"/>
      <c r="I142" s="168"/>
      <c r="J142" s="168"/>
      <c r="K142" s="168"/>
      <c r="L142" s="168"/>
      <c r="M142" s="168"/>
      <c r="N142" s="1"/>
      <c r="O142" s="170" t="s">
        <v>113</v>
      </c>
      <c r="P142" s="170"/>
      <c r="Q142" s="170"/>
      <c r="R142" s="170"/>
      <c r="S142" s="170"/>
      <c r="T142" s="170"/>
      <c r="U142" s="1"/>
      <c r="V142" s="170" t="s">
        <v>114</v>
      </c>
      <c r="W142" s="170"/>
      <c r="X142" s="170"/>
      <c r="Y142" s="170"/>
      <c r="Z142" s="170"/>
      <c r="AA142" s="170"/>
      <c r="AB142" s="170"/>
      <c r="AC142" s="1"/>
      <c r="AD142" s="170" t="s">
        <v>115</v>
      </c>
      <c r="AE142" s="170"/>
      <c r="AF142" s="170"/>
      <c r="AG142" s="170"/>
      <c r="AH142" s="170"/>
      <c r="AI142" s="170"/>
      <c r="AJ142" s="168"/>
      <c r="AK142" s="168"/>
      <c r="AL142" s="168"/>
      <c r="AM142" s="168"/>
      <c r="AN142" s="168"/>
      <c r="AO142" s="168"/>
      <c r="AP142" s="168"/>
      <c r="AQ142" s="168"/>
      <c r="AR142" s="168"/>
      <c r="AS142" s="168"/>
      <c r="AT142" s="168"/>
      <c r="AU142" s="168"/>
      <c r="AV142" s="168"/>
      <c r="AW142" s="168"/>
      <c r="AX142" s="168"/>
      <c r="AY142" s="168"/>
      <c r="AZ142" s="191"/>
      <c r="BA142" s="22"/>
      <c r="BB142" s="22"/>
      <c r="BC142" s="22"/>
    </row>
    <row r="143" spans="1:56" ht="6" customHeight="1" thickBot="1" x14ac:dyDescent="0.2">
      <c r="A143" s="209"/>
      <c r="B143" s="210"/>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c r="Z143" s="210"/>
      <c r="AA143" s="210"/>
      <c r="AB143" s="210"/>
      <c r="AC143" s="210"/>
      <c r="AD143" s="210"/>
      <c r="AE143" s="210"/>
      <c r="AF143" s="210"/>
      <c r="AG143" s="210"/>
      <c r="AH143" s="210"/>
      <c r="AI143" s="210"/>
      <c r="AJ143" s="210"/>
      <c r="AK143" s="210"/>
      <c r="AL143" s="210"/>
      <c r="AM143" s="210"/>
      <c r="AN143" s="210"/>
      <c r="AO143" s="210"/>
      <c r="AP143" s="210"/>
      <c r="AQ143" s="210"/>
      <c r="AR143" s="210"/>
      <c r="AS143" s="210"/>
      <c r="AT143" s="210"/>
      <c r="AU143" s="210"/>
      <c r="AV143" s="210"/>
      <c r="AW143" s="210"/>
      <c r="AX143" s="210"/>
      <c r="AY143" s="210"/>
      <c r="AZ143" s="211"/>
      <c r="BA143" s="22"/>
      <c r="BB143" s="22"/>
      <c r="BC143" s="22"/>
    </row>
    <row r="144" spans="1:56" ht="19.5" customHeight="1" x14ac:dyDescent="0.15">
      <c r="A144" s="22"/>
      <c r="B144" s="22"/>
      <c r="C144" s="22"/>
      <c r="D144" s="22"/>
      <c r="E144" s="22"/>
      <c r="F144" s="22"/>
      <c r="G144" s="22"/>
      <c r="H144" s="22"/>
      <c r="I144" s="22"/>
      <c r="J144" s="22"/>
      <c r="K144" s="22"/>
      <c r="L144" s="22"/>
      <c r="M144" s="22"/>
      <c r="N144" s="22" t="s">
        <v>76</v>
      </c>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row>
    <row r="145" spans="1:55" ht="1.5" customHeight="1" x14ac:dyDescent="0.1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row>
    <row r="146" spans="1:55" ht="15" customHeight="1" thickBot="1" x14ac:dyDescent="0.2">
      <c r="A146" s="96" t="s">
        <v>214</v>
      </c>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row>
    <row r="147" spans="1:55" ht="3.75" customHeight="1" x14ac:dyDescent="0.15">
      <c r="A147" s="98"/>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99"/>
      <c r="BA147" s="22"/>
      <c r="BB147" s="22"/>
      <c r="BC147" s="22"/>
    </row>
    <row r="148" spans="1:55" ht="12.75" customHeight="1" x14ac:dyDescent="0.15">
      <c r="A148" s="100"/>
      <c r="B148" s="1"/>
      <c r="C148" s="66" t="s">
        <v>123</v>
      </c>
      <c r="D148" s="24"/>
      <c r="E148" s="24"/>
      <c r="F148" s="24"/>
      <c r="G148" s="24"/>
      <c r="H148" s="24"/>
      <c r="I148" s="24"/>
      <c r="J148" s="24"/>
      <c r="K148" s="24"/>
      <c r="L148" s="24"/>
      <c r="M148" s="24"/>
      <c r="N148" s="24"/>
      <c r="O148" s="19" t="str">
        <f>IF($BC$1="入力画面",
IF(B148="✔",
IF(LEN(SUBSTITUTE(N151&amp;N153&amp;N155&amp;N157&amp;N159&amp;W155&amp;W153&amp;W151&amp;AG151&amp;AG153&amp;AG157&amp;AQ155&amp;AQ153&amp;AQ151,"　",""))&lt;&gt;0,"無か有かいずれかを選択してください ",""),
IF(LEN(SUBSTITUTE(N151&amp;N153&amp;N155&amp;N157&amp;N159&amp;W155&amp;W153&amp;W151&amp;AG151&amp;AG153&amp;AG157&amp;AQ155&amp;AQ153&amp;AQ151,"　",""))=0,"特別な医療の有無を記入してください ",""))
&amp;
IF(W155="✔",IF(LEN(SUBSTITUTE(AF155,"　",""))=0,"喀痰吸引の頻度を入力してください",""),""),"")</f>
        <v xml:space="preserve">特別な医療の有無を記入してください </v>
      </c>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70"/>
      <c r="BA148" s="22"/>
      <c r="BB148" s="22"/>
      <c r="BC148" s="22"/>
    </row>
    <row r="149" spans="1:55" ht="2.25" customHeight="1" x14ac:dyDescent="0.15">
      <c r="A149" s="139"/>
      <c r="B149" s="131"/>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1"/>
      <c r="AZ149" s="140"/>
      <c r="BA149" s="22"/>
      <c r="BB149" s="22"/>
      <c r="BC149" s="22"/>
    </row>
    <row r="150" spans="1:55" ht="3.75" customHeight="1" x14ac:dyDescent="0.15">
      <c r="A150" s="100"/>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70"/>
      <c r="BA150" s="22"/>
      <c r="BB150" s="22"/>
      <c r="BC150" s="22"/>
    </row>
    <row r="151" spans="1:55" ht="12.75" customHeight="1" x14ac:dyDescent="0.15">
      <c r="A151" s="100"/>
      <c r="B151" s="141" t="s">
        <v>124</v>
      </c>
      <c r="C151" s="141"/>
      <c r="D151" s="141"/>
      <c r="E151" s="141"/>
      <c r="F151" s="141"/>
      <c r="G151" s="141"/>
      <c r="H151" s="141"/>
      <c r="I151" s="24"/>
      <c r="J151" s="24"/>
      <c r="K151" s="24"/>
      <c r="L151" s="24"/>
      <c r="M151" s="24"/>
      <c r="N151" s="1"/>
      <c r="O151" s="66" t="s">
        <v>127</v>
      </c>
      <c r="P151" s="66"/>
      <c r="Q151" s="66"/>
      <c r="R151" s="66"/>
      <c r="S151" s="66"/>
      <c r="T151" s="66"/>
      <c r="U151" s="66"/>
      <c r="V151" s="66"/>
      <c r="W151" s="1"/>
      <c r="X151" s="66" t="s">
        <v>130</v>
      </c>
      <c r="Y151" s="66"/>
      <c r="Z151" s="66"/>
      <c r="AA151" s="66"/>
      <c r="AB151" s="66"/>
      <c r="AC151" s="66"/>
      <c r="AD151" s="66"/>
      <c r="AE151" s="66"/>
      <c r="AF151" s="66"/>
      <c r="AG151" s="1"/>
      <c r="AH151" s="66" t="s">
        <v>133</v>
      </c>
      <c r="AI151" s="66"/>
      <c r="AJ151" s="66"/>
      <c r="AK151" s="66"/>
      <c r="AL151" s="66"/>
      <c r="AM151" s="66"/>
      <c r="AN151" s="66"/>
      <c r="AO151" s="66"/>
      <c r="AP151" s="66"/>
      <c r="AQ151" s="1"/>
      <c r="AR151" s="66" t="s">
        <v>135</v>
      </c>
      <c r="AS151" s="66"/>
      <c r="AT151" s="66"/>
      <c r="AU151" s="66"/>
      <c r="AV151" s="66"/>
      <c r="AW151" s="66"/>
      <c r="AX151" s="24"/>
      <c r="AY151" s="24"/>
      <c r="AZ151" s="70"/>
      <c r="BA151" s="22"/>
      <c r="BB151" s="22"/>
      <c r="BC151" s="22"/>
    </row>
    <row r="152" spans="1:55" ht="3.75" customHeight="1" x14ac:dyDescent="0.15">
      <c r="A152" s="100"/>
      <c r="B152" s="24"/>
      <c r="C152" s="24"/>
      <c r="D152" s="24"/>
      <c r="E152" s="24"/>
      <c r="F152" s="24"/>
      <c r="G152" s="24"/>
      <c r="H152" s="24"/>
      <c r="I152" s="24"/>
      <c r="J152" s="24"/>
      <c r="K152" s="24"/>
      <c r="L152" s="24"/>
      <c r="M152" s="24"/>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24"/>
      <c r="AY152" s="24"/>
      <c r="AZ152" s="70"/>
      <c r="BA152" s="22"/>
      <c r="BB152" s="22"/>
      <c r="BC152" s="22"/>
    </row>
    <row r="153" spans="1:55" ht="12.75" customHeight="1" x14ac:dyDescent="0.15">
      <c r="A153" s="100"/>
      <c r="B153" s="24"/>
      <c r="C153" s="24"/>
      <c r="D153" s="24"/>
      <c r="E153" s="24"/>
      <c r="F153" s="24"/>
      <c r="G153" s="24"/>
      <c r="H153" s="24"/>
      <c r="I153" s="24"/>
      <c r="J153" s="24"/>
      <c r="K153" s="24"/>
      <c r="L153" s="24"/>
      <c r="M153" s="24"/>
      <c r="N153" s="1"/>
      <c r="O153" s="66" t="s">
        <v>128</v>
      </c>
      <c r="P153" s="66"/>
      <c r="Q153" s="66"/>
      <c r="R153" s="66"/>
      <c r="S153" s="66"/>
      <c r="T153" s="66"/>
      <c r="U153" s="66"/>
      <c r="V153" s="66"/>
      <c r="W153" s="1"/>
      <c r="X153" s="66" t="s">
        <v>131</v>
      </c>
      <c r="Y153" s="66"/>
      <c r="Z153" s="66"/>
      <c r="AA153" s="66"/>
      <c r="AB153" s="66"/>
      <c r="AC153" s="66"/>
      <c r="AD153" s="66"/>
      <c r="AE153" s="66"/>
      <c r="AF153" s="66"/>
      <c r="AG153" s="1"/>
      <c r="AH153" s="66" t="s">
        <v>134</v>
      </c>
      <c r="AI153" s="66"/>
      <c r="AJ153" s="66"/>
      <c r="AK153" s="66"/>
      <c r="AL153" s="66"/>
      <c r="AM153" s="66"/>
      <c r="AN153" s="66"/>
      <c r="AO153" s="66"/>
      <c r="AP153" s="66"/>
      <c r="AQ153" s="1"/>
      <c r="AR153" s="66" t="s">
        <v>136</v>
      </c>
      <c r="AS153" s="66"/>
      <c r="AT153" s="66"/>
      <c r="AU153" s="66"/>
      <c r="AV153" s="66"/>
      <c r="AW153" s="66"/>
      <c r="AX153" s="24"/>
      <c r="AY153" s="24"/>
      <c r="AZ153" s="70"/>
      <c r="BA153" s="22"/>
      <c r="BB153" s="22"/>
      <c r="BC153" s="22"/>
    </row>
    <row r="154" spans="1:55" ht="3.75" customHeight="1" x14ac:dyDescent="0.15">
      <c r="A154" s="100"/>
      <c r="B154" s="24"/>
      <c r="C154" s="24"/>
      <c r="D154" s="24"/>
      <c r="E154" s="24"/>
      <c r="F154" s="24"/>
      <c r="G154" s="24"/>
      <c r="H154" s="24"/>
      <c r="I154" s="24"/>
      <c r="J154" s="24"/>
      <c r="K154" s="24"/>
      <c r="L154" s="24"/>
      <c r="M154" s="24"/>
      <c r="N154" s="24"/>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24"/>
      <c r="AY154" s="24"/>
      <c r="AZ154" s="70"/>
      <c r="BA154" s="22"/>
      <c r="BB154" s="22"/>
      <c r="BC154" s="22"/>
    </row>
    <row r="155" spans="1:55" ht="12.75" customHeight="1" x14ac:dyDescent="0.15">
      <c r="A155" s="100"/>
      <c r="B155" s="24"/>
      <c r="C155" s="24"/>
      <c r="D155" s="24"/>
      <c r="E155" s="24"/>
      <c r="F155" s="24"/>
      <c r="G155" s="24"/>
      <c r="H155" s="24"/>
      <c r="I155" s="24"/>
      <c r="J155" s="24"/>
      <c r="K155" s="24"/>
      <c r="L155" s="24"/>
      <c r="M155" s="24"/>
      <c r="N155" s="1"/>
      <c r="O155" s="66" t="s">
        <v>129</v>
      </c>
      <c r="P155" s="66"/>
      <c r="Q155" s="66"/>
      <c r="R155" s="66"/>
      <c r="S155" s="66"/>
      <c r="T155" s="66"/>
      <c r="U155" s="66"/>
      <c r="V155" s="66"/>
      <c r="W155" s="1" t="s">
        <v>206</v>
      </c>
      <c r="X155" s="66" t="s">
        <v>132</v>
      </c>
      <c r="Y155" s="66"/>
      <c r="Z155" s="66"/>
      <c r="AA155" s="66"/>
      <c r="AB155" s="66"/>
      <c r="AC155" s="66"/>
      <c r="AD155" s="66"/>
      <c r="AE155" s="66"/>
      <c r="AF155" s="264"/>
      <c r="AG155" s="264"/>
      <c r="AH155" s="66" t="s">
        <v>210</v>
      </c>
      <c r="AI155" s="66"/>
      <c r="AJ155" s="66"/>
      <c r="AK155" s="66"/>
      <c r="AL155" s="66"/>
      <c r="AM155" s="66"/>
      <c r="AN155" s="66"/>
      <c r="AO155" s="66"/>
      <c r="AP155" s="66"/>
      <c r="AQ155" s="1"/>
      <c r="AR155" s="66" t="s">
        <v>137</v>
      </c>
      <c r="AS155" s="66"/>
      <c r="AT155" s="66"/>
      <c r="AU155" s="66"/>
      <c r="AV155" s="66"/>
      <c r="AW155" s="66"/>
      <c r="AX155" s="24"/>
      <c r="AY155" s="24"/>
      <c r="AZ155" s="70"/>
      <c r="BA155" s="22"/>
      <c r="BB155" s="22"/>
      <c r="BC155" s="22"/>
    </row>
    <row r="156" spans="1:55" ht="3.75" customHeight="1" x14ac:dyDescent="0.15">
      <c r="A156" s="100"/>
      <c r="B156" s="24"/>
      <c r="C156" s="24"/>
      <c r="D156" s="24"/>
      <c r="E156" s="24"/>
      <c r="F156" s="24"/>
      <c r="G156" s="24"/>
      <c r="H156" s="24"/>
      <c r="I156" s="24"/>
      <c r="J156" s="24"/>
      <c r="K156" s="24"/>
      <c r="L156" s="24"/>
      <c r="M156" s="24"/>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24"/>
      <c r="AY156" s="24"/>
      <c r="AZ156" s="70"/>
      <c r="BA156" s="22"/>
      <c r="BB156" s="22"/>
      <c r="BC156" s="22"/>
    </row>
    <row r="157" spans="1:55" ht="12.75" customHeight="1" x14ac:dyDescent="0.15">
      <c r="A157" s="100"/>
      <c r="B157" s="141" t="s">
        <v>125</v>
      </c>
      <c r="C157" s="24"/>
      <c r="D157" s="24"/>
      <c r="E157" s="24"/>
      <c r="F157" s="24"/>
      <c r="G157" s="24"/>
      <c r="H157" s="24"/>
      <c r="I157" s="24"/>
      <c r="J157" s="24"/>
      <c r="K157" s="24"/>
      <c r="L157" s="24"/>
      <c r="M157" s="24"/>
      <c r="N157" s="1"/>
      <c r="O157" s="66" t="s">
        <v>138</v>
      </c>
      <c r="P157" s="66"/>
      <c r="Q157" s="66"/>
      <c r="R157" s="66"/>
      <c r="S157" s="66"/>
      <c r="T157" s="66"/>
      <c r="U157" s="66"/>
      <c r="V157" s="66"/>
      <c r="W157" s="66"/>
      <c r="X157" s="66"/>
      <c r="Y157" s="66"/>
      <c r="Z157" s="66"/>
      <c r="AA157" s="66"/>
      <c r="AB157" s="66"/>
      <c r="AC157" s="66"/>
      <c r="AD157" s="66"/>
      <c r="AE157" s="66"/>
      <c r="AF157" s="66"/>
      <c r="AG157" s="1"/>
      <c r="AH157" s="66" t="s">
        <v>139</v>
      </c>
      <c r="AI157" s="66"/>
      <c r="AJ157" s="66"/>
      <c r="AK157" s="66"/>
      <c r="AL157" s="66"/>
      <c r="AM157" s="66"/>
      <c r="AN157" s="66"/>
      <c r="AO157" s="66"/>
      <c r="AP157" s="66"/>
      <c r="AQ157" s="66"/>
      <c r="AR157" s="66"/>
      <c r="AS157" s="66"/>
      <c r="AT157" s="66"/>
      <c r="AU157" s="66"/>
      <c r="AV157" s="66"/>
      <c r="AW157" s="66"/>
      <c r="AX157" s="24"/>
      <c r="AY157" s="24"/>
      <c r="AZ157" s="70"/>
      <c r="BA157" s="22"/>
      <c r="BB157" s="22"/>
      <c r="BC157" s="22"/>
    </row>
    <row r="158" spans="1:55" ht="3.75" customHeight="1" x14ac:dyDescent="0.15">
      <c r="A158" s="100"/>
      <c r="B158" s="24"/>
      <c r="C158" s="24"/>
      <c r="D158" s="24"/>
      <c r="E158" s="24"/>
      <c r="F158" s="24"/>
      <c r="G158" s="24"/>
      <c r="H158" s="24"/>
      <c r="I158" s="24"/>
      <c r="J158" s="24"/>
      <c r="K158" s="24"/>
      <c r="L158" s="24"/>
      <c r="M158" s="24"/>
      <c r="N158" s="24"/>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c r="AV158" s="66"/>
      <c r="AW158" s="66"/>
      <c r="AX158" s="24"/>
      <c r="AY158" s="24"/>
      <c r="AZ158" s="70"/>
      <c r="BA158" s="22"/>
      <c r="BB158" s="22"/>
      <c r="BC158" s="22"/>
    </row>
    <row r="159" spans="1:55" ht="12.75" customHeight="1" x14ac:dyDescent="0.15">
      <c r="A159" s="100"/>
      <c r="B159" s="141" t="s">
        <v>126</v>
      </c>
      <c r="C159" s="24"/>
      <c r="D159" s="24"/>
      <c r="E159" s="24"/>
      <c r="F159" s="24"/>
      <c r="G159" s="24"/>
      <c r="H159" s="24"/>
      <c r="I159" s="24"/>
      <c r="J159" s="24"/>
      <c r="K159" s="24"/>
      <c r="L159" s="24"/>
      <c r="M159" s="24"/>
      <c r="N159" s="1"/>
      <c r="O159" s="66" t="s">
        <v>140</v>
      </c>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c r="AV159" s="66"/>
      <c r="AW159" s="66"/>
      <c r="AX159" s="24"/>
      <c r="AY159" s="24"/>
      <c r="AZ159" s="70"/>
      <c r="BA159" s="22"/>
      <c r="BB159" s="22"/>
      <c r="BC159" s="22"/>
    </row>
    <row r="160" spans="1:55" ht="4.5" customHeight="1" thickBot="1" x14ac:dyDescent="0.2">
      <c r="A160" s="117"/>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A160" s="94"/>
      <c r="AB160" s="94"/>
      <c r="AC160" s="94"/>
      <c r="AD160" s="94"/>
      <c r="AE160" s="94"/>
      <c r="AF160" s="94"/>
      <c r="AG160" s="94"/>
      <c r="AH160" s="94"/>
      <c r="AI160" s="94"/>
      <c r="AJ160" s="94"/>
      <c r="AK160" s="94"/>
      <c r="AL160" s="94"/>
      <c r="AM160" s="94"/>
      <c r="AN160" s="94"/>
      <c r="AO160" s="94"/>
      <c r="AP160" s="94"/>
      <c r="AQ160" s="94"/>
      <c r="AR160" s="94"/>
      <c r="AS160" s="94"/>
      <c r="AT160" s="94"/>
      <c r="AU160" s="94"/>
      <c r="AV160" s="94"/>
      <c r="AW160" s="94"/>
      <c r="AX160" s="94"/>
      <c r="AY160" s="94"/>
      <c r="AZ160" s="95"/>
      <c r="BA160" s="22"/>
      <c r="BB160" s="22"/>
      <c r="BC160" s="22"/>
    </row>
    <row r="161" spans="1:56" ht="3.75" customHeight="1" x14ac:dyDescent="0.1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row>
    <row r="162" spans="1:56" ht="19.5" customHeight="1" thickBot="1" x14ac:dyDescent="0.2">
      <c r="A162" s="96" t="s">
        <v>93</v>
      </c>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row>
    <row r="163" spans="1:56" ht="18" customHeight="1" x14ac:dyDescent="0.15">
      <c r="A163" s="98" t="s">
        <v>186</v>
      </c>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99"/>
      <c r="BA163" s="22"/>
      <c r="BB163" s="22"/>
      <c r="BC163" s="22"/>
    </row>
    <row r="164" spans="1:56" ht="3" customHeight="1" x14ac:dyDescent="0.15">
      <c r="A164" s="100"/>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70"/>
      <c r="BA164" s="22"/>
      <c r="BB164" s="22"/>
      <c r="BC164" s="22"/>
    </row>
    <row r="165" spans="1:56" s="9" customFormat="1" ht="12.75" customHeight="1" x14ac:dyDescent="0.15">
      <c r="A165" s="133"/>
      <c r="B165" s="66"/>
      <c r="C165" s="66"/>
      <c r="D165" s="66"/>
      <c r="E165" s="66"/>
      <c r="F165" s="252"/>
      <c r="G165" s="253"/>
      <c r="H165" s="142"/>
      <c r="I165" s="66" t="s">
        <v>148</v>
      </c>
      <c r="J165" s="66"/>
      <c r="K165" s="66"/>
      <c r="L165" s="66"/>
      <c r="M165" s="66"/>
      <c r="N165" s="66"/>
      <c r="O165" s="66"/>
      <c r="P165" s="66"/>
      <c r="Q165" s="66"/>
      <c r="R165" s="1"/>
      <c r="S165" s="66" t="s">
        <v>151</v>
      </c>
      <c r="T165" s="66"/>
      <c r="U165" s="66"/>
      <c r="V165" s="66"/>
      <c r="W165" s="66"/>
      <c r="X165" s="66"/>
      <c r="Y165" s="66"/>
      <c r="Z165" s="1"/>
      <c r="AA165" s="66" t="s">
        <v>88</v>
      </c>
      <c r="AB165" s="66"/>
      <c r="AC165" s="66"/>
      <c r="AD165" s="66"/>
      <c r="AE165" s="67"/>
      <c r="AF165" s="1"/>
      <c r="AG165" s="66" t="s">
        <v>154</v>
      </c>
      <c r="AH165" s="66"/>
      <c r="AI165" s="66"/>
      <c r="AJ165" s="66"/>
      <c r="AK165" s="1"/>
      <c r="AL165" s="66" t="s">
        <v>156</v>
      </c>
      <c r="AM165" s="66"/>
      <c r="AN165" s="66"/>
      <c r="AO165" s="66"/>
      <c r="AP165" s="66"/>
      <c r="AQ165" s="1"/>
      <c r="AR165" s="66" t="s">
        <v>158</v>
      </c>
      <c r="AS165" s="66"/>
      <c r="AT165" s="66"/>
      <c r="AU165" s="66"/>
      <c r="AV165" s="66"/>
      <c r="AW165" s="66"/>
      <c r="AX165" s="66"/>
      <c r="AY165" s="66"/>
      <c r="AZ165" s="68"/>
      <c r="BA165" s="67"/>
      <c r="BB165" s="67"/>
      <c r="BC165" s="67"/>
      <c r="BD165" s="8"/>
    </row>
    <row r="166" spans="1:56" s="9" customFormat="1" ht="6" customHeight="1" x14ac:dyDescent="0.15">
      <c r="A166" s="133"/>
      <c r="B166" s="66"/>
      <c r="C166" s="66"/>
      <c r="D166" s="66"/>
      <c r="E166" s="66"/>
      <c r="F166" s="66"/>
      <c r="G166" s="66"/>
      <c r="H166" s="143"/>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7"/>
      <c r="AF166" s="66"/>
      <c r="AG166" s="66"/>
      <c r="AH166" s="66"/>
      <c r="AI166" s="66"/>
      <c r="AJ166" s="66"/>
      <c r="AK166" s="66"/>
      <c r="AL166" s="66"/>
      <c r="AM166" s="66"/>
      <c r="AN166" s="66"/>
      <c r="AO166" s="66"/>
      <c r="AP166" s="66"/>
      <c r="AQ166" s="66"/>
      <c r="AR166" s="66"/>
      <c r="AS166" s="66"/>
      <c r="AT166" s="66"/>
      <c r="AU166" s="66"/>
      <c r="AV166" s="66"/>
      <c r="AW166" s="66"/>
      <c r="AX166" s="66"/>
      <c r="AY166" s="66"/>
      <c r="AZ166" s="68"/>
      <c r="BA166" s="67"/>
      <c r="BB166" s="67"/>
      <c r="BC166" s="67"/>
      <c r="BD166" s="8"/>
    </row>
    <row r="167" spans="1:56" s="9" customFormat="1" ht="12.75" customHeight="1" x14ac:dyDescent="0.15">
      <c r="A167" s="133"/>
      <c r="B167" s="66"/>
      <c r="C167" s="66"/>
      <c r="D167" s="66"/>
      <c r="E167" s="66"/>
      <c r="F167" s="252"/>
      <c r="G167" s="253"/>
      <c r="H167" s="142"/>
      <c r="I167" s="66" t="s">
        <v>149</v>
      </c>
      <c r="J167" s="66"/>
      <c r="K167" s="66"/>
      <c r="L167" s="66"/>
      <c r="M167" s="66"/>
      <c r="N167" s="66"/>
      <c r="O167" s="66"/>
      <c r="P167" s="66"/>
      <c r="Q167" s="66"/>
      <c r="R167" s="1"/>
      <c r="S167" s="66" t="s">
        <v>152</v>
      </c>
      <c r="T167" s="66"/>
      <c r="U167" s="66"/>
      <c r="V167" s="66"/>
      <c r="W167" s="66"/>
      <c r="X167" s="66"/>
      <c r="Y167" s="66"/>
      <c r="Z167" s="1"/>
      <c r="AA167" s="66" t="s">
        <v>153</v>
      </c>
      <c r="AB167" s="66"/>
      <c r="AC167" s="66"/>
      <c r="AD167" s="66"/>
      <c r="AE167" s="67"/>
      <c r="AF167" s="1"/>
      <c r="AG167" s="66" t="s">
        <v>155</v>
      </c>
      <c r="AH167" s="66"/>
      <c r="AI167" s="66"/>
      <c r="AJ167" s="66"/>
      <c r="AK167" s="1"/>
      <c r="AL167" s="66" t="s">
        <v>157</v>
      </c>
      <c r="AM167" s="66"/>
      <c r="AN167" s="66"/>
      <c r="AO167" s="66"/>
      <c r="AP167" s="66"/>
      <c r="AQ167" s="1"/>
      <c r="AR167" s="66" t="s">
        <v>159</v>
      </c>
      <c r="AS167" s="66"/>
      <c r="AT167" s="66"/>
      <c r="AU167" s="66"/>
      <c r="AV167" s="66"/>
      <c r="AW167" s="66"/>
      <c r="AX167" s="66"/>
      <c r="AY167" s="66"/>
      <c r="AZ167" s="68"/>
      <c r="BA167" s="67"/>
      <c r="BB167" s="67"/>
      <c r="BC167" s="67"/>
      <c r="BD167" s="8"/>
    </row>
    <row r="168" spans="1:56" s="9" customFormat="1" ht="6" customHeight="1" x14ac:dyDescent="0.15">
      <c r="A168" s="133"/>
      <c r="B168" s="66"/>
      <c r="C168" s="66"/>
      <c r="D168" s="66"/>
      <c r="E168" s="66"/>
      <c r="F168" s="24"/>
      <c r="G168" s="24"/>
      <c r="H168" s="144"/>
      <c r="I168" s="66"/>
      <c r="J168" s="66"/>
      <c r="K168" s="66"/>
      <c r="L168" s="66"/>
      <c r="M168" s="66"/>
      <c r="N168" s="66"/>
      <c r="O168" s="66"/>
      <c r="P168" s="66"/>
      <c r="Q168" s="66"/>
      <c r="R168" s="24"/>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8"/>
      <c r="BA168" s="67"/>
      <c r="BB168" s="67"/>
      <c r="BC168" s="67"/>
      <c r="BD168" s="8"/>
    </row>
    <row r="169" spans="1:56" s="9" customFormat="1" ht="12.75" customHeight="1" x14ac:dyDescent="0.15">
      <c r="A169" s="133"/>
      <c r="B169" s="66"/>
      <c r="C169" s="66"/>
      <c r="D169" s="66"/>
      <c r="E169" s="66"/>
      <c r="F169" s="252"/>
      <c r="G169" s="253"/>
      <c r="H169" s="142"/>
      <c r="I169" s="66" t="s">
        <v>150</v>
      </c>
      <c r="J169" s="66"/>
      <c r="K169" s="66"/>
      <c r="L169" s="66"/>
      <c r="M169" s="66"/>
      <c r="N169" s="66"/>
      <c r="O169" s="66"/>
      <c r="P169" s="66"/>
      <c r="Q169" s="66"/>
      <c r="R169" s="1"/>
      <c r="S169" s="66" t="s">
        <v>38</v>
      </c>
      <c r="T169" s="66"/>
      <c r="U169" s="66"/>
      <c r="V169" s="266"/>
      <c r="W169" s="266"/>
      <c r="X169" s="266"/>
      <c r="Y169" s="266"/>
      <c r="Z169" s="266"/>
      <c r="AA169" s="266"/>
      <c r="AB169" s="266"/>
      <c r="AC169" s="266"/>
      <c r="AD169" s="266"/>
      <c r="AE169" s="266"/>
      <c r="AF169" s="66" t="s">
        <v>11</v>
      </c>
      <c r="AG169" s="263" t="str">
        <f>IF($BC$1="入力画面",
IF(R169="✔",IF(LEN(V169)=0,"「有」の場合、( )欄を入力してください",""),IF(LEN(V169)&lt;&gt;0,"「無」の場合、( )欄は入力しないでください","")),"")</f>
        <v/>
      </c>
      <c r="AH169" s="263"/>
      <c r="AI169" s="263"/>
      <c r="AJ169" s="263"/>
      <c r="AK169" s="263"/>
      <c r="AL169" s="263"/>
      <c r="AM169" s="263"/>
      <c r="AN169" s="263"/>
      <c r="AO169" s="263"/>
      <c r="AP169" s="263"/>
      <c r="AQ169" s="263"/>
      <c r="AR169" s="263"/>
      <c r="AS169" s="263"/>
      <c r="AT169" s="263"/>
      <c r="AU169" s="263"/>
      <c r="AV169" s="263"/>
      <c r="AW169" s="263"/>
      <c r="AX169" s="263"/>
      <c r="AY169" s="263"/>
      <c r="AZ169" s="68"/>
      <c r="BA169" s="67"/>
      <c r="BB169" s="67"/>
      <c r="BC169" s="67"/>
      <c r="BD169" s="8"/>
    </row>
    <row r="170" spans="1:56" s="9" customFormat="1" ht="6" customHeight="1" x14ac:dyDescent="0.15">
      <c r="A170" s="133"/>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66"/>
      <c r="AR170" s="66"/>
      <c r="AS170" s="66"/>
      <c r="AT170" s="66"/>
      <c r="AU170" s="66"/>
      <c r="AV170" s="66"/>
      <c r="AW170" s="66"/>
      <c r="AX170" s="66"/>
      <c r="AY170" s="66"/>
      <c r="AZ170" s="68"/>
      <c r="BA170" s="67"/>
      <c r="BB170" s="67"/>
      <c r="BC170" s="67"/>
      <c r="BD170" s="8"/>
    </row>
    <row r="171" spans="1:56" s="9" customFormat="1" x14ac:dyDescent="0.15">
      <c r="A171" s="133"/>
      <c r="B171" s="66"/>
      <c r="C171" s="66"/>
      <c r="D171" s="66"/>
      <c r="E171" s="66"/>
      <c r="F171" s="66" t="s">
        <v>203</v>
      </c>
      <c r="G171" s="66"/>
      <c r="H171" s="66"/>
      <c r="I171" s="66"/>
      <c r="J171" s="66"/>
      <c r="K171" s="66"/>
      <c r="L171" s="66"/>
      <c r="M171" s="66"/>
      <c r="N171" s="66"/>
      <c r="O171" s="66"/>
      <c r="P171" s="266"/>
      <c r="Q171" s="266"/>
      <c r="R171" s="266"/>
      <c r="S171" s="266"/>
      <c r="T171" s="266"/>
      <c r="U171" s="266"/>
      <c r="V171" s="266"/>
      <c r="W171" s="266"/>
      <c r="X171" s="266"/>
      <c r="Y171" s="266"/>
      <c r="Z171" s="266"/>
      <c r="AA171" s="266"/>
      <c r="AB171" s="266"/>
      <c r="AC171" s="266"/>
      <c r="AD171" s="266"/>
      <c r="AE171" s="266"/>
      <c r="AF171" s="266"/>
      <c r="AG171" s="266"/>
      <c r="AH171" s="266"/>
      <c r="AI171" s="266"/>
      <c r="AJ171" s="266"/>
      <c r="AK171" s="266"/>
      <c r="AL171" s="266"/>
      <c r="AM171" s="266"/>
      <c r="AN171" s="266"/>
      <c r="AO171" s="266"/>
      <c r="AP171" s="266"/>
      <c r="AQ171" s="266"/>
      <c r="AR171" s="266"/>
      <c r="AS171" s="266"/>
      <c r="AT171" s="266"/>
      <c r="AU171" s="266"/>
      <c r="AV171" s="266"/>
      <c r="AW171" s="266"/>
      <c r="AX171" s="266"/>
      <c r="AY171" s="66" t="s">
        <v>11</v>
      </c>
      <c r="AZ171" s="68"/>
      <c r="BA171" s="67"/>
      <c r="BB171" s="67"/>
      <c r="BC171" s="67"/>
      <c r="BD171" s="8"/>
    </row>
    <row r="172" spans="1:56" ht="4.5" customHeight="1" x14ac:dyDescent="0.15">
      <c r="A172" s="100"/>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70"/>
      <c r="BA172" s="22"/>
      <c r="BB172" s="22"/>
      <c r="BC172" s="22"/>
    </row>
    <row r="173" spans="1:56" ht="15" customHeight="1" x14ac:dyDescent="0.15">
      <c r="A173" s="100" t="s">
        <v>187</v>
      </c>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70"/>
      <c r="BA173" s="22"/>
      <c r="BB173" s="22"/>
      <c r="BC173" s="22"/>
    </row>
    <row r="174" spans="1:56" x14ac:dyDescent="0.15">
      <c r="A174" s="100"/>
      <c r="B174" s="24"/>
      <c r="C174" s="24"/>
      <c r="D174" s="24"/>
      <c r="E174" s="24"/>
      <c r="F174" s="66" t="s">
        <v>160</v>
      </c>
      <c r="G174" s="66"/>
      <c r="H174" s="66"/>
      <c r="I174" s="24"/>
      <c r="J174" s="24"/>
      <c r="K174" s="24"/>
      <c r="L174" s="24"/>
      <c r="M174" s="24"/>
      <c r="N174" s="24"/>
      <c r="O174" s="24"/>
      <c r="P174" s="24"/>
      <c r="Q174" s="66"/>
      <c r="R174" s="66" t="s">
        <v>10</v>
      </c>
      <c r="S174" s="266"/>
      <c r="T174" s="266"/>
      <c r="U174" s="266"/>
      <c r="V174" s="266"/>
      <c r="W174" s="266"/>
      <c r="X174" s="266"/>
      <c r="Y174" s="266"/>
      <c r="Z174" s="266"/>
      <c r="AA174" s="266"/>
      <c r="AB174" s="266"/>
      <c r="AC174" s="266"/>
      <c r="AD174" s="266"/>
      <c r="AE174" s="266"/>
      <c r="AF174" s="266"/>
      <c r="AG174" s="266"/>
      <c r="AH174" s="266"/>
      <c r="AI174" s="266"/>
      <c r="AJ174" s="266"/>
      <c r="AK174" s="266"/>
      <c r="AL174" s="266"/>
      <c r="AM174" s="266"/>
      <c r="AN174" s="266"/>
      <c r="AO174" s="266"/>
      <c r="AP174" s="266"/>
      <c r="AQ174" s="266"/>
      <c r="AR174" s="266"/>
      <c r="AS174" s="266"/>
      <c r="AT174" s="266"/>
      <c r="AU174" s="266"/>
      <c r="AV174" s="266"/>
      <c r="AW174" s="266"/>
      <c r="AX174" s="266"/>
      <c r="AY174" s="66" t="s">
        <v>11</v>
      </c>
      <c r="AZ174" s="68"/>
      <c r="BA174" s="22"/>
      <c r="BB174" s="22"/>
      <c r="BC174" s="22"/>
    </row>
    <row r="175" spans="1:56" ht="4.5" customHeight="1" x14ac:dyDescent="0.15">
      <c r="A175" s="100"/>
      <c r="B175" s="24"/>
      <c r="C175" s="24"/>
      <c r="D175" s="24"/>
      <c r="E175" s="24"/>
      <c r="F175" s="66"/>
      <c r="G175" s="66"/>
      <c r="H175" s="66"/>
      <c r="I175" s="24"/>
      <c r="J175" s="24"/>
      <c r="K175" s="24"/>
      <c r="L175" s="24"/>
      <c r="M175" s="24"/>
      <c r="N175" s="24"/>
      <c r="O175" s="24"/>
      <c r="P175" s="24"/>
      <c r="Q175" s="66"/>
      <c r="R175" s="66"/>
      <c r="S175" s="150"/>
      <c r="T175" s="150"/>
      <c r="U175" s="150"/>
      <c r="V175" s="150"/>
      <c r="W175" s="150"/>
      <c r="X175" s="150"/>
      <c r="Y175" s="150"/>
      <c r="Z175" s="150"/>
      <c r="AA175" s="150"/>
      <c r="AB175" s="150"/>
      <c r="AC175" s="150"/>
      <c r="AD175" s="150"/>
      <c r="AE175" s="150"/>
      <c r="AF175" s="150"/>
      <c r="AG175" s="150"/>
      <c r="AH175" s="150"/>
      <c r="AI175" s="150"/>
      <c r="AJ175" s="150"/>
      <c r="AK175" s="150"/>
      <c r="AL175" s="150"/>
      <c r="AM175" s="150"/>
      <c r="AN175" s="150"/>
      <c r="AO175" s="150"/>
      <c r="AP175" s="150"/>
      <c r="AQ175" s="150"/>
      <c r="AR175" s="150"/>
      <c r="AS175" s="150"/>
      <c r="AT175" s="150"/>
      <c r="AU175" s="150"/>
      <c r="AV175" s="150"/>
      <c r="AW175" s="150"/>
      <c r="AX175" s="150"/>
      <c r="AY175" s="66"/>
      <c r="AZ175" s="68"/>
      <c r="BA175" s="22"/>
      <c r="BB175" s="22"/>
      <c r="BC175" s="22"/>
    </row>
    <row r="176" spans="1:56" x14ac:dyDescent="0.15">
      <c r="A176" s="100"/>
      <c r="B176" s="24"/>
      <c r="C176" s="24"/>
      <c r="D176" s="24"/>
      <c r="E176" s="24"/>
      <c r="F176" s="66" t="s">
        <v>161</v>
      </c>
      <c r="G176" s="66"/>
      <c r="H176" s="66"/>
      <c r="I176" s="24"/>
      <c r="J176" s="24"/>
      <c r="K176" s="24"/>
      <c r="L176" s="24"/>
      <c r="M176" s="24"/>
      <c r="N176" s="24"/>
      <c r="O176" s="24"/>
      <c r="P176" s="24"/>
      <c r="Q176" s="66"/>
      <c r="R176" s="66" t="s">
        <v>10</v>
      </c>
      <c r="S176" s="266"/>
      <c r="T176" s="266"/>
      <c r="U176" s="266"/>
      <c r="V176" s="266"/>
      <c r="W176" s="266"/>
      <c r="X176" s="266"/>
      <c r="Y176" s="266"/>
      <c r="Z176" s="266"/>
      <c r="AA176" s="266"/>
      <c r="AB176" s="266"/>
      <c r="AC176" s="266"/>
      <c r="AD176" s="266"/>
      <c r="AE176" s="266"/>
      <c r="AF176" s="266"/>
      <c r="AG176" s="266"/>
      <c r="AH176" s="266"/>
      <c r="AI176" s="266"/>
      <c r="AJ176" s="266"/>
      <c r="AK176" s="266"/>
      <c r="AL176" s="266"/>
      <c r="AM176" s="266"/>
      <c r="AN176" s="266"/>
      <c r="AO176" s="266"/>
      <c r="AP176" s="266"/>
      <c r="AQ176" s="266"/>
      <c r="AR176" s="266"/>
      <c r="AS176" s="266"/>
      <c r="AT176" s="266"/>
      <c r="AU176" s="266"/>
      <c r="AV176" s="266"/>
      <c r="AW176" s="266"/>
      <c r="AX176" s="266"/>
      <c r="AY176" s="66" t="s">
        <v>11</v>
      </c>
      <c r="AZ176" s="68"/>
      <c r="BA176" s="22"/>
      <c r="BB176" s="22"/>
      <c r="BC176" s="22"/>
    </row>
    <row r="177" spans="1:56" ht="5.25" customHeight="1" x14ac:dyDescent="0.15">
      <c r="A177" s="100"/>
      <c r="B177" s="24"/>
      <c r="C177" s="24"/>
      <c r="D177" s="24"/>
      <c r="E177" s="24"/>
      <c r="F177" s="66"/>
      <c r="G177" s="66"/>
      <c r="H177" s="66"/>
      <c r="I177" s="24"/>
      <c r="J177" s="24"/>
      <c r="K177" s="24"/>
      <c r="L177" s="24"/>
      <c r="M177" s="24"/>
      <c r="N177" s="24"/>
      <c r="O177" s="24"/>
      <c r="P177" s="24"/>
      <c r="Q177" s="66"/>
      <c r="R177" s="66"/>
      <c r="S177" s="150"/>
      <c r="T177" s="150"/>
      <c r="U177" s="150"/>
      <c r="V177" s="150"/>
      <c r="W177" s="150"/>
      <c r="X177" s="150"/>
      <c r="Y177" s="150"/>
      <c r="Z177" s="150"/>
      <c r="AA177" s="150"/>
      <c r="AB177" s="150"/>
      <c r="AC177" s="150"/>
      <c r="AD177" s="150"/>
      <c r="AE177" s="150"/>
      <c r="AF177" s="150"/>
      <c r="AG177" s="150"/>
      <c r="AH177" s="150"/>
      <c r="AI177" s="150"/>
      <c r="AJ177" s="150"/>
      <c r="AK177" s="150"/>
      <c r="AL177" s="150"/>
      <c r="AM177" s="150"/>
      <c r="AN177" s="150"/>
      <c r="AO177" s="150"/>
      <c r="AP177" s="150"/>
      <c r="AQ177" s="150"/>
      <c r="AR177" s="150"/>
      <c r="AS177" s="150"/>
      <c r="AT177" s="150"/>
      <c r="AU177" s="150"/>
      <c r="AV177" s="150"/>
      <c r="AW177" s="150"/>
      <c r="AX177" s="150"/>
      <c r="AY177" s="66"/>
      <c r="AZ177" s="68"/>
      <c r="BA177" s="22"/>
      <c r="BB177" s="22"/>
      <c r="BC177" s="22"/>
    </row>
    <row r="178" spans="1:56" x14ac:dyDescent="0.15">
      <c r="A178" s="100"/>
      <c r="B178" s="24"/>
      <c r="C178" s="24"/>
      <c r="D178" s="24"/>
      <c r="E178" s="24"/>
      <c r="F178" s="66" t="s">
        <v>162</v>
      </c>
      <c r="G178" s="66"/>
      <c r="H178" s="66"/>
      <c r="I178" s="24"/>
      <c r="J178" s="24"/>
      <c r="K178" s="24"/>
      <c r="L178" s="24"/>
      <c r="M178" s="24"/>
      <c r="N178" s="24"/>
      <c r="O178" s="24"/>
      <c r="P178" s="24"/>
      <c r="Q178" s="66"/>
      <c r="R178" s="66" t="s">
        <v>10</v>
      </c>
      <c r="S178" s="266"/>
      <c r="T178" s="266"/>
      <c r="U178" s="266"/>
      <c r="V178" s="266"/>
      <c r="W178" s="266"/>
      <c r="X178" s="266"/>
      <c r="Y178" s="266"/>
      <c r="Z178" s="266"/>
      <c r="AA178" s="266"/>
      <c r="AB178" s="266"/>
      <c r="AC178" s="266"/>
      <c r="AD178" s="266"/>
      <c r="AE178" s="266"/>
      <c r="AF178" s="266"/>
      <c r="AG178" s="266"/>
      <c r="AH178" s="266"/>
      <c r="AI178" s="266"/>
      <c r="AJ178" s="266"/>
      <c r="AK178" s="266"/>
      <c r="AL178" s="266"/>
      <c r="AM178" s="266"/>
      <c r="AN178" s="266"/>
      <c r="AO178" s="266"/>
      <c r="AP178" s="266"/>
      <c r="AQ178" s="266"/>
      <c r="AR178" s="266"/>
      <c r="AS178" s="266"/>
      <c r="AT178" s="266"/>
      <c r="AU178" s="266"/>
      <c r="AV178" s="266"/>
      <c r="AW178" s="266"/>
      <c r="AX178" s="266"/>
      <c r="AY178" s="66" t="s">
        <v>11</v>
      </c>
      <c r="AZ178" s="68"/>
      <c r="BA178" s="22"/>
      <c r="BB178" s="22"/>
      <c r="BC178" s="22"/>
    </row>
    <row r="179" spans="1:56" ht="5.25" customHeight="1" x14ac:dyDescent="0.15">
      <c r="A179" s="100"/>
      <c r="B179" s="24"/>
      <c r="C179" s="24"/>
      <c r="D179" s="24"/>
      <c r="E179" s="24"/>
      <c r="F179" s="66"/>
      <c r="G179" s="66"/>
      <c r="H179" s="66"/>
      <c r="I179" s="24"/>
      <c r="J179" s="24"/>
      <c r="K179" s="24"/>
      <c r="L179" s="24"/>
      <c r="M179" s="24"/>
      <c r="N179" s="24"/>
      <c r="O179" s="24"/>
      <c r="P179" s="24"/>
      <c r="Q179" s="66"/>
      <c r="R179" s="66"/>
      <c r="S179" s="150"/>
      <c r="T179" s="150"/>
      <c r="U179" s="150"/>
      <c r="V179" s="150"/>
      <c r="W179" s="150"/>
      <c r="X179" s="150"/>
      <c r="Y179" s="150"/>
      <c r="Z179" s="150"/>
      <c r="AA179" s="150"/>
      <c r="AB179" s="150"/>
      <c r="AC179" s="150"/>
      <c r="AD179" s="150"/>
      <c r="AE179" s="150"/>
      <c r="AF179" s="150"/>
      <c r="AG179" s="150"/>
      <c r="AH179" s="150"/>
      <c r="AI179" s="150"/>
      <c r="AJ179" s="150"/>
      <c r="AK179" s="150"/>
      <c r="AL179" s="150"/>
      <c r="AM179" s="150"/>
      <c r="AN179" s="150"/>
      <c r="AO179" s="150"/>
      <c r="AP179" s="150"/>
      <c r="AQ179" s="150"/>
      <c r="AR179" s="150"/>
      <c r="AS179" s="150"/>
      <c r="AT179" s="150"/>
      <c r="AU179" s="150"/>
      <c r="AV179" s="150"/>
      <c r="AW179" s="150"/>
      <c r="AX179" s="150"/>
      <c r="AY179" s="66"/>
      <c r="AZ179" s="68"/>
      <c r="BA179" s="22"/>
      <c r="BB179" s="22"/>
      <c r="BC179" s="22"/>
    </row>
    <row r="180" spans="1:56" x14ac:dyDescent="0.15">
      <c r="A180" s="100"/>
      <c r="B180" s="24"/>
      <c r="C180" s="24"/>
      <c r="D180" s="24"/>
      <c r="E180" s="24"/>
      <c r="F180" s="66" t="s">
        <v>163</v>
      </c>
      <c r="G180" s="66"/>
      <c r="H180" s="66"/>
      <c r="I180" s="24"/>
      <c r="J180" s="24"/>
      <c r="K180" s="24"/>
      <c r="L180" s="24"/>
      <c r="M180" s="24"/>
      <c r="N180" s="24"/>
      <c r="O180" s="24"/>
      <c r="P180" s="24"/>
      <c r="Q180" s="66"/>
      <c r="R180" s="66" t="s">
        <v>10</v>
      </c>
      <c r="S180" s="266"/>
      <c r="T180" s="266"/>
      <c r="U180" s="266"/>
      <c r="V180" s="266"/>
      <c r="W180" s="266"/>
      <c r="X180" s="266"/>
      <c r="Y180" s="266"/>
      <c r="Z180" s="266"/>
      <c r="AA180" s="266"/>
      <c r="AB180" s="266"/>
      <c r="AC180" s="266"/>
      <c r="AD180" s="266"/>
      <c r="AE180" s="266"/>
      <c r="AF180" s="266"/>
      <c r="AG180" s="266"/>
      <c r="AH180" s="266"/>
      <c r="AI180" s="266"/>
      <c r="AJ180" s="266"/>
      <c r="AK180" s="266"/>
      <c r="AL180" s="266"/>
      <c r="AM180" s="266"/>
      <c r="AN180" s="266"/>
      <c r="AO180" s="266"/>
      <c r="AP180" s="266"/>
      <c r="AQ180" s="266"/>
      <c r="AR180" s="266"/>
      <c r="AS180" s="266"/>
      <c r="AT180" s="266"/>
      <c r="AU180" s="266"/>
      <c r="AV180" s="266"/>
      <c r="AW180" s="266"/>
      <c r="AX180" s="266"/>
      <c r="AY180" s="66" t="s">
        <v>11</v>
      </c>
      <c r="AZ180" s="68"/>
      <c r="BA180" s="22"/>
      <c r="BB180" s="22"/>
      <c r="BC180" s="22"/>
    </row>
    <row r="181" spans="1:56" ht="6" customHeight="1" x14ac:dyDescent="0.15">
      <c r="A181" s="100"/>
      <c r="B181" s="24"/>
      <c r="C181" s="24"/>
      <c r="D181" s="24"/>
      <c r="E181" s="24"/>
      <c r="F181" s="66"/>
      <c r="G181" s="66"/>
      <c r="H181" s="66"/>
      <c r="I181" s="24"/>
      <c r="J181" s="24"/>
      <c r="K181" s="24"/>
      <c r="L181" s="24"/>
      <c r="M181" s="24"/>
      <c r="N181" s="24"/>
      <c r="O181" s="24"/>
      <c r="P181" s="24"/>
      <c r="Q181" s="66"/>
      <c r="R181" s="66"/>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66"/>
      <c r="AZ181" s="68"/>
      <c r="BA181" s="22"/>
      <c r="BB181" s="22"/>
      <c r="BC181" s="22"/>
    </row>
    <row r="182" spans="1:56" x14ac:dyDescent="0.15">
      <c r="A182" s="100"/>
      <c r="B182" s="24"/>
      <c r="C182" s="24"/>
      <c r="D182" s="24"/>
      <c r="E182" s="24"/>
      <c r="F182" s="66" t="s">
        <v>164</v>
      </c>
      <c r="G182" s="66"/>
      <c r="H182" s="66"/>
      <c r="I182" s="24"/>
      <c r="J182" s="24"/>
      <c r="K182" s="24"/>
      <c r="L182" s="24"/>
      <c r="M182" s="24"/>
      <c r="N182" s="24"/>
      <c r="O182" s="24"/>
      <c r="P182" s="24"/>
      <c r="Q182" s="66"/>
      <c r="R182" s="66" t="s">
        <v>10</v>
      </c>
      <c r="S182" s="266"/>
      <c r="T182" s="266"/>
      <c r="U182" s="266"/>
      <c r="V182" s="266"/>
      <c r="W182" s="266"/>
      <c r="X182" s="266"/>
      <c r="Y182" s="266"/>
      <c r="Z182" s="266"/>
      <c r="AA182" s="266"/>
      <c r="AB182" s="266"/>
      <c r="AC182" s="266"/>
      <c r="AD182" s="266"/>
      <c r="AE182" s="266"/>
      <c r="AF182" s="266"/>
      <c r="AG182" s="266"/>
      <c r="AH182" s="266"/>
      <c r="AI182" s="266"/>
      <c r="AJ182" s="266"/>
      <c r="AK182" s="266"/>
      <c r="AL182" s="266"/>
      <c r="AM182" s="266"/>
      <c r="AN182" s="266"/>
      <c r="AO182" s="266"/>
      <c r="AP182" s="266"/>
      <c r="AQ182" s="266"/>
      <c r="AR182" s="266"/>
      <c r="AS182" s="266"/>
      <c r="AT182" s="266"/>
      <c r="AU182" s="266"/>
      <c r="AV182" s="266"/>
      <c r="AW182" s="266"/>
      <c r="AX182" s="266"/>
      <c r="AY182" s="66" t="s">
        <v>11</v>
      </c>
      <c r="AZ182" s="68"/>
      <c r="BA182" s="22"/>
      <c r="BB182" s="22"/>
      <c r="BC182" s="22"/>
    </row>
    <row r="183" spans="1:56" ht="4.5" customHeight="1" x14ac:dyDescent="0.15">
      <c r="A183" s="100"/>
      <c r="B183" s="24"/>
      <c r="C183" s="24"/>
      <c r="D183" s="24"/>
      <c r="E183" s="24"/>
      <c r="F183" s="66"/>
      <c r="G183" s="66"/>
      <c r="H183" s="66"/>
      <c r="I183" s="24"/>
      <c r="J183" s="24"/>
      <c r="K183" s="24"/>
      <c r="L183" s="24"/>
      <c r="M183" s="24"/>
      <c r="N183" s="24"/>
      <c r="O183" s="24"/>
      <c r="P183" s="24"/>
      <c r="Q183" s="66"/>
      <c r="R183" s="66"/>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66"/>
      <c r="AZ183" s="68"/>
      <c r="BA183" s="22"/>
      <c r="BB183" s="22"/>
      <c r="BC183" s="22"/>
    </row>
    <row r="184" spans="1:56" x14ac:dyDescent="0.15">
      <c r="A184" s="100"/>
      <c r="B184" s="24"/>
      <c r="C184" s="24"/>
      <c r="D184" s="24"/>
      <c r="E184" s="24"/>
      <c r="F184" s="66" t="s">
        <v>165</v>
      </c>
      <c r="G184" s="66"/>
      <c r="H184" s="66"/>
      <c r="I184" s="24"/>
      <c r="J184" s="24"/>
      <c r="K184" s="24"/>
      <c r="L184" s="24"/>
      <c r="M184" s="24"/>
      <c r="N184" s="24"/>
      <c r="O184" s="24"/>
      <c r="P184" s="24"/>
      <c r="Q184" s="66"/>
      <c r="R184" s="66" t="s">
        <v>10</v>
      </c>
      <c r="S184" s="266"/>
      <c r="T184" s="266"/>
      <c r="U184" s="266"/>
      <c r="V184" s="266"/>
      <c r="W184" s="266"/>
      <c r="X184" s="266"/>
      <c r="Y184" s="266"/>
      <c r="Z184" s="266"/>
      <c r="AA184" s="266"/>
      <c r="AB184" s="266"/>
      <c r="AC184" s="266"/>
      <c r="AD184" s="266"/>
      <c r="AE184" s="266"/>
      <c r="AF184" s="266"/>
      <c r="AG184" s="266"/>
      <c r="AH184" s="266"/>
      <c r="AI184" s="266"/>
      <c r="AJ184" s="266"/>
      <c r="AK184" s="266"/>
      <c r="AL184" s="266"/>
      <c r="AM184" s="266"/>
      <c r="AN184" s="266"/>
      <c r="AO184" s="266"/>
      <c r="AP184" s="266"/>
      <c r="AQ184" s="266"/>
      <c r="AR184" s="266"/>
      <c r="AS184" s="266"/>
      <c r="AT184" s="266"/>
      <c r="AU184" s="266"/>
      <c r="AV184" s="266"/>
      <c r="AW184" s="266"/>
      <c r="AX184" s="266"/>
      <c r="AY184" s="66" t="s">
        <v>11</v>
      </c>
      <c r="AZ184" s="68"/>
      <c r="BA184" s="22"/>
      <c r="BB184" s="22"/>
      <c r="BC184" s="22"/>
    </row>
    <row r="185" spans="1:56" ht="5.25" customHeight="1" x14ac:dyDescent="0.15">
      <c r="A185" s="100"/>
      <c r="B185" s="24"/>
      <c r="C185" s="24"/>
      <c r="D185" s="24"/>
      <c r="E185" s="24"/>
      <c r="F185" s="24"/>
      <c r="G185" s="24"/>
      <c r="H185" s="24"/>
      <c r="I185" s="24"/>
      <c r="J185" s="24"/>
      <c r="K185" s="24"/>
      <c r="L185" s="24"/>
      <c r="M185" s="24"/>
      <c r="N185" s="24"/>
      <c r="O185" s="24"/>
      <c r="P185" s="24"/>
      <c r="Q185" s="66"/>
      <c r="R185" s="66"/>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66"/>
      <c r="AZ185" s="68"/>
      <c r="BA185" s="22"/>
      <c r="BB185" s="22"/>
      <c r="BC185" s="22"/>
    </row>
    <row r="186" spans="1:56" x14ac:dyDescent="0.15">
      <c r="A186" s="100"/>
      <c r="B186" s="24"/>
      <c r="C186" s="24"/>
      <c r="D186" s="24"/>
      <c r="E186" s="24"/>
      <c r="F186" s="66" t="s">
        <v>64</v>
      </c>
      <c r="G186" s="66"/>
      <c r="H186" s="66"/>
      <c r="I186" s="24"/>
      <c r="J186" s="24"/>
      <c r="K186" s="24"/>
      <c r="L186" s="24"/>
      <c r="M186" s="24"/>
      <c r="N186" s="24"/>
      <c r="O186" s="24"/>
      <c r="P186" s="24"/>
      <c r="Q186" s="66"/>
      <c r="R186" s="66" t="s">
        <v>10</v>
      </c>
      <c r="S186" s="266"/>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266"/>
      <c r="AP186" s="266"/>
      <c r="AQ186" s="266"/>
      <c r="AR186" s="266"/>
      <c r="AS186" s="266"/>
      <c r="AT186" s="266"/>
      <c r="AU186" s="266"/>
      <c r="AV186" s="266"/>
      <c r="AW186" s="266"/>
      <c r="AX186" s="266"/>
      <c r="AY186" s="66" t="s">
        <v>11</v>
      </c>
      <c r="AZ186" s="68"/>
      <c r="BA186" s="22"/>
      <c r="BB186" s="22"/>
      <c r="BC186" s="22"/>
    </row>
    <row r="187" spans="1:56" ht="17.25" customHeight="1" x14ac:dyDescent="0.15">
      <c r="A187" s="100" t="s">
        <v>188</v>
      </c>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70"/>
      <c r="BA187" s="22"/>
      <c r="BB187" s="22"/>
      <c r="BC187" s="22"/>
    </row>
    <row r="188" spans="1:56" ht="3.75" hidden="1" customHeight="1" x14ac:dyDescent="0.15">
      <c r="A188" s="100"/>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70"/>
      <c r="BA188" s="22"/>
      <c r="BB188" s="22"/>
      <c r="BC188" s="22"/>
    </row>
    <row r="189" spans="1:56" s="9" customFormat="1" ht="12.75" customHeight="1" x14ac:dyDescent="0.15">
      <c r="A189" s="133"/>
      <c r="B189" s="66"/>
      <c r="C189" s="66"/>
      <c r="D189" s="66"/>
      <c r="E189" s="66"/>
      <c r="F189" s="252"/>
      <c r="G189" s="253"/>
      <c r="H189" s="145"/>
      <c r="I189" s="66" t="s">
        <v>112</v>
      </c>
      <c r="J189" s="66"/>
      <c r="K189" s="66"/>
      <c r="L189" s="73" t="s">
        <v>10</v>
      </c>
      <c r="M189" s="266"/>
      <c r="N189" s="266"/>
      <c r="O189" s="266"/>
      <c r="P189" s="266"/>
      <c r="Q189" s="266"/>
      <c r="R189" s="266"/>
      <c r="S189" s="266"/>
      <c r="T189" s="266"/>
      <c r="U189" s="266"/>
      <c r="V189" s="266"/>
      <c r="W189" s="66" t="s">
        <v>11</v>
      </c>
      <c r="X189" s="66"/>
      <c r="Y189" s="66"/>
      <c r="Z189" s="1"/>
      <c r="AA189" s="66" t="s">
        <v>166</v>
      </c>
      <c r="AB189" s="66"/>
      <c r="AC189" s="66"/>
      <c r="AD189" s="66"/>
      <c r="AE189" s="1"/>
      <c r="AF189" s="66" t="s">
        <v>167</v>
      </c>
      <c r="AG189" s="66"/>
      <c r="AH189" s="166" t="str">
        <f>IF($BC$1="入力画面",
IF(LEN(SUBSTITUTE(F189&amp;Z189&amp;AE189,"　",""))=0,"感染症の有無を選択してください",
IF(LEN(SUBSTITUTE(F189&amp;Z189&amp;AE189,"　",""))&gt;1,"感染症の有無は、いずれかを選択してください",
IF(F189="✔",IF(LEN(SUBSTITUTE(M189,"　",""))=0,"感染症の内容を記入してください",""),IF(LEN(SUBSTITUTE(M189,"　",""))&gt;0,"「有」以外の場合、感染症の内容を記入しないでください",""))
)
),"")</f>
        <v>感染症の有無を選択してください</v>
      </c>
      <c r="AI189" s="67"/>
      <c r="AJ189" s="66"/>
      <c r="AK189" s="66"/>
      <c r="AL189" s="66"/>
      <c r="AM189" s="66"/>
      <c r="AN189" s="66"/>
      <c r="AO189" s="66"/>
      <c r="AP189" s="66"/>
      <c r="AQ189" s="66"/>
      <c r="AR189" s="66"/>
      <c r="AS189" s="66"/>
      <c r="AT189" s="66"/>
      <c r="AU189" s="66"/>
      <c r="AV189" s="66"/>
      <c r="AW189" s="66"/>
      <c r="AX189" s="66"/>
      <c r="AY189" s="66"/>
      <c r="AZ189" s="68"/>
      <c r="BA189" s="67"/>
      <c r="BB189" s="67"/>
      <c r="BC189" s="67"/>
      <c r="BD189" s="8"/>
    </row>
    <row r="190" spans="1:56" ht="6" customHeight="1" thickBot="1" x14ac:dyDescent="0.2">
      <c r="A190" s="117"/>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146"/>
      <c r="AI190" s="94"/>
      <c r="AJ190" s="94"/>
      <c r="AK190" s="94"/>
      <c r="AL190" s="94"/>
      <c r="AM190" s="94"/>
      <c r="AN190" s="94"/>
      <c r="AO190" s="94"/>
      <c r="AP190" s="94"/>
      <c r="AQ190" s="94"/>
      <c r="AR190" s="94"/>
      <c r="AS190" s="94"/>
      <c r="AT190" s="94"/>
      <c r="AU190" s="94"/>
      <c r="AV190" s="94"/>
      <c r="AW190" s="94"/>
      <c r="AX190" s="94"/>
      <c r="AY190" s="94"/>
      <c r="AZ190" s="95"/>
      <c r="BA190" s="22"/>
      <c r="BB190" s="22"/>
      <c r="BC190" s="22"/>
    </row>
    <row r="191" spans="1:56" ht="19.5" customHeight="1" x14ac:dyDescent="0.15">
      <c r="A191" s="147" t="s">
        <v>94</v>
      </c>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row>
    <row r="192" spans="1:56" s="9" customFormat="1" x14ac:dyDescent="0.15">
      <c r="A192" s="67"/>
      <c r="B192" s="67" t="s">
        <v>144</v>
      </c>
      <c r="C192" s="284" t="s">
        <v>141</v>
      </c>
      <c r="D192" s="284"/>
      <c r="E192" s="284"/>
      <c r="F192" s="284"/>
      <c r="G192" s="284"/>
      <c r="H192" s="284"/>
      <c r="I192" s="284"/>
      <c r="J192" s="284"/>
      <c r="K192" s="284"/>
      <c r="L192" s="284"/>
      <c r="M192" s="284"/>
      <c r="N192" s="284"/>
      <c r="O192" s="284"/>
      <c r="P192" s="284"/>
      <c r="Q192" s="284"/>
      <c r="R192" s="284"/>
      <c r="S192" s="284"/>
      <c r="T192" s="284"/>
      <c r="U192" s="284"/>
      <c r="V192" s="284"/>
      <c r="W192" s="284"/>
      <c r="X192" s="284"/>
      <c r="Y192" s="284"/>
      <c r="Z192" s="284"/>
      <c r="AA192" s="284"/>
      <c r="AB192" s="284"/>
      <c r="AC192" s="284"/>
      <c r="AD192" s="284"/>
      <c r="AE192" s="284"/>
      <c r="AF192" s="284"/>
      <c r="AG192" s="284"/>
      <c r="AH192" s="284"/>
      <c r="AI192" s="284"/>
      <c r="AJ192" s="284"/>
      <c r="AK192" s="284"/>
      <c r="AL192" s="284"/>
      <c r="AM192" s="284"/>
      <c r="AN192" s="284"/>
      <c r="AO192" s="284"/>
      <c r="AP192" s="284"/>
      <c r="AQ192" s="284"/>
      <c r="AR192" s="284"/>
      <c r="AS192" s="284"/>
      <c r="AT192" s="284"/>
      <c r="AU192" s="284"/>
      <c r="AV192" s="284"/>
      <c r="AW192" s="284"/>
      <c r="AX192" s="284"/>
      <c r="AY192" s="284"/>
      <c r="AZ192" s="284"/>
      <c r="BA192" s="67"/>
      <c r="BB192" s="148"/>
      <c r="BC192" s="67"/>
      <c r="BD192" s="8"/>
    </row>
    <row r="193" spans="1:56" s="9" customFormat="1" x14ac:dyDescent="0.15">
      <c r="A193" s="67"/>
      <c r="B193" s="283" t="s">
        <v>142</v>
      </c>
      <c r="C193" s="283"/>
      <c r="D193" s="283"/>
      <c r="E193" s="283"/>
      <c r="F193" s="283"/>
      <c r="G193" s="283"/>
      <c r="H193" s="283"/>
      <c r="I193" s="283"/>
      <c r="J193" s="283"/>
      <c r="K193" s="283"/>
      <c r="L193" s="283"/>
      <c r="M193" s="283"/>
      <c r="N193" s="283"/>
      <c r="O193" s="283"/>
      <c r="P193" s="283"/>
      <c r="Q193" s="283"/>
      <c r="R193" s="283"/>
      <c r="S193" s="283"/>
      <c r="T193" s="283"/>
      <c r="U193" s="283"/>
      <c r="V193" s="283"/>
      <c r="W193" s="283"/>
      <c r="X193" s="283"/>
      <c r="Y193" s="283"/>
      <c r="Z193" s="283"/>
      <c r="AA193" s="283"/>
      <c r="AB193" s="283"/>
      <c r="AC193" s="283"/>
      <c r="AD193" s="283"/>
      <c r="AE193" s="283"/>
      <c r="AF193" s="283"/>
      <c r="AG193" s="283"/>
      <c r="AH193" s="283"/>
      <c r="AI193" s="283"/>
      <c r="AJ193" s="283"/>
      <c r="AK193" s="283"/>
      <c r="AL193" s="283"/>
      <c r="AM193" s="283"/>
      <c r="AN193" s="283"/>
      <c r="AO193" s="283"/>
      <c r="AP193" s="283"/>
      <c r="AQ193" s="283"/>
      <c r="AR193" s="283"/>
      <c r="AS193" s="283"/>
      <c r="AT193" s="283"/>
      <c r="AU193" s="283"/>
      <c r="AV193" s="283"/>
      <c r="AW193" s="283"/>
      <c r="AX193" s="283"/>
      <c r="AY193" s="283"/>
      <c r="AZ193" s="283"/>
      <c r="BA193" s="67"/>
      <c r="BB193" s="148"/>
      <c r="BC193" s="67"/>
      <c r="BD193" s="8"/>
    </row>
    <row r="194" spans="1:56" s="9" customFormat="1" ht="14.25" thickBot="1" x14ac:dyDescent="0.2">
      <c r="A194" s="67"/>
      <c r="B194" s="293" t="s">
        <v>143</v>
      </c>
      <c r="C194" s="293"/>
      <c r="D194" s="293"/>
      <c r="E194" s="293"/>
      <c r="F194" s="293"/>
      <c r="G194" s="293"/>
      <c r="H194" s="293"/>
      <c r="I194" s="293"/>
      <c r="J194" s="293"/>
      <c r="K194" s="293"/>
      <c r="L194" s="293"/>
      <c r="M194" s="293"/>
      <c r="N194" s="293"/>
      <c r="O194" s="293"/>
      <c r="P194" s="293"/>
      <c r="Q194" s="293"/>
      <c r="R194" s="293"/>
      <c r="S194" s="293"/>
      <c r="T194" s="293"/>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148"/>
      <c r="BC194" s="67"/>
      <c r="BD194" s="8"/>
    </row>
    <row r="195" spans="1:56" x14ac:dyDescent="0.15">
      <c r="A195" s="278"/>
      <c r="B195" s="279"/>
      <c r="C195" s="279"/>
      <c r="D195" s="279"/>
      <c r="E195" s="279"/>
      <c r="F195" s="279"/>
      <c r="G195" s="279"/>
      <c r="H195" s="279"/>
      <c r="I195" s="279"/>
      <c r="J195" s="279"/>
      <c r="K195" s="279"/>
      <c r="L195" s="279"/>
      <c r="M195" s="279"/>
      <c r="N195" s="279"/>
      <c r="O195" s="279"/>
      <c r="P195" s="279"/>
      <c r="Q195" s="279"/>
      <c r="R195" s="279"/>
      <c r="S195" s="279"/>
      <c r="T195" s="279"/>
      <c r="U195" s="279"/>
      <c r="V195" s="279"/>
      <c r="W195" s="279"/>
      <c r="X195" s="279"/>
      <c r="Y195" s="279"/>
      <c r="Z195" s="279"/>
      <c r="AA195" s="279"/>
      <c r="AB195" s="279"/>
      <c r="AC195" s="279"/>
      <c r="AD195" s="279"/>
      <c r="AE195" s="279"/>
      <c r="AF195" s="279"/>
      <c r="AG195" s="279"/>
      <c r="AH195" s="279"/>
      <c r="AI195" s="279"/>
      <c r="AJ195" s="279"/>
      <c r="AK195" s="279"/>
      <c r="AL195" s="279"/>
      <c r="AM195" s="279"/>
      <c r="AN195" s="279"/>
      <c r="AO195" s="279"/>
      <c r="AP195" s="279"/>
      <c r="AQ195" s="279"/>
      <c r="AR195" s="279"/>
      <c r="AS195" s="279"/>
      <c r="AT195" s="279"/>
      <c r="AU195" s="279"/>
      <c r="AV195" s="279"/>
      <c r="AW195" s="279"/>
      <c r="AX195" s="279"/>
      <c r="AY195" s="279"/>
      <c r="AZ195" s="280"/>
      <c r="BA195" s="22"/>
      <c r="BB195" s="22"/>
      <c r="BC195" s="22"/>
    </row>
    <row r="196" spans="1:56" x14ac:dyDescent="0.15">
      <c r="A196" s="281"/>
      <c r="B196" s="248"/>
      <c r="C196" s="248"/>
      <c r="D196" s="248"/>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248"/>
      <c r="AN196" s="248"/>
      <c r="AO196" s="248"/>
      <c r="AP196" s="248"/>
      <c r="AQ196" s="248"/>
      <c r="AR196" s="248"/>
      <c r="AS196" s="248"/>
      <c r="AT196" s="248"/>
      <c r="AU196" s="248"/>
      <c r="AV196" s="248"/>
      <c r="AW196" s="248"/>
      <c r="AX196" s="248"/>
      <c r="AY196" s="248"/>
      <c r="AZ196" s="249"/>
      <c r="BA196" s="22"/>
      <c r="BB196" s="22"/>
      <c r="BC196" s="22"/>
    </row>
    <row r="197" spans="1:56" x14ac:dyDescent="0.15">
      <c r="A197" s="281"/>
      <c r="B197" s="248"/>
      <c r="C197" s="248"/>
      <c r="D197" s="248"/>
      <c r="E197" s="248"/>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8"/>
      <c r="AQ197" s="248"/>
      <c r="AR197" s="248"/>
      <c r="AS197" s="248"/>
      <c r="AT197" s="248"/>
      <c r="AU197" s="248"/>
      <c r="AV197" s="248"/>
      <c r="AW197" s="248"/>
      <c r="AX197" s="248"/>
      <c r="AY197" s="248"/>
      <c r="AZ197" s="249"/>
      <c r="BA197" s="22"/>
      <c r="BB197" s="22"/>
      <c r="BC197" s="22"/>
    </row>
    <row r="198" spans="1:56" x14ac:dyDescent="0.15">
      <c r="A198" s="281"/>
      <c r="B198" s="248"/>
      <c r="C198" s="248"/>
      <c r="D198" s="248"/>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AZ198" s="249"/>
      <c r="BA198" s="22"/>
      <c r="BB198" s="22"/>
      <c r="BC198" s="22"/>
    </row>
    <row r="199" spans="1:56" ht="13.5" customHeight="1" x14ac:dyDescent="0.15">
      <c r="A199" s="281"/>
      <c r="B199" s="248"/>
      <c r="C199" s="248"/>
      <c r="D199" s="248"/>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c r="AZ199" s="249"/>
      <c r="BA199" s="22"/>
      <c r="BB199" s="22"/>
      <c r="BC199" s="22"/>
    </row>
    <row r="200" spans="1:56" x14ac:dyDescent="0.15">
      <c r="A200" s="281"/>
      <c r="B200" s="248"/>
      <c r="C200" s="248"/>
      <c r="D200" s="248"/>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9"/>
      <c r="BA200" s="22"/>
      <c r="BB200" s="22"/>
      <c r="BC200" s="22"/>
    </row>
    <row r="201" spans="1:56" x14ac:dyDescent="0.15">
      <c r="A201" s="281"/>
      <c r="B201" s="248"/>
      <c r="C201" s="248"/>
      <c r="D201" s="248"/>
      <c r="E201" s="248"/>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248"/>
      <c r="AN201" s="248"/>
      <c r="AO201" s="248"/>
      <c r="AP201" s="248"/>
      <c r="AQ201" s="248"/>
      <c r="AR201" s="248"/>
      <c r="AS201" s="248"/>
      <c r="AT201" s="248"/>
      <c r="AU201" s="248"/>
      <c r="AV201" s="248"/>
      <c r="AW201" s="248"/>
      <c r="AX201" s="248"/>
      <c r="AY201" s="248"/>
      <c r="AZ201" s="249"/>
      <c r="BA201" s="22"/>
      <c r="BB201" s="22"/>
      <c r="BC201" s="22"/>
    </row>
    <row r="202" spans="1:56" ht="13.5" customHeight="1" x14ac:dyDescent="0.15">
      <c r="A202" s="281"/>
      <c r="B202" s="248"/>
      <c r="C202" s="248"/>
      <c r="D202" s="248"/>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8"/>
      <c r="AQ202" s="248"/>
      <c r="AR202" s="248"/>
      <c r="AS202" s="248"/>
      <c r="AT202" s="248"/>
      <c r="AU202" s="248"/>
      <c r="AV202" s="248"/>
      <c r="AW202" s="248"/>
      <c r="AX202" s="248"/>
      <c r="AY202" s="248"/>
      <c r="AZ202" s="249"/>
      <c r="BA202" s="22"/>
      <c r="BB202" s="22"/>
      <c r="BC202" s="22"/>
    </row>
    <row r="203" spans="1:56" ht="14.25" thickBot="1" x14ac:dyDescent="0.2">
      <c r="A203" s="282"/>
      <c r="B203" s="250"/>
      <c r="C203" s="250"/>
      <c r="D203" s="250"/>
      <c r="E203" s="250"/>
      <c r="F203" s="250"/>
      <c r="G203" s="250"/>
      <c r="H203" s="250"/>
      <c r="I203" s="250"/>
      <c r="J203" s="250"/>
      <c r="K203" s="250"/>
      <c r="L203" s="250"/>
      <c r="M203" s="250"/>
      <c r="N203" s="250"/>
      <c r="O203" s="250"/>
      <c r="P203" s="250"/>
      <c r="Q203" s="250"/>
      <c r="R203" s="250"/>
      <c r="S203" s="250"/>
      <c r="T203" s="250"/>
      <c r="U203" s="250"/>
      <c r="V203" s="250"/>
      <c r="W203" s="250"/>
      <c r="X203" s="250"/>
      <c r="Y203" s="250"/>
      <c r="Z203" s="250"/>
      <c r="AA203" s="250"/>
      <c r="AB203" s="250"/>
      <c r="AC203" s="250"/>
      <c r="AD203" s="250"/>
      <c r="AE203" s="250"/>
      <c r="AF203" s="250"/>
      <c r="AG203" s="250"/>
      <c r="AH203" s="250"/>
      <c r="AI203" s="250"/>
      <c r="AJ203" s="250"/>
      <c r="AK203" s="250"/>
      <c r="AL203" s="250"/>
      <c r="AM203" s="250"/>
      <c r="AN203" s="250"/>
      <c r="AO203" s="250"/>
      <c r="AP203" s="250"/>
      <c r="AQ203" s="250"/>
      <c r="AR203" s="250"/>
      <c r="AS203" s="250"/>
      <c r="AT203" s="250"/>
      <c r="AU203" s="250"/>
      <c r="AV203" s="250"/>
      <c r="AW203" s="250"/>
      <c r="AX203" s="250"/>
      <c r="AY203" s="250"/>
      <c r="AZ203" s="251"/>
      <c r="BA203" s="22"/>
      <c r="BB203" s="22"/>
      <c r="BC203" s="22"/>
    </row>
  </sheetData>
  <mergeCells count="150">
    <mergeCell ref="B92:P94"/>
    <mergeCell ref="B97:P97"/>
    <mergeCell ref="A5:D11"/>
    <mergeCell ref="AV40:AW40"/>
    <mergeCell ref="C45:D45"/>
    <mergeCell ref="X45:Y45"/>
    <mergeCell ref="AS36:AT36"/>
    <mergeCell ref="AS38:AT38"/>
    <mergeCell ref="AS40:AT40"/>
    <mergeCell ref="Z43:AA43"/>
    <mergeCell ref="X43:Y43"/>
    <mergeCell ref="AP36:AQ36"/>
    <mergeCell ref="AP38:AQ38"/>
    <mergeCell ref="Z45:AA45"/>
    <mergeCell ref="S41:AZ42"/>
    <mergeCell ref="AV36:AW36"/>
    <mergeCell ref="E45:F45"/>
    <mergeCell ref="O43:P43"/>
    <mergeCell ref="AP40:AQ40"/>
    <mergeCell ref="P62:R62"/>
    <mergeCell ref="AI90:AJ90"/>
    <mergeCell ref="AU1:AZ1"/>
    <mergeCell ref="AT9:AW11"/>
    <mergeCell ref="AB9:AC11"/>
    <mergeCell ref="AH5:AJ5"/>
    <mergeCell ref="AL5:AO5"/>
    <mergeCell ref="S3:T3"/>
    <mergeCell ref="AK9:AN11"/>
    <mergeCell ref="BB14:BB15"/>
    <mergeCell ref="U9:V11"/>
    <mergeCell ref="Z9:AA11"/>
    <mergeCell ref="AO9:AO11"/>
    <mergeCell ref="AP9:AR11"/>
    <mergeCell ref="BB5:BD11"/>
    <mergeCell ref="AS9:AS11"/>
    <mergeCell ref="AT18:AX18"/>
    <mergeCell ref="AJ43:AY43"/>
    <mergeCell ref="AH3:AP3"/>
    <mergeCell ref="N5:AC5"/>
    <mergeCell ref="L3:N3"/>
    <mergeCell ref="AD9:AF11"/>
    <mergeCell ref="AG9:AJ11"/>
    <mergeCell ref="BC14:BC15"/>
    <mergeCell ref="T9:T11"/>
    <mergeCell ref="Y9:Y12"/>
    <mergeCell ref="S23:T23"/>
    <mergeCell ref="AP21:AR21"/>
    <mergeCell ref="M21:AB21"/>
    <mergeCell ref="Z23:AA23"/>
    <mergeCell ref="M16:AB16"/>
    <mergeCell ref="AP18:AR18"/>
    <mergeCell ref="AK18:AN18"/>
    <mergeCell ref="BC17:BC20"/>
    <mergeCell ref="S186:AX186"/>
    <mergeCell ref="Z112:AA112"/>
    <mergeCell ref="AA138:AK138"/>
    <mergeCell ref="S174:AX174"/>
    <mergeCell ref="AH112:AU112"/>
    <mergeCell ref="AI94:AJ94"/>
    <mergeCell ref="AH102:AP102"/>
    <mergeCell ref="V112:Y112"/>
    <mergeCell ref="A195:AZ203"/>
    <mergeCell ref="P171:AX171"/>
    <mergeCell ref="S178:AX178"/>
    <mergeCell ref="S180:AX180"/>
    <mergeCell ref="S182:AX182"/>
    <mergeCell ref="B193:AZ193"/>
    <mergeCell ref="C192:AZ192"/>
    <mergeCell ref="S184:AX184"/>
    <mergeCell ref="M189:V189"/>
    <mergeCell ref="S176:AX176"/>
    <mergeCell ref="B194:T194"/>
    <mergeCell ref="F189:G189"/>
    <mergeCell ref="AO136:AY136"/>
    <mergeCell ref="AN126:AO126"/>
    <mergeCell ref="AY94:AZ94"/>
    <mergeCell ref="L102:M102"/>
    <mergeCell ref="F169:G169"/>
    <mergeCell ref="AG169:AY169"/>
    <mergeCell ref="F167:G167"/>
    <mergeCell ref="AF155:AG155"/>
    <mergeCell ref="S102:T102"/>
    <mergeCell ref="U98:AJ98"/>
    <mergeCell ref="V169:AE169"/>
    <mergeCell ref="AC112:AE112"/>
    <mergeCell ref="B99:P99"/>
    <mergeCell ref="P102:Q102"/>
    <mergeCell ref="W118:X118"/>
    <mergeCell ref="AA118:AB118"/>
    <mergeCell ref="AP110:AY110"/>
    <mergeCell ref="AP138:AZ138"/>
    <mergeCell ref="AF118:AO118"/>
    <mergeCell ref="AV38:AW38"/>
    <mergeCell ref="AJ78:AK78"/>
    <mergeCell ref="U64:AI64"/>
    <mergeCell ref="B54:AZ57"/>
    <mergeCell ref="F165:G165"/>
    <mergeCell ref="AJ116:AK116"/>
    <mergeCell ref="BB21:BC28"/>
    <mergeCell ref="U72:AI72"/>
    <mergeCell ref="AW72:AX72"/>
    <mergeCell ref="Y70:AM70"/>
    <mergeCell ref="F40:W40"/>
    <mergeCell ref="X62:Z62"/>
    <mergeCell ref="AY80:AZ80"/>
    <mergeCell ref="B49:AZ51"/>
    <mergeCell ref="AY90:AZ90"/>
    <mergeCell ref="X84:AM84"/>
    <mergeCell ref="AI92:AJ92"/>
    <mergeCell ref="B68:P70"/>
    <mergeCell ref="B73:Q75"/>
    <mergeCell ref="AJ76:AK76"/>
    <mergeCell ref="B88:Q89"/>
    <mergeCell ref="AT21:AX21"/>
    <mergeCell ref="S9:S11"/>
    <mergeCell ref="R9:R11"/>
    <mergeCell ref="P9:Q11"/>
    <mergeCell ref="O23:R23"/>
    <mergeCell ref="M18:AB18"/>
    <mergeCell ref="AU30:AY31"/>
    <mergeCell ref="AM1:AT2"/>
    <mergeCell ref="U96:AJ96"/>
    <mergeCell ref="U86:AJ86"/>
    <mergeCell ref="AJ82:AK82"/>
    <mergeCell ref="P3:Q3"/>
    <mergeCell ref="AJ45:AY45"/>
    <mergeCell ref="F36:W36"/>
    <mergeCell ref="AK21:AN21"/>
    <mergeCell ref="K43:L43"/>
    <mergeCell ref="O45:P45"/>
    <mergeCell ref="W9:X11"/>
    <mergeCell ref="B14:AF14"/>
    <mergeCell ref="E5:M5"/>
    <mergeCell ref="E6:AC8"/>
    <mergeCell ref="AG6:AZ8"/>
    <mergeCell ref="AY82:AZ82"/>
    <mergeCell ref="P33:AH34"/>
    <mergeCell ref="AM33:AZ34"/>
    <mergeCell ref="C36:D36"/>
    <mergeCell ref="C43:D43"/>
    <mergeCell ref="F38:W38"/>
    <mergeCell ref="V23:W23"/>
    <mergeCell ref="C38:D38"/>
    <mergeCell ref="C40:D40"/>
    <mergeCell ref="E43:F43"/>
    <mergeCell ref="AY76:AZ76"/>
    <mergeCell ref="AJ80:AK80"/>
    <mergeCell ref="K45:L45"/>
    <mergeCell ref="AY78:AZ78"/>
    <mergeCell ref="B78:P84"/>
  </mergeCells>
  <phoneticPr fontId="1"/>
  <conditionalFormatting sqref="A72:AZ72 A127:AZ139 A147:AZ168 A85:AZ87 O66 Y66 AB66 AF66 Y68 AB68 AF68 AQ66 AT66 AW66 AQ68 AT68 AW68 Y70 AR70 AU70 AX70 A74 AQ74:AZ74 A73:B73 R73:AZ73 R74:AN74 A90:AZ99 A88:B88 A89 R88:AZ89 A170:AZ203 A169:AG169 AZ169 A71 Q71:AZ71 A1:AK1 A2:AJ2 AU1:AZ2 A37:AZ37 A36:AS36 AU36:AV36 A39:AZ39 A38:AS38 AU38:AV38 A40:AS40 AU40:AV40 AX36:AZ36 AX38:AZ38 AX40:AZ40 A41:AZ42 A44:AZ44 A43:E43 M43:O43 A46:AZ65 A45:E45 Q45:AZ45 Q43:AZ43 M45:O45 G43:I43 G45:H45 A3:AZ8 A26:AZ27 A25:O25 Q25:AZ25 T28:AZ28 A28:Q28 A29:AZ35 A24:AZ24 A23:O23 S23:AZ23 A12:AZ22 T10:AZ11 S9:AZ9 A9:P9 A103:AZ111 A10:O11 K43 K45">
    <cfRule type="expression" dxfId="8" priority="11" stopIfTrue="1">
      <formula>$BC$1="印刷画面"</formula>
    </cfRule>
  </conditionalFormatting>
  <conditionalFormatting sqref="O76 Z76 AC76 AG76 Z78 AC78 AG78 Z80 AC80 AG80 Z82 AC82 AG82 X84 AP76 AS76 AV76 AP78 AS78 AV78 AP80 AS80 AV80 AP82 AS82 AV82 AR84 AU84 AX84">
    <cfRule type="expression" dxfId="7" priority="10" stopIfTrue="1">
      <formula>$BC$1="印刷画面"</formula>
    </cfRule>
  </conditionalFormatting>
  <conditionalFormatting sqref="AC112 O114 R114 U114 X114 AA114 AE114 O116 R116 U116 X116 AA116 O120 R120 U120 X120 AA120 O122 R122 U122 X122 AA122 O124 R124 U124 X124 AA124 R126 U126 X126 AA126 AE126">
    <cfRule type="expression" dxfId="6" priority="9" stopIfTrue="1">
      <formula>$BC$1="印刷画面"</formula>
    </cfRule>
  </conditionalFormatting>
  <conditionalFormatting sqref="F142 AK120 AN120 AQ120 AT120 AW120 AK122 AN122 AQ122 AT122 AW122 AK124 AN124 AQ124 AT124 AW124 N142 U142 AC142">
    <cfRule type="expression" dxfId="5" priority="8" stopIfTrue="1">
      <formula>$BC$1="印刷画面"</formula>
    </cfRule>
  </conditionalFormatting>
  <conditionalFormatting sqref="Z112">
    <cfRule type="expression" dxfId="4" priority="7" stopIfTrue="1">
      <formula>$BC$1="印刷画面"</formula>
    </cfRule>
  </conditionalFormatting>
  <conditionalFormatting sqref="B71:P71">
    <cfRule type="expression" dxfId="3" priority="6" stopIfTrue="1">
      <formula>$BC$1="印刷画面"</formula>
    </cfRule>
  </conditionalFormatting>
  <conditionalFormatting sqref="Z118">
    <cfRule type="expression" dxfId="2" priority="3" stopIfTrue="1">
      <formula>$BC$1="印刷画面"</formula>
    </cfRule>
  </conditionalFormatting>
  <conditionalFormatting sqref="W118">
    <cfRule type="expression" dxfId="1" priority="2" stopIfTrue="1">
      <formula>$BC$1="印刷画面"</formula>
    </cfRule>
  </conditionalFormatting>
  <conditionalFormatting sqref="R9:R11">
    <cfRule type="expression" dxfId="0" priority="1" stopIfTrue="1">
      <formula>$BC$1="印刷画面"</formula>
    </cfRule>
  </conditionalFormatting>
  <dataValidations count="2">
    <dataValidation type="list" allowBlank="1" showInputMessage="1" showErrorMessage="1" sqref="BC1">
      <formula1>"入力画面,印刷画面"</formula1>
    </dataValidation>
    <dataValidation type="list" allowBlank="1" showInputMessage="1" showErrorMessage="1" sqref="AJ14 AS14 R25 Z25 F31 E45 T28 Y28 AE28 AK28 AQ28 AU28 AQ31 AM31 AF31 Y31 T31 Q28 AF36 AF38 AF40 AI38 AI36 AI40 Q60 T60 O64 O66 AX70 AP62 AS62 Y66 AB66 AF66 Y68 AB68 AF68 AQ68 AT68 AW68 AW66 AT66 AQ66 AR70 AU70 AM62 AT72 AQ72 AN72 AK74 AG74 AB74 O72 O76 Z76 Z78 Z80 Z82 AC82 AC80 AC78 AC76 AG76 AG78 AG80 AG82 AP82 AP80 AP78 AP76 AS76 AS78 AS80 AS82 AV82 AV80 AV78 AV76 AX84 AU84 AR84 O86 AO86 AR86 AU86 AK88 AG88 AB88 O90 Y90 AB90 AF90 AF92 AB92 Y92 Y94 AB94 AF94 AP90 AS90 AV90 AV94 AS94 AP94 O96 O98 AO98 AO96 AR96 AR98 AU98 AU96 AL40 K45 E43 K43 Q31 C108 C110 R110 R108 X108 X110 AC110 AC108 AL108 AL110 AT108 O114 R114 U114 X114 AA114 AE114 AA116 X116 U116 R116 O116 O120 O122 O124 R126 R124 R122 R120 U120 U122 U124 U126 X126 X124 X122 X120 AA120 AA122 AA124 AA126 AE126 AK124 AK122 AK120 AN120 AN122 AN124 AQ124 AQ122 AQ120 AT120 AT122 AT124 AW124 AW122 AW120 Q129 C132 C134 C136 R136 R134 R132 AB132 AB134 AB136 AK136 AK132 AN138 X138 AC142 U142 N142 F142 B148 N151 N153 N155 N157 N159 W155 W153 W151 AG151 AG153 AG157 AQ155 AQ153 AQ151 F165 F167 F169 R165 R167 R169 Z167 Z165 AF165 AF167 AK167 AK165 AQ165 AQ167 F189 Z189 AE189 F11 I11 K11 M11 AE6 AE8 AL36 AL38 O43 O45 O105 O11">
      <formula1>"　,✔"</formula1>
    </dataValidation>
  </dataValidations>
  <pageMargins left="0.47244094488188981" right="0.27559055118110237" top="0.11811023622047245" bottom="0.11811023622047245" header="0" footer="0.15748031496062992"/>
  <pageSetup paperSize="9" scale="86" fitToHeight="0" orientation="portrait" r:id="rId1"/>
  <rowBreaks count="1" manualBreakCount="1">
    <brk id="101" max="51" man="1"/>
  </rowBreaks>
  <ignoredErrors>
    <ignoredError sqref="C36 C38 C40 C43 C45"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意見書</vt:lpstr>
      <vt:lpstr>意見書!Print_Area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2019-10-16T02:45:01Z</cp:lastPrinted>
  <dcterms:created xsi:type="dcterms:W3CDTF">2014-02-20T01:36:26Z</dcterms:created>
  <dcterms:modified xsi:type="dcterms:W3CDTF">2019-10-16T02:45:08Z</dcterms:modified>
</cp:coreProperties>
</file>