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-120" yWindow="-120" windowWidth="20730" windowHeight="11160"/>
  </bookViews>
  <sheets>
    <sheet name="申請書【別紙2】" sheetId="1" r:id="rId1"/>
  </sheets>
  <definedNames>
    <definedName name="_xlnm.Print_Area" localSheetId="0">申請書【別紙2】!$A$1:$AI$54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9" i="1" l="1"/>
  <c r="AA30" i="1"/>
  <c r="AA31" i="1"/>
  <c r="AA28" i="1"/>
  <c r="M32" i="1" l="1"/>
  <c r="AA32" i="1"/>
  <c r="M33" i="1"/>
  <c r="AA33" i="1"/>
  <c r="M34" i="1"/>
  <c r="AA34" i="1"/>
  <c r="M35" i="1"/>
  <c r="AA35" i="1"/>
  <c r="M36" i="1"/>
  <c r="AA36" i="1"/>
  <c r="M37" i="1"/>
  <c r="AA37" i="1"/>
  <c r="M38" i="1"/>
  <c r="AA38" i="1"/>
  <c r="M39" i="1"/>
  <c r="AA39" i="1"/>
  <c r="M40" i="1"/>
  <c r="AA40" i="1"/>
  <c r="M41" i="1"/>
  <c r="AA41" i="1"/>
  <c r="M42" i="1"/>
  <c r="AA42" i="1"/>
  <c r="AF42" i="1"/>
  <c r="M43" i="1"/>
  <c r="AA43" i="1"/>
  <c r="M44" i="1"/>
  <c r="AA44" i="1"/>
  <c r="M45" i="1"/>
  <c r="AA45" i="1"/>
  <c r="M46" i="1"/>
  <c r="AA46" i="1"/>
  <c r="M47" i="1"/>
  <c r="AA47" i="1"/>
  <c r="M48" i="1"/>
  <c r="AA48" i="1"/>
  <c r="M49" i="1"/>
  <c r="AA49" i="1"/>
  <c r="AA50" i="1" l="1"/>
  <c r="F30" i="1" s="1"/>
  <c r="AD41" i="1"/>
  <c r="AH41" i="1" s="1"/>
  <c r="AD35" i="1"/>
  <c r="AH35" i="1" s="1"/>
  <c r="AD38" i="1" l="1"/>
  <c r="AD42" i="1" l="1"/>
  <c r="AH38" i="1"/>
  <c r="AH42" i="1" s="1"/>
  <c r="AD30" i="1" s="1"/>
  <c r="AD43" i="1" l="1"/>
</calcChain>
</file>

<file path=xl/sharedStrings.xml><?xml version="1.0" encoding="utf-8"?>
<sst xmlns="http://schemas.openxmlformats.org/spreadsheetml/2006/main" count="375" uniqueCount="95">
  <si>
    <t>：</t>
    <phoneticPr fontId="2"/>
  </si>
  <si>
    <t>～</t>
    <phoneticPr fontId="2"/>
  </si>
  <si>
    <t>円</t>
    <rPh sb="0" eb="1">
      <t>エン</t>
    </rPh>
    <phoneticPr fontId="2"/>
  </si>
  <si>
    <t>会議室1</t>
    <rPh sb="0" eb="3">
      <t>カイギシツ</t>
    </rPh>
    <phoneticPr fontId="2"/>
  </si>
  <si>
    <t>/</t>
    <phoneticPr fontId="2"/>
  </si>
  <si>
    <t>会議室2</t>
    <rPh sb="0" eb="3">
      <t>カイギシツ</t>
    </rPh>
    <phoneticPr fontId="2"/>
  </si>
  <si>
    <t>会議室3</t>
    <rPh sb="0" eb="3">
      <t>カイギシツ</t>
    </rPh>
    <phoneticPr fontId="2"/>
  </si>
  <si>
    <t>会議室4</t>
    <rPh sb="0" eb="3">
      <t>カイギシツ</t>
    </rPh>
    <phoneticPr fontId="2"/>
  </si>
  <si>
    <t>会議室5</t>
    <rPh sb="0" eb="3">
      <t>カイギシツ</t>
    </rPh>
    <phoneticPr fontId="2"/>
  </si>
  <si>
    <t>会議室6</t>
    <rPh sb="0" eb="3">
      <t>カイギシツ</t>
    </rPh>
    <phoneticPr fontId="2"/>
  </si>
  <si>
    <t>会議室7</t>
    <rPh sb="0" eb="3">
      <t>カイギシツ</t>
    </rPh>
    <phoneticPr fontId="2"/>
  </si>
  <si>
    <t>フィールド
及び
スタンド</t>
    <rPh sb="6" eb="7">
      <t>オヨ</t>
    </rPh>
    <phoneticPr fontId="2"/>
  </si>
  <si>
    <t>ナイター
照明</t>
    <rPh sb="5" eb="7">
      <t>ショウメイ</t>
    </rPh>
    <phoneticPr fontId="2"/>
  </si>
  <si>
    <t>使用料</t>
    <rPh sb="0" eb="3">
      <t>シヨウリョウ</t>
    </rPh>
    <phoneticPr fontId="2"/>
  </si>
  <si>
    <t>減免</t>
    <rPh sb="0" eb="2">
      <t>ゲンメン</t>
    </rPh>
    <phoneticPr fontId="2"/>
  </si>
  <si>
    <t>差引</t>
    <rPh sb="0" eb="2">
      <t>サシヒキ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</si>
  <si>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</si>
  <si>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設備使用料</t>
    <rPh sb="0" eb="2">
      <t>セツビ</t>
    </rPh>
    <rPh sb="2" eb="5">
      <t>シヨウリョウ</t>
    </rPh>
    <phoneticPr fontId="2"/>
  </si>
  <si>
    <t>領収月日</t>
    <rPh sb="0" eb="2">
      <t>リョウシュウ</t>
    </rPh>
    <rPh sb="2" eb="4">
      <t>ガッピ</t>
    </rPh>
    <phoneticPr fontId="2"/>
  </si>
  <si>
    <t>領収金額</t>
    <phoneticPr fontId="2"/>
  </si>
  <si>
    <t>合計</t>
    <rPh sb="0" eb="2">
      <t>ゴウケイ</t>
    </rPh>
    <phoneticPr fontId="2"/>
  </si>
  <si>
    <t>冷暖房</t>
    <rPh sb="0" eb="3">
      <t>レイダンボウ</t>
    </rPh>
    <phoneticPr fontId="2"/>
  </si>
  <si>
    <t>大型映像
装置</t>
    <rPh sb="0" eb="2">
      <t>オオガタ</t>
    </rPh>
    <rPh sb="2" eb="4">
      <t>エイゾウ</t>
    </rPh>
    <rPh sb="5" eb="7">
      <t>ソウチ</t>
    </rPh>
    <phoneticPr fontId="2"/>
  </si>
  <si>
    <t>円</t>
    <phoneticPr fontId="2"/>
  </si>
  <si>
    <t>合計【A】</t>
    <rPh sb="0" eb="2">
      <t>ゴウケイ</t>
    </rPh>
    <phoneticPr fontId="2"/>
  </si>
  <si>
    <t>減免【B】</t>
    <rPh sb="0" eb="2">
      <t>ゲンメン</t>
    </rPh>
    <phoneticPr fontId="2"/>
  </si>
  <si>
    <t>（A－B）</t>
    <phoneticPr fontId="2"/>
  </si>
  <si>
    <t>㊞</t>
    <phoneticPr fontId="2"/>
  </si>
  <si>
    <t>備考</t>
    <rPh sb="0" eb="2">
      <t>ビコウ</t>
    </rPh>
    <phoneticPr fontId="2"/>
  </si>
  <si>
    <t>特別
会議室1</t>
    <rPh sb="0" eb="2">
      <t>トクベツ</t>
    </rPh>
    <rPh sb="3" eb="6">
      <t>カイギシツ</t>
    </rPh>
    <phoneticPr fontId="2"/>
  </si>
  <si>
    <t>特別
会議室2</t>
    <rPh sb="0" eb="2">
      <t>トクベツ</t>
    </rPh>
    <rPh sb="3" eb="6">
      <t>カイギシツ</t>
    </rPh>
    <phoneticPr fontId="2"/>
  </si>
  <si>
    <t>特別
会議室3</t>
    <rPh sb="0" eb="2">
      <t>トクベツ</t>
    </rPh>
    <rPh sb="3" eb="6">
      <t>カイギシツ</t>
    </rPh>
    <phoneticPr fontId="2"/>
  </si>
  <si>
    <t>特別
会議室4</t>
    <rPh sb="0" eb="2">
      <t>トクベツ</t>
    </rPh>
    <rPh sb="3" eb="6">
      <t>カイギシツ</t>
    </rPh>
    <phoneticPr fontId="2"/>
  </si>
  <si>
    <t>特別
会議室5</t>
    <rPh sb="0" eb="2">
      <t>トクベツ</t>
    </rPh>
    <rPh sb="3" eb="6">
      <t>カイギシツ</t>
    </rPh>
    <phoneticPr fontId="2"/>
  </si>
  <si>
    <t>特別
会議室6</t>
    <rPh sb="0" eb="2">
      <t>トクベツ</t>
    </rPh>
    <rPh sb="3" eb="6">
      <t>カイギシツ</t>
    </rPh>
    <phoneticPr fontId="2"/>
  </si>
  <si>
    <t>特別
会議室7</t>
    <rPh sb="0" eb="2">
      <t>トクベツ</t>
    </rPh>
    <rPh sb="3" eb="6">
      <t>カイギシツ</t>
    </rPh>
    <phoneticPr fontId="2"/>
  </si>
  <si>
    <t>特別
会議室8</t>
    <rPh sb="0" eb="2">
      <t>トクベツ</t>
    </rPh>
    <rPh sb="3" eb="6">
      <t>カイギシツ</t>
    </rPh>
    <phoneticPr fontId="2"/>
  </si>
  <si>
    <t>特別
会議室9</t>
    <rPh sb="0" eb="2">
      <t>トクベツ</t>
    </rPh>
    <rPh sb="3" eb="6">
      <t>カイギシツ</t>
    </rPh>
    <phoneticPr fontId="2"/>
  </si>
  <si>
    <t>W-up
エリア1</t>
    <phoneticPr fontId="2"/>
  </si>
  <si>
    <t>W-up
エリア2</t>
  </si>
  <si>
    <t>/100）</t>
    <phoneticPr fontId="2"/>
  </si>
  <si>
    <t>減免率（</t>
    <rPh sb="0" eb="2">
      <t>ゲンメン</t>
    </rPh>
    <rPh sb="2" eb="3">
      <t>リツ</t>
    </rPh>
    <phoneticPr fontId="2"/>
  </si>
  <si>
    <t>※申請者は太枠の中だけを記入してください。</t>
    <rPh sb="1" eb="4">
      <t>シンセイシャ</t>
    </rPh>
    <rPh sb="5" eb="7">
      <t>フトワク</t>
    </rPh>
    <rPh sb="8" eb="9">
      <t>ナカ</t>
    </rPh>
    <rPh sb="12" eb="14">
      <t>キニュウ</t>
    </rPh>
    <phoneticPr fontId="2"/>
  </si>
  <si>
    <t>予定人数</t>
    <rPh sb="0" eb="2">
      <t>ヨテイ</t>
    </rPh>
    <rPh sb="2" eb="4">
      <t>ニンズウ</t>
    </rPh>
    <phoneticPr fontId="2"/>
  </si>
  <si>
    <t>入場料等</t>
    <rPh sb="0" eb="3">
      <t>ニュウジョウリョウ</t>
    </rPh>
    <rPh sb="3" eb="4">
      <t>ナド</t>
    </rPh>
    <phoneticPr fontId="2"/>
  </si>
  <si>
    <t>ウォームアップエリア2</t>
    <phoneticPr fontId="2"/>
  </si>
  <si>
    <t>ウォームアップエリア1</t>
  </si>
  <si>
    <t>A　　フィールド及びスタンド （アマチュアスポーツ）</t>
    <rPh sb="8" eb="9">
      <t>オヨ</t>
    </rPh>
    <phoneticPr fontId="2"/>
  </si>
  <si>
    <t>B　　フィールド及びスタンド （プロスポーツまたはスポーツ以外）</t>
    <rPh sb="8" eb="9">
      <t>オヨ</t>
    </rPh>
    <rPh sb="29" eb="31">
      <t>イガイ</t>
    </rPh>
    <phoneticPr fontId="2"/>
  </si>
  <si>
    <t>会議室2 （記者会見室）</t>
    <rPh sb="0" eb="3">
      <t>カイギシツ</t>
    </rPh>
    <rPh sb="6" eb="8">
      <t>キシャ</t>
    </rPh>
    <rPh sb="8" eb="10">
      <t>カイケン</t>
    </rPh>
    <rPh sb="10" eb="11">
      <t>シツ</t>
    </rPh>
    <phoneticPr fontId="2"/>
  </si>
  <si>
    <t>会議室3 （ボランティアスタッフ控室）</t>
    <rPh sb="0" eb="3">
      <t>カイギシツ</t>
    </rPh>
    <rPh sb="16" eb="18">
      <t>ヒカエシツ</t>
    </rPh>
    <phoneticPr fontId="2"/>
  </si>
  <si>
    <t>会議室4 （多目的室）</t>
    <rPh sb="0" eb="3">
      <t>カイギシツ</t>
    </rPh>
    <rPh sb="6" eb="9">
      <t>タモクテキ</t>
    </rPh>
    <rPh sb="9" eb="10">
      <t>シツ</t>
    </rPh>
    <phoneticPr fontId="2"/>
  </si>
  <si>
    <t>会議室5 （記者室）</t>
    <rPh sb="0" eb="3">
      <t>カイギシツ</t>
    </rPh>
    <rPh sb="6" eb="9">
      <t>キシャシツ</t>
    </rPh>
    <phoneticPr fontId="2"/>
  </si>
  <si>
    <t>会議室6 （中継スタッフ控室）</t>
    <rPh sb="0" eb="3">
      <t>カイギシツ</t>
    </rPh>
    <rPh sb="6" eb="8">
      <t>チュウケイ</t>
    </rPh>
    <rPh sb="12" eb="14">
      <t>ヒカエシツ</t>
    </rPh>
    <phoneticPr fontId="2"/>
  </si>
  <si>
    <t>会議室7 （カメラマン室）</t>
    <rPh sb="0" eb="3">
      <t>カイギシツ</t>
    </rPh>
    <rPh sb="11" eb="12">
      <t>シツ</t>
    </rPh>
    <phoneticPr fontId="2"/>
  </si>
  <si>
    <t>会議室1 （セキュリティスタッフ控室）</t>
    <rPh sb="0" eb="3">
      <t>カイギシツ</t>
    </rPh>
    <rPh sb="16" eb="18">
      <t>ヒカエシツ</t>
    </rPh>
    <phoneticPr fontId="2"/>
  </si>
  <si>
    <t>特別会議室1 （ビジネスラウンジ1）</t>
    <rPh sb="0" eb="2">
      <t>トクベツ</t>
    </rPh>
    <rPh sb="2" eb="5">
      <t>カイギシツ</t>
    </rPh>
    <phoneticPr fontId="2"/>
  </si>
  <si>
    <t>特別会議室2 （ビジネスラウンジ2）</t>
    <rPh sb="0" eb="2">
      <t>トクベツ</t>
    </rPh>
    <rPh sb="2" eb="5">
      <t>カイギシツ</t>
    </rPh>
    <phoneticPr fontId="2"/>
  </si>
  <si>
    <t>特別会議室3 （ビジネスラウンジ3）</t>
    <rPh sb="0" eb="2">
      <t>トクベツ</t>
    </rPh>
    <rPh sb="2" eb="5">
      <t>カイギシツ</t>
    </rPh>
    <phoneticPr fontId="2"/>
  </si>
  <si>
    <t>特別会議室4 （VIPラウンジ1）</t>
    <rPh sb="0" eb="2">
      <t>トクベツ</t>
    </rPh>
    <rPh sb="2" eb="5">
      <t>カイギシツ</t>
    </rPh>
    <phoneticPr fontId="2"/>
  </si>
  <si>
    <t>特別会議室5 （VIPラウンジ2）</t>
    <rPh sb="0" eb="2">
      <t>トクベツ</t>
    </rPh>
    <rPh sb="2" eb="5">
      <t>カイギシツ</t>
    </rPh>
    <phoneticPr fontId="2"/>
  </si>
  <si>
    <t>特別会議室6 （スカイボックス1）</t>
    <rPh sb="0" eb="2">
      <t>トクベツ</t>
    </rPh>
    <rPh sb="2" eb="5">
      <t>カイギシツ</t>
    </rPh>
    <phoneticPr fontId="2"/>
  </si>
  <si>
    <t>特別会議室7 （スカイボックス2）</t>
    <rPh sb="0" eb="2">
      <t>トクベツ</t>
    </rPh>
    <rPh sb="2" eb="5">
      <t>カイギシツ</t>
    </rPh>
    <phoneticPr fontId="2"/>
  </si>
  <si>
    <t>特別会議室8 （スカイボックス3）</t>
    <rPh sb="0" eb="2">
      <t>トクベツ</t>
    </rPh>
    <rPh sb="2" eb="5">
      <t>カイギシツ</t>
    </rPh>
    <phoneticPr fontId="2"/>
  </si>
  <si>
    <t>特別会議室9 （スカイボックス4）</t>
    <rPh sb="0" eb="2">
      <t>トクベツ</t>
    </rPh>
    <rPh sb="2" eb="5">
      <t>カイギシツ</t>
    </rPh>
    <phoneticPr fontId="2"/>
  </si>
  <si>
    <t>徴収する</t>
    <rPh sb="0" eb="2">
      <t>チョウシュウ</t>
    </rPh>
    <phoneticPr fontId="2"/>
  </si>
  <si>
    <t>徴収しない</t>
    <rPh sb="0" eb="2">
      <t>チョウシュウ</t>
    </rPh>
    <phoneticPr fontId="2"/>
  </si>
  <si>
    <t>人</t>
    <rPh sb="0" eb="1">
      <t>ニン</t>
    </rPh>
    <phoneticPr fontId="2"/>
  </si>
  <si>
    <t>行事名</t>
    <rPh sb="0" eb="2">
      <t>ギョウジ</t>
    </rPh>
    <rPh sb="2" eb="3">
      <t>メイ</t>
    </rPh>
    <phoneticPr fontId="2"/>
  </si>
  <si>
    <t>使用日時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</si>
  <si>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</si>
  <si>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</si>
  <si>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</si>
  <si>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</si>
  <si>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次のとおり、北九州スタジアムを使用したいので申請します。資格確認のため、必要な関係省庁へ照会を行うことを承諾します。</t>
    <rPh sb="0" eb="1">
      <t>ツギ</t>
    </rPh>
    <rPh sb="6" eb="9">
      <t>キタキュウシュウ</t>
    </rPh>
    <rPh sb="15" eb="17">
      <t>シヨウ</t>
    </rPh>
    <rPh sb="22" eb="24">
      <t>シンセイ</t>
    </rPh>
    <rPh sb="28" eb="30">
      <t>シカク</t>
    </rPh>
    <rPh sb="30" eb="32">
      <t>カクニン</t>
    </rPh>
    <rPh sb="36" eb="38">
      <t>ヒツヨウ</t>
    </rPh>
    <rPh sb="39" eb="41">
      <t>カンケイ</t>
    </rPh>
    <rPh sb="41" eb="43">
      <t>ショウチョウ</t>
    </rPh>
    <rPh sb="44" eb="46">
      <t>ショウカイ</t>
    </rPh>
    <rPh sb="47" eb="48">
      <t>オコナ</t>
    </rPh>
    <rPh sb="52" eb="54">
      <t>ショウダク</t>
    </rPh>
    <phoneticPr fontId="2"/>
  </si>
  <si>
    <t>北九州スタジアム使用許可申請書</t>
    <rPh sb="0" eb="3">
      <t>キタキュウシュウ</t>
    </rPh>
    <rPh sb="8" eb="10">
      <t>シヨウ</t>
    </rPh>
    <rPh sb="10" eb="12">
      <t>キョカ</t>
    </rPh>
    <rPh sb="12" eb="15">
      <t>シンセイショ</t>
    </rPh>
    <phoneticPr fontId="2"/>
  </si>
  <si>
    <t>納付額
総計</t>
    <rPh sb="0" eb="2">
      <t>ノウフ</t>
    </rPh>
    <rPh sb="2" eb="3">
      <t>ガク</t>
    </rPh>
    <rPh sb="4" eb="6">
      <t>ソウケイ</t>
    </rPh>
    <phoneticPr fontId="2"/>
  </si>
  <si>
    <t>株式会社ウインドシップ北九州 様</t>
    <rPh sb="0" eb="4">
      <t>カブシキガイシャ</t>
    </rPh>
    <rPh sb="11" eb="14">
      <t>キタキュウシュウ</t>
    </rPh>
    <rPh sb="15" eb="16">
      <t>サマ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</si>
  <si>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</si>
  <si>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</si>
  <si>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</si>
  <si>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</si>
  <si>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</si>
  <si>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―</t>
    <phoneticPr fontId="2"/>
  </si>
  <si>
    <t>※申請者が法人や団体の場合、上記事項（生年月日・性別）の記載された役員名簿を添付すること。</t>
    <rPh sb="1" eb="4">
      <t>シンセイシャ</t>
    </rPh>
    <rPh sb="5" eb="7">
      <t>ホウジン</t>
    </rPh>
    <rPh sb="8" eb="10">
      <t>ダンタイ</t>
    </rPh>
    <rPh sb="11" eb="13">
      <t>バアイ</t>
    </rPh>
    <rPh sb="14" eb="16">
      <t>ジョウキ</t>
    </rPh>
    <rPh sb="16" eb="18">
      <t>ジコウ</t>
    </rPh>
    <rPh sb="19" eb="21">
      <t>セイネン</t>
    </rPh>
    <rPh sb="21" eb="23">
      <t>ガッピ</t>
    </rPh>
    <rPh sb="24" eb="26">
      <t>セイベツ</t>
    </rPh>
    <rPh sb="28" eb="30">
      <t>キサイ</t>
    </rPh>
    <rPh sb="33" eb="35">
      <t>ヤクイン</t>
    </rPh>
    <rPh sb="35" eb="37">
      <t>メイボ</t>
    </rPh>
    <rPh sb="38" eb="40">
      <t>テンプ</t>
    </rPh>
    <phoneticPr fontId="2"/>
  </si>
  <si>
    <t>申請者</t>
    <rPh sb="0" eb="3">
      <t>シンセイシャ</t>
    </rPh>
    <phoneticPr fontId="2"/>
  </si>
  <si>
    <t>令和　　　年　　　月　　　日</t>
    <phoneticPr fontId="2"/>
  </si>
  <si>
    <t>（生年月日：　　　　　　年　　　月　　　日／性別：　　　　）</t>
    <rPh sb="1" eb="3">
      <t>セイネン</t>
    </rPh>
    <rPh sb="3" eb="5">
      <t>ガッピ</t>
    </rPh>
    <rPh sb="12" eb="13">
      <t>ネン</t>
    </rPh>
    <rPh sb="16" eb="17">
      <t>ガツ</t>
    </rPh>
    <rPh sb="20" eb="21">
      <t>ニチ</t>
    </rPh>
    <rPh sb="22" eb="24">
      <t>セイベツ</t>
    </rPh>
    <phoneticPr fontId="2"/>
  </si>
  <si>
    <t>　</t>
  </si>
  <si>
    <t>月　　　日</t>
    <phoneticPr fontId="2"/>
  </si>
  <si>
    <t>令和　　　　年　　　　月　　　　日</t>
    <phoneticPr fontId="2"/>
  </si>
  <si>
    <t>使用場所及び入場料の徴収
（〇を入れてください）</t>
    <rPh sb="4" eb="5">
      <t>オヨ</t>
    </rPh>
    <rPh sb="6" eb="9">
      <t>ニュウジョウリョウ</t>
    </rPh>
    <rPh sb="10" eb="12">
      <t>チョウシュウ</t>
    </rPh>
    <phoneticPr fontId="2"/>
  </si>
  <si>
    <r>
      <t xml:space="preserve">代表者名
</t>
    </r>
    <r>
      <rPr>
        <sz val="6"/>
        <color theme="1"/>
        <rFont val="ＭＳ Ｐゴシック"/>
        <family val="3"/>
        <charset val="128"/>
      </rPr>
      <t>（役職も記入）</t>
    </r>
    <rPh sb="0" eb="3">
      <t>ダイヒョウシャ</t>
    </rPh>
    <rPh sb="3" eb="4">
      <t>メイ</t>
    </rPh>
    <rPh sb="6" eb="8">
      <t>ヤクショク</t>
    </rPh>
    <rPh sb="9" eb="11">
      <t>キニュウ</t>
    </rPh>
    <phoneticPr fontId="2"/>
  </si>
  <si>
    <t>□主催　□共催　□後援　□一般</t>
  </si>
  <si>
    <t>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</si>
</sst>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38" fontId="4" fillId="0" borderId="0" xfId="1" applyFont="1">
      <alignment vertical="center"/>
    </xf>
    <xf numFmtId="49" fontId="4" fillId="0" borderId="0" xfId="1" applyNumberFormat="1" applyFo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8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21" xfId="1" applyFont="1" applyBorder="1" applyAlignment="1">
      <alignment horizontal="center" vertical="center" shrinkToFit="1"/>
    </xf>
    <xf numFmtId="49" fontId="4" fillId="0" borderId="21" xfId="1" applyNumberFormat="1" applyFont="1" applyBorder="1" applyAlignment="1">
      <alignment horizontal="center" vertical="center" shrinkToFit="1"/>
    </xf>
    <xf numFmtId="38" fontId="4" fillId="0" borderId="21" xfId="1" applyFont="1" applyBorder="1" applyAlignment="1">
      <alignment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9" xfId="1" applyFont="1" applyBorder="1">
      <alignment vertical="center"/>
    </xf>
    <xf numFmtId="38" fontId="4" fillId="0" borderId="0" xfId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38" fontId="4" fillId="0" borderId="17" xfId="1" applyFont="1" applyBorder="1" applyAlignment="1">
      <alignment vertical="center" shrinkToFit="1"/>
    </xf>
    <xf numFmtId="38" fontId="4" fillId="0" borderId="18" xfId="1" applyFont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38" fontId="4" fillId="0" borderId="17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2" xfId="1" applyFont="1" applyBorder="1">
      <alignment vertical="center"/>
    </xf>
    <xf numFmtId="49" fontId="4" fillId="0" borderId="1" xfId="1" applyNumberFormat="1" applyFont="1" applyBorder="1" applyAlignment="1">
      <alignment horizontal="center" vertical="center" shrinkToFit="1"/>
    </xf>
    <xf numFmtId="38" fontId="4" fillId="0" borderId="19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21" xfId="1" applyFont="1" applyBorder="1">
      <alignment vertical="center"/>
    </xf>
    <xf numFmtId="49" fontId="4" fillId="0" borderId="21" xfId="1" applyNumberFormat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49" fontId="4" fillId="0" borderId="1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25" xfId="1" applyFont="1" applyBorder="1">
      <alignment vertical="center"/>
    </xf>
    <xf numFmtId="49" fontId="4" fillId="0" borderId="0" xfId="1" applyNumberFormat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30" xfId="1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33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36" xfId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38" fontId="6" fillId="0" borderId="25" xfId="1" applyFont="1" applyBorder="1" applyAlignment="1">
      <alignment horizontal="left" vertical="center" indent="2"/>
    </xf>
    <xf numFmtId="38" fontId="4" fillId="0" borderId="37" xfId="1" applyFont="1" applyBorder="1">
      <alignment vertical="center"/>
    </xf>
    <xf numFmtId="38" fontId="4" fillId="0" borderId="37" xfId="1" applyFont="1" applyBorder="1" applyAlignment="1">
      <alignment horizontal="center" vertical="center"/>
    </xf>
    <xf numFmtId="38" fontId="4" fillId="0" borderId="27" xfId="1" applyFont="1" applyBorder="1">
      <alignment vertical="center"/>
    </xf>
    <xf numFmtId="38" fontId="4" fillId="0" borderId="2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49" fontId="4" fillId="0" borderId="1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38" fontId="4" fillId="0" borderId="20" xfId="1" applyFont="1" applyBorder="1" applyAlignment="1">
      <alignment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11" xfId="1" applyFont="1" applyBorder="1" applyAlignment="1">
      <alignment vertical="center" shrinkToFit="1"/>
    </xf>
    <xf numFmtId="38" fontId="4" fillId="0" borderId="21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3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11" xfId="1" applyFont="1" applyBorder="1" applyAlignment="1">
      <alignment vertical="center" shrinkToFit="1"/>
    </xf>
    <xf numFmtId="38" fontId="4" fillId="0" borderId="11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49" fontId="6" fillId="0" borderId="37" xfId="1" applyNumberFormat="1" applyFont="1" applyBorder="1" applyAlignment="1">
      <alignment horizontal="center" vertical="center"/>
    </xf>
    <xf numFmtId="38" fontId="6" fillId="0" borderId="37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1" xfId="1" applyFont="1" applyBorder="1" applyAlignment="1">
      <alignment vertical="center" shrinkToFit="1"/>
    </xf>
    <xf numFmtId="38" fontId="4" fillId="0" borderId="21" xfId="1" applyFont="1" applyBorder="1" applyAlignment="1">
      <alignment vertical="center" shrinkToFit="1"/>
    </xf>
    <xf numFmtId="49" fontId="4" fillId="0" borderId="21" xfId="1" applyNumberFormat="1" applyFont="1" applyBorder="1" applyAlignment="1">
      <alignment horizontal="right" vertical="center" shrinkToFit="1"/>
    </xf>
    <xf numFmtId="38" fontId="4" fillId="0" borderId="21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42" xfId="1" applyFont="1" applyBorder="1" applyAlignment="1">
      <alignment vertical="center" shrinkToFit="1"/>
    </xf>
    <xf numFmtId="38" fontId="4" fillId="0" borderId="46" xfId="1" applyFont="1" applyBorder="1" applyAlignment="1">
      <alignment vertical="center" shrinkToFit="1"/>
    </xf>
    <xf numFmtId="38" fontId="11" fillId="0" borderId="22" xfId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38" fontId="6" fillId="0" borderId="37" xfId="1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38" fontId="8" fillId="0" borderId="38" xfId="1" applyFont="1" applyBorder="1" applyAlignment="1">
      <alignment horizontal="distributed" vertical="center"/>
    </xf>
    <xf numFmtId="38" fontId="6" fillId="0" borderId="25" xfId="1" applyFont="1" applyBorder="1" applyAlignment="1">
      <alignment horizontal="left" vertical="center" indent="2"/>
    </xf>
    <xf numFmtId="38" fontId="6" fillId="0" borderId="0" xfId="1" applyFont="1" applyBorder="1" applyAlignment="1">
      <alignment horizontal="left" vertical="center" indent="2"/>
    </xf>
    <xf numFmtId="38" fontId="6" fillId="0" borderId="37" xfId="1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4" fillId="0" borderId="37" xfId="1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7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49" fontId="4" fillId="0" borderId="37" xfId="1" applyNumberFormat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 shrinkToFit="1"/>
    </xf>
    <xf numFmtId="38" fontId="6" fillId="0" borderId="21" xfId="1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center" vertical="center" shrinkToFit="1"/>
    </xf>
    <xf numFmtId="38" fontId="4" fillId="0" borderId="29" xfId="1" applyFont="1" applyBorder="1" applyAlignment="1">
      <alignment vertical="center" textRotation="255" wrapText="1" shrinkToFit="1"/>
    </xf>
    <xf numFmtId="38" fontId="4" fillId="0" borderId="31" xfId="1" applyFont="1" applyBorder="1" applyAlignment="1">
      <alignment vertical="center" textRotation="255" shrinkToFit="1"/>
    </xf>
    <xf numFmtId="38" fontId="4" fillId="0" borderId="8" xfId="1" applyFont="1" applyBorder="1" applyAlignment="1">
      <alignment vertical="center" textRotation="255" shrinkToFit="1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34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4" fillId="0" borderId="16" xfId="1" applyFont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177" fontId="4" fillId="0" borderId="14" xfId="1" applyNumberFormat="1" applyFont="1" applyBorder="1" applyAlignment="1">
      <alignment horizontal="right" vertical="center" indent="1" shrinkToFit="1"/>
    </xf>
    <xf numFmtId="177" fontId="4" fillId="0" borderId="15" xfId="1" applyNumberFormat="1" applyFont="1" applyBorder="1" applyAlignment="1">
      <alignment horizontal="right" vertical="center" indent="1" shrinkToFit="1"/>
    </xf>
    <xf numFmtId="177" fontId="4" fillId="0" borderId="19" xfId="1" applyNumberFormat="1" applyFont="1" applyBorder="1" applyAlignment="1">
      <alignment horizontal="right" vertical="center" indent="1" shrinkToFit="1"/>
    </xf>
    <xf numFmtId="177" fontId="4" fillId="0" borderId="1" xfId="1" applyNumberFormat="1" applyFont="1" applyBorder="1" applyAlignment="1">
      <alignment horizontal="right" vertical="center" indent="1" shrinkToFit="1"/>
    </xf>
    <xf numFmtId="177" fontId="4" fillId="0" borderId="17" xfId="1" applyNumberFormat="1" applyFont="1" applyBorder="1" applyAlignment="1">
      <alignment horizontal="right" vertical="center" indent="1" shrinkToFit="1"/>
    </xf>
    <xf numFmtId="177" fontId="4" fillId="0" borderId="0" xfId="1" applyNumberFormat="1" applyFont="1" applyBorder="1" applyAlignment="1">
      <alignment horizontal="right" vertical="center" indent="1" shrinkToFit="1"/>
    </xf>
    <xf numFmtId="38" fontId="4" fillId="0" borderId="14" xfId="1" applyFont="1" applyBorder="1" applyAlignment="1">
      <alignment horizontal="center" vertical="center" shrinkToFit="1"/>
    </xf>
    <xf numFmtId="38" fontId="4" fillId="0" borderId="15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center" vertical="center" shrinkToFit="1"/>
    </xf>
    <xf numFmtId="38" fontId="4" fillId="0" borderId="19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 shrinkToFit="1"/>
    </xf>
    <xf numFmtId="38" fontId="4" fillId="0" borderId="5" xfId="1" applyFont="1" applyBorder="1" applyAlignment="1">
      <alignment horizontal="center" vertical="center" wrapText="1" shrinkToFit="1"/>
    </xf>
    <xf numFmtId="177" fontId="4" fillId="0" borderId="35" xfId="1" applyNumberFormat="1" applyFont="1" applyBorder="1" applyAlignment="1">
      <alignment horizontal="right" vertical="center" indent="1" shrinkToFit="1"/>
    </xf>
    <xf numFmtId="177" fontId="4" fillId="0" borderId="6" xfId="1" applyNumberFormat="1" applyFont="1" applyBorder="1" applyAlignment="1">
      <alignment horizontal="right" vertical="center" indent="1" shrinkToFit="1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49" fontId="8" fillId="0" borderId="14" xfId="1" applyNumberFormat="1" applyFont="1" applyBorder="1" applyAlignment="1">
      <alignment horizontal="right" vertical="center"/>
    </xf>
    <xf numFmtId="49" fontId="8" fillId="0" borderId="16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5" fillId="0" borderId="39" xfId="1" applyFont="1" applyBorder="1" applyAlignment="1">
      <alignment horizontal="center" vertical="center" wrapText="1"/>
    </xf>
    <xf numFmtId="38" fontId="5" fillId="0" borderId="43" xfId="1" applyFont="1" applyBorder="1" applyAlignment="1">
      <alignment horizontal="center" vertical="center" wrapText="1"/>
    </xf>
    <xf numFmtId="38" fontId="4" fillId="0" borderId="14" xfId="1" applyFont="1" applyBorder="1" applyAlignment="1">
      <alignment vertical="center" wrapText="1"/>
    </xf>
    <xf numFmtId="38" fontId="4" fillId="0" borderId="15" xfId="1" applyFont="1" applyBorder="1" applyAlignment="1">
      <alignment vertical="center" wrapText="1"/>
    </xf>
    <xf numFmtId="38" fontId="4" fillId="0" borderId="16" xfId="1" applyFont="1" applyBorder="1" applyAlignment="1">
      <alignment vertical="center" wrapText="1"/>
    </xf>
    <xf numFmtId="38" fontId="4" fillId="0" borderId="17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18" xfId="1" applyFont="1" applyBorder="1" applyAlignment="1">
      <alignment vertical="center" wrapText="1"/>
    </xf>
    <xf numFmtId="38" fontId="4" fillId="0" borderId="19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20" xfId="1" applyFont="1" applyBorder="1" applyAlignment="1">
      <alignment vertical="center" wrapText="1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4" fillId="0" borderId="3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0</xdr:row>
      <xdr:rowOff>38100</xdr:rowOff>
    </xdr:from>
    <xdr:to>
      <xdr:col>34</xdr:col>
      <xdr:colOff>0</xdr:colOff>
      <xdr:row>1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05525" y="38100"/>
          <a:ext cx="438150" cy="26670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47625</xdr:colOff>
      <xdr:row>0</xdr:row>
      <xdr:rowOff>63246</xdr:rowOff>
    </xdr:from>
    <xdr:ext cx="514350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67425" y="63246"/>
          <a:ext cx="5143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I52"/>
  <sheetViews>
    <sheetView showZeros="0" tabSelected="1" view="pageBreakPreview" zoomScale="110" zoomScaleNormal="120" zoomScaleSheetLayoutView="110" workbookViewId="0">
      <selection activeCell="BA10" sqref="BA10"/>
    </sheetView>
  </sheetViews>
  <sheetFormatPr defaultColWidth="1.875" defaultRowHeight="13.5" customHeight="1" x14ac:dyDescent="0.4"/>
  <cols>
    <col min="1" max="1" width="6.125" style="1" customWidth="1"/>
    <col min="2" max="2" width="2" style="1" customWidth="1"/>
    <col min="3" max="3" width="1" style="1" customWidth="1"/>
    <col min="4" max="4" width="2" style="1" customWidth="1"/>
    <col min="5" max="5" width="0.75" style="1" customWidth="1"/>
    <col min="6" max="6" width="2" style="1" customWidth="1"/>
    <col min="7" max="7" width="1" style="1" customWidth="1"/>
    <col min="8" max="8" width="2" style="2" customWidth="1"/>
    <col min="9" max="9" width="1.875" style="1"/>
    <col min="10" max="10" width="2" style="1" customWidth="1"/>
    <col min="11" max="11" width="1" style="1" customWidth="1"/>
    <col min="12" max="12" width="2" style="2" customWidth="1"/>
    <col min="13" max="13" width="5" style="1" customWidth="1"/>
    <col min="14" max="14" width="1.875" style="1"/>
    <col min="15" max="15" width="6.125" style="1" customWidth="1"/>
    <col min="16" max="16" width="2" style="1" customWidth="1"/>
    <col min="17" max="17" width="1" style="1" customWidth="1"/>
    <col min="18" max="18" width="2" style="1" customWidth="1"/>
    <col min="19" max="19" width="0.75" style="1" customWidth="1"/>
    <col min="20" max="20" width="2" style="1" customWidth="1"/>
    <col min="21" max="21" width="1" style="1" customWidth="1"/>
    <col min="22" max="22" width="2" style="2" customWidth="1"/>
    <col min="23" max="23" width="1.875" style="1"/>
    <col min="24" max="24" width="2" style="1" customWidth="1"/>
    <col min="25" max="25" width="1" style="1" customWidth="1"/>
    <col min="26" max="26" width="2" style="2" customWidth="1"/>
    <col min="27" max="27" width="5" style="1" customWidth="1"/>
    <col min="28" max="28" width="1.875" style="1"/>
    <col min="29" max="29" width="5.875" style="1" customWidth="1"/>
    <col min="30" max="30" width="5" style="1" customWidth="1"/>
    <col min="31" max="31" width="1.875" style="1"/>
    <col min="32" max="32" width="5" style="1" customWidth="1"/>
    <col min="33" max="33" width="1.875" style="1"/>
    <col min="34" max="34" width="5" style="1" customWidth="1"/>
    <col min="35" max="16384" width="1.875" style="1"/>
  </cols>
  <sheetData>
    <row r="1" spans="1:35" ht="13.5" customHeight="1" thickBot="1" x14ac:dyDescent="0.45"/>
    <row r="2" spans="1:35" ht="24" customHeight="1" x14ac:dyDescent="0.4">
      <c r="A2" s="92" t="s">
        <v>75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4"/>
    </row>
    <row r="3" spans="1:35" ht="24" customHeight="1" x14ac:dyDescent="0.4">
      <c r="A3" s="34"/>
      <c r="B3" s="6"/>
      <c r="C3" s="6"/>
      <c r="D3" s="6"/>
      <c r="E3" s="6"/>
      <c r="F3" s="6"/>
      <c r="G3" s="6"/>
      <c r="H3" s="35"/>
      <c r="I3" s="6"/>
      <c r="J3" s="6"/>
      <c r="K3" s="6"/>
      <c r="L3" s="35"/>
      <c r="M3" s="6"/>
      <c r="N3" s="6"/>
      <c r="O3" s="6"/>
      <c r="P3" s="6"/>
      <c r="Q3" s="6"/>
      <c r="R3" s="6"/>
      <c r="S3" s="6"/>
      <c r="T3" s="6"/>
      <c r="U3" s="6"/>
      <c r="V3" s="35"/>
      <c r="W3" s="6"/>
      <c r="X3" s="6"/>
      <c r="Y3" s="6"/>
      <c r="Z3" s="35"/>
      <c r="AA3" s="6"/>
      <c r="AB3" s="6"/>
      <c r="AC3" s="6"/>
      <c r="AD3" s="101" t="s">
        <v>90</v>
      </c>
      <c r="AE3" s="102"/>
      <c r="AF3" s="102"/>
      <c r="AG3" s="102"/>
      <c r="AH3" s="102"/>
      <c r="AI3" s="36"/>
    </row>
    <row r="4" spans="1:35" ht="13.5" customHeight="1" x14ac:dyDescent="0.4">
      <c r="A4" s="51" t="s">
        <v>77</v>
      </c>
      <c r="B4" s="6"/>
      <c r="C4" s="6"/>
      <c r="D4" s="6"/>
      <c r="E4" s="6"/>
      <c r="F4" s="6"/>
      <c r="G4" s="6"/>
      <c r="H4" s="35"/>
      <c r="I4" s="6"/>
      <c r="J4" s="6"/>
      <c r="K4" s="6"/>
      <c r="L4" s="35"/>
      <c r="M4" s="6"/>
      <c r="N4" s="6"/>
      <c r="O4" s="6"/>
      <c r="P4" s="6"/>
      <c r="Q4" s="6"/>
      <c r="R4" s="6"/>
      <c r="S4" s="6"/>
      <c r="T4" s="6"/>
      <c r="U4" s="6"/>
      <c r="V4" s="35"/>
      <c r="W4" s="6"/>
      <c r="X4" s="6"/>
      <c r="Y4" s="6"/>
      <c r="Z4" s="35"/>
      <c r="AA4" s="6"/>
      <c r="AB4" s="6"/>
      <c r="AC4" s="6"/>
      <c r="AD4" s="6"/>
      <c r="AE4" s="6"/>
      <c r="AF4" s="6"/>
      <c r="AG4" s="6"/>
      <c r="AH4" s="6"/>
      <c r="AI4" s="36"/>
    </row>
    <row r="5" spans="1:35" ht="22.5" customHeight="1" x14ac:dyDescent="0.4">
      <c r="A5" s="34"/>
      <c r="B5" s="6"/>
      <c r="C5" s="6"/>
      <c r="D5" s="6"/>
      <c r="E5" s="6"/>
      <c r="F5" s="6"/>
      <c r="G5" s="6"/>
      <c r="H5" s="35"/>
      <c r="I5" s="6"/>
      <c r="J5" s="53" t="s">
        <v>82</v>
      </c>
      <c r="K5" s="107"/>
      <c r="L5" s="107"/>
      <c r="M5" s="107"/>
      <c r="N5" s="53" t="s">
        <v>83</v>
      </c>
      <c r="O5" s="107"/>
      <c r="P5" s="107"/>
      <c r="Q5" s="107"/>
      <c r="R5" s="6"/>
      <c r="S5" s="6"/>
      <c r="T5" s="6"/>
      <c r="U5" s="6"/>
      <c r="V5" s="35"/>
      <c r="W5" s="6"/>
      <c r="X5" s="6"/>
      <c r="Y5" s="6"/>
      <c r="Z5" s="35"/>
      <c r="AA5" s="6"/>
      <c r="AB5" s="6"/>
      <c r="AC5" s="6"/>
      <c r="AD5" s="6"/>
      <c r="AE5" s="6"/>
      <c r="AF5" s="6"/>
      <c r="AG5" s="6"/>
      <c r="AH5" s="6"/>
      <c r="AI5" s="36"/>
    </row>
    <row r="6" spans="1:35" ht="24" customHeight="1" x14ac:dyDescent="0.4">
      <c r="A6" s="98" t="s">
        <v>85</v>
      </c>
      <c r="B6" s="99"/>
      <c r="C6" s="6"/>
      <c r="D6" s="80" t="s">
        <v>78</v>
      </c>
      <c r="E6" s="80"/>
      <c r="F6" s="80"/>
      <c r="G6" s="80"/>
      <c r="H6" s="80"/>
      <c r="I6" s="52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6"/>
      <c r="AH6" s="6"/>
      <c r="AI6" s="36"/>
    </row>
    <row r="7" spans="1:35" s="68" customFormat="1" ht="13.5" customHeight="1" x14ac:dyDescent="0.4">
      <c r="A7" s="98"/>
      <c r="B7" s="99"/>
      <c r="C7" s="45"/>
      <c r="D7" s="97" t="s">
        <v>80</v>
      </c>
      <c r="E7" s="97"/>
      <c r="F7" s="97"/>
      <c r="G7" s="97"/>
      <c r="H7" s="97"/>
      <c r="I7" s="6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45"/>
      <c r="AH7" s="45"/>
      <c r="AI7" s="67"/>
    </row>
    <row r="8" spans="1:35" ht="24" customHeight="1" x14ac:dyDescent="0.4">
      <c r="A8" s="98"/>
      <c r="B8" s="99"/>
      <c r="C8" s="6"/>
      <c r="D8" s="80" t="s">
        <v>79</v>
      </c>
      <c r="E8" s="80"/>
      <c r="F8" s="80"/>
      <c r="G8" s="80"/>
      <c r="H8" s="80"/>
      <c r="I8" s="52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6"/>
      <c r="AH8" s="6"/>
      <c r="AI8" s="36"/>
    </row>
    <row r="9" spans="1:35" s="68" customFormat="1" ht="13.5" customHeight="1" x14ac:dyDescent="0.4">
      <c r="A9" s="98"/>
      <c r="B9" s="99"/>
      <c r="C9" s="45"/>
      <c r="D9" s="97" t="s">
        <v>80</v>
      </c>
      <c r="E9" s="97"/>
      <c r="F9" s="97"/>
      <c r="G9" s="97"/>
      <c r="H9" s="97"/>
      <c r="I9" s="66"/>
      <c r="J9" s="9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45"/>
      <c r="Z9" s="45"/>
      <c r="AA9" s="45"/>
      <c r="AB9" s="33"/>
      <c r="AC9" s="33"/>
      <c r="AD9" s="33"/>
      <c r="AE9" s="33"/>
      <c r="AF9" s="33"/>
      <c r="AG9" s="33"/>
      <c r="AH9" s="33"/>
      <c r="AI9" s="67"/>
    </row>
    <row r="10" spans="1:35" ht="24" customHeight="1" x14ac:dyDescent="0.4">
      <c r="A10" s="98"/>
      <c r="B10" s="99"/>
      <c r="C10" s="6"/>
      <c r="D10" s="100" t="s">
        <v>92</v>
      </c>
      <c r="E10" s="80"/>
      <c r="F10" s="80"/>
      <c r="G10" s="80"/>
      <c r="H10" s="80"/>
      <c r="I10" s="52"/>
      <c r="J10" s="9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37"/>
      <c r="Z10" s="103" t="s">
        <v>87</v>
      </c>
      <c r="AA10" s="104"/>
      <c r="AB10" s="104"/>
      <c r="AC10" s="104"/>
      <c r="AD10" s="104"/>
      <c r="AE10" s="104"/>
      <c r="AF10" s="104"/>
      <c r="AG10" s="104"/>
      <c r="AH10" s="104"/>
      <c r="AI10" s="36"/>
    </row>
    <row r="11" spans="1:35" ht="24" customHeight="1" x14ac:dyDescent="0.4">
      <c r="A11" s="98"/>
      <c r="B11" s="99"/>
      <c r="C11" s="6"/>
      <c r="D11" s="80" t="s">
        <v>81</v>
      </c>
      <c r="E11" s="80"/>
      <c r="F11" s="80"/>
      <c r="G11" s="80"/>
      <c r="H11" s="80"/>
      <c r="I11" s="52"/>
      <c r="J11" s="79"/>
      <c r="K11" s="79"/>
      <c r="L11" s="79"/>
      <c r="M11" s="79"/>
      <c r="N11" s="53" t="s">
        <v>83</v>
      </c>
      <c r="O11" s="79"/>
      <c r="P11" s="79"/>
      <c r="Q11" s="79"/>
      <c r="R11" s="79"/>
      <c r="S11" s="79"/>
      <c r="T11" s="53" t="s">
        <v>83</v>
      </c>
      <c r="U11" s="79"/>
      <c r="V11" s="79"/>
      <c r="W11" s="79"/>
      <c r="X11" s="79"/>
      <c r="Y11" s="79"/>
      <c r="Z11" s="79"/>
      <c r="AA11" s="6"/>
      <c r="AB11" s="6"/>
      <c r="AC11" s="6"/>
      <c r="AD11" s="6"/>
      <c r="AE11" s="6"/>
      <c r="AF11" s="6"/>
      <c r="AG11" s="6"/>
      <c r="AH11" s="6"/>
      <c r="AI11" s="36"/>
    </row>
    <row r="12" spans="1:35" ht="13.5" customHeight="1" x14ac:dyDescent="0.4">
      <c r="A12" s="34"/>
      <c r="B12" s="6"/>
      <c r="C12" s="6"/>
      <c r="D12" s="6"/>
      <c r="E12" s="6"/>
      <c r="F12" s="6"/>
      <c r="G12" s="6"/>
      <c r="H12" s="35"/>
      <c r="I12" s="6"/>
      <c r="J12" s="6" t="s">
        <v>84</v>
      </c>
      <c r="K12" s="6"/>
      <c r="L12" s="35"/>
      <c r="M12" s="6"/>
      <c r="N12" s="6"/>
      <c r="O12" s="6"/>
      <c r="P12" s="6"/>
      <c r="Q12" s="6"/>
      <c r="R12" s="6"/>
      <c r="S12" s="6"/>
      <c r="T12" s="6"/>
      <c r="U12" s="6"/>
      <c r="V12" s="35"/>
      <c r="W12" s="6"/>
      <c r="X12" s="6"/>
      <c r="Y12" s="6"/>
      <c r="Z12" s="35"/>
      <c r="AA12" s="6"/>
      <c r="AB12" s="6"/>
      <c r="AC12" s="6"/>
      <c r="AD12" s="6"/>
      <c r="AE12" s="6"/>
      <c r="AF12" s="6"/>
      <c r="AG12" s="6"/>
      <c r="AH12" s="6"/>
      <c r="AI12" s="36"/>
    </row>
    <row r="13" spans="1:35" ht="13.5" customHeight="1" x14ac:dyDescent="0.4">
      <c r="A13" s="76" t="s">
        <v>74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8"/>
    </row>
    <row r="14" spans="1:35" ht="24" customHeight="1" x14ac:dyDescent="0.4">
      <c r="A14" s="38" t="s">
        <v>68</v>
      </c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  <c r="AC14" s="70" t="s">
        <v>69</v>
      </c>
      <c r="AD14" s="81"/>
      <c r="AE14" s="81"/>
      <c r="AF14" s="81"/>
      <c r="AG14" s="81"/>
      <c r="AH14" s="81"/>
      <c r="AI14" s="82"/>
    </row>
    <row r="15" spans="1:35" ht="13.5" customHeight="1" x14ac:dyDescent="0.4">
      <c r="A15" s="113" t="s">
        <v>91</v>
      </c>
      <c r="B15" s="55" t="s">
        <v>88</v>
      </c>
      <c r="C15" s="29"/>
      <c r="D15" s="29" t="s">
        <v>47</v>
      </c>
      <c r="E15" s="29"/>
      <c r="F15" s="29"/>
      <c r="G15" s="29"/>
      <c r="H15" s="30"/>
      <c r="I15" s="29"/>
      <c r="J15" s="29"/>
      <c r="K15" s="29"/>
      <c r="L15" s="30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29"/>
      <c r="X15" s="29"/>
      <c r="Y15" s="29"/>
      <c r="Z15" s="30"/>
      <c r="AA15" s="29"/>
      <c r="AB15" s="25"/>
      <c r="AC15" s="128" t="s">
        <v>89</v>
      </c>
      <c r="AD15" s="129"/>
      <c r="AE15" s="4" t="s">
        <v>72</v>
      </c>
      <c r="AF15" s="49"/>
      <c r="AG15" s="4" t="s">
        <v>70</v>
      </c>
      <c r="AH15" s="57"/>
      <c r="AI15" s="39" t="s">
        <v>71</v>
      </c>
    </row>
    <row r="16" spans="1:35" ht="13.5" customHeight="1" x14ac:dyDescent="0.4">
      <c r="A16" s="114"/>
      <c r="B16" s="50" t="s">
        <v>88</v>
      </c>
      <c r="C16" s="9"/>
      <c r="D16" s="9" t="s">
        <v>48</v>
      </c>
      <c r="E16" s="9"/>
      <c r="F16" s="9"/>
      <c r="G16" s="9"/>
      <c r="H16" s="32"/>
      <c r="I16" s="9"/>
      <c r="J16" s="9"/>
      <c r="K16" s="9"/>
      <c r="L16" s="32"/>
      <c r="M16" s="9"/>
      <c r="N16" s="9"/>
      <c r="O16" s="9"/>
      <c r="P16" s="9"/>
      <c r="Q16" s="9"/>
      <c r="R16" s="9"/>
      <c r="S16" s="9"/>
      <c r="T16" s="9"/>
      <c r="U16" s="9"/>
      <c r="V16" s="32"/>
      <c r="W16" s="9"/>
      <c r="X16" s="9"/>
      <c r="Y16" s="9"/>
      <c r="Z16" s="32"/>
      <c r="AA16" s="9"/>
      <c r="AB16" s="10"/>
      <c r="AC16" s="130"/>
      <c r="AD16" s="131"/>
      <c r="AE16" s="9" t="s">
        <v>73</v>
      </c>
      <c r="AF16" s="47"/>
      <c r="AG16" s="9" t="s">
        <v>70</v>
      </c>
      <c r="AH16" s="58"/>
      <c r="AI16" s="54" t="s">
        <v>71</v>
      </c>
    </row>
    <row r="17" spans="1:35" ht="13.5" customHeight="1" x14ac:dyDescent="0.4">
      <c r="A17" s="114"/>
      <c r="B17" s="55" t="s">
        <v>88</v>
      </c>
      <c r="C17" s="29"/>
      <c r="D17" s="29" t="s">
        <v>55</v>
      </c>
      <c r="E17" s="29"/>
      <c r="F17" s="29"/>
      <c r="G17" s="29"/>
      <c r="H17" s="30"/>
      <c r="I17" s="29"/>
      <c r="J17" s="29"/>
      <c r="K17" s="29"/>
      <c r="L17" s="30"/>
      <c r="M17" s="29"/>
      <c r="N17" s="29"/>
      <c r="O17" s="29"/>
      <c r="P17" s="55" t="s">
        <v>88</v>
      </c>
      <c r="Q17" s="29"/>
      <c r="R17" s="29" t="s">
        <v>56</v>
      </c>
      <c r="S17" s="29"/>
      <c r="T17" s="29"/>
      <c r="U17" s="29"/>
      <c r="V17" s="30"/>
      <c r="W17" s="29"/>
      <c r="X17" s="29"/>
      <c r="Y17" s="29"/>
      <c r="Z17" s="30"/>
      <c r="AA17" s="29"/>
      <c r="AB17" s="25"/>
      <c r="AC17" s="132" t="s">
        <v>89</v>
      </c>
      <c r="AD17" s="133"/>
      <c r="AE17" s="6" t="s">
        <v>72</v>
      </c>
      <c r="AF17" s="46"/>
      <c r="AG17" s="6" t="s">
        <v>70</v>
      </c>
      <c r="AH17" s="59"/>
      <c r="AI17" s="36" t="s">
        <v>71</v>
      </c>
    </row>
    <row r="18" spans="1:35" ht="13.5" customHeight="1" x14ac:dyDescent="0.4">
      <c r="A18" s="114"/>
      <c r="B18" s="55" t="s">
        <v>88</v>
      </c>
      <c r="C18" s="29"/>
      <c r="D18" s="29" t="s">
        <v>49</v>
      </c>
      <c r="E18" s="29"/>
      <c r="F18" s="29"/>
      <c r="G18" s="29"/>
      <c r="H18" s="30"/>
      <c r="I18" s="29"/>
      <c r="J18" s="29"/>
      <c r="K18" s="29"/>
      <c r="L18" s="30"/>
      <c r="M18" s="29"/>
      <c r="N18" s="29"/>
      <c r="O18" s="29"/>
      <c r="P18" s="55" t="s">
        <v>88</v>
      </c>
      <c r="Q18" s="29"/>
      <c r="R18" s="29" t="s">
        <v>57</v>
      </c>
      <c r="S18" s="29"/>
      <c r="T18" s="29"/>
      <c r="U18" s="29"/>
      <c r="V18" s="30"/>
      <c r="W18" s="29"/>
      <c r="X18" s="29"/>
      <c r="Y18" s="29"/>
      <c r="Z18" s="30"/>
      <c r="AA18" s="29"/>
      <c r="AB18" s="25"/>
      <c r="AC18" s="130"/>
      <c r="AD18" s="131"/>
      <c r="AE18" s="9" t="s">
        <v>73</v>
      </c>
      <c r="AF18" s="47"/>
      <c r="AG18" s="9" t="s">
        <v>70</v>
      </c>
      <c r="AH18" s="58"/>
      <c r="AI18" s="54" t="s">
        <v>71</v>
      </c>
    </row>
    <row r="19" spans="1:35" ht="13.5" customHeight="1" x14ac:dyDescent="0.4">
      <c r="A19" s="114"/>
      <c r="B19" s="55" t="s">
        <v>88</v>
      </c>
      <c r="C19" s="29"/>
      <c r="D19" s="29" t="s">
        <v>50</v>
      </c>
      <c r="E19" s="29"/>
      <c r="F19" s="29"/>
      <c r="G19" s="29"/>
      <c r="H19" s="30"/>
      <c r="I19" s="29"/>
      <c r="J19" s="29"/>
      <c r="K19" s="29"/>
      <c r="L19" s="30"/>
      <c r="M19" s="29"/>
      <c r="N19" s="29"/>
      <c r="O19" s="29"/>
      <c r="P19" s="55" t="s">
        <v>88</v>
      </c>
      <c r="Q19" s="29"/>
      <c r="R19" s="29" t="s">
        <v>58</v>
      </c>
      <c r="S19" s="29"/>
      <c r="T19" s="29"/>
      <c r="U19" s="29"/>
      <c r="V19" s="30"/>
      <c r="W19" s="29"/>
      <c r="X19" s="29"/>
      <c r="Y19" s="29"/>
      <c r="Z19" s="30"/>
      <c r="AA19" s="29"/>
      <c r="AB19" s="25"/>
      <c r="AC19" s="132" t="s">
        <v>89</v>
      </c>
      <c r="AD19" s="133"/>
      <c r="AE19" s="6" t="s">
        <v>72</v>
      </c>
      <c r="AF19" s="46"/>
      <c r="AG19" s="6" t="s">
        <v>70</v>
      </c>
      <c r="AH19" s="59"/>
      <c r="AI19" s="36" t="s">
        <v>71</v>
      </c>
    </row>
    <row r="20" spans="1:35" ht="13.5" customHeight="1" x14ac:dyDescent="0.4">
      <c r="A20" s="114"/>
      <c r="B20" s="55" t="s">
        <v>88</v>
      </c>
      <c r="C20" s="29"/>
      <c r="D20" s="29" t="s">
        <v>51</v>
      </c>
      <c r="E20" s="29"/>
      <c r="F20" s="29"/>
      <c r="G20" s="29"/>
      <c r="H20" s="30"/>
      <c r="I20" s="29"/>
      <c r="J20" s="29"/>
      <c r="K20" s="29"/>
      <c r="L20" s="30"/>
      <c r="M20" s="29"/>
      <c r="N20" s="29"/>
      <c r="O20" s="29"/>
      <c r="P20" s="55" t="s">
        <v>88</v>
      </c>
      <c r="Q20" s="29"/>
      <c r="R20" s="29" t="s">
        <v>59</v>
      </c>
      <c r="S20" s="29"/>
      <c r="T20" s="29"/>
      <c r="U20" s="29"/>
      <c r="V20" s="30"/>
      <c r="W20" s="29"/>
      <c r="X20" s="29"/>
      <c r="Y20" s="29"/>
      <c r="Z20" s="30"/>
      <c r="AA20" s="29"/>
      <c r="AB20" s="25"/>
      <c r="AC20" s="130"/>
      <c r="AD20" s="131"/>
      <c r="AE20" s="9" t="s">
        <v>73</v>
      </c>
      <c r="AF20" s="47"/>
      <c r="AG20" s="9" t="s">
        <v>70</v>
      </c>
      <c r="AH20" s="58"/>
      <c r="AI20" s="54" t="s">
        <v>71</v>
      </c>
    </row>
    <row r="21" spans="1:35" ht="13.5" customHeight="1" x14ac:dyDescent="0.4">
      <c r="A21" s="114"/>
      <c r="B21" s="55" t="s">
        <v>88</v>
      </c>
      <c r="C21" s="29"/>
      <c r="D21" s="29" t="s">
        <v>52</v>
      </c>
      <c r="E21" s="29"/>
      <c r="F21" s="29"/>
      <c r="G21" s="29"/>
      <c r="H21" s="30"/>
      <c r="I21" s="29"/>
      <c r="J21" s="29"/>
      <c r="K21" s="29"/>
      <c r="L21" s="30"/>
      <c r="M21" s="29"/>
      <c r="N21" s="29"/>
      <c r="O21" s="29"/>
      <c r="P21" s="55" t="s">
        <v>88</v>
      </c>
      <c r="Q21" s="29"/>
      <c r="R21" s="29" t="s">
        <v>60</v>
      </c>
      <c r="S21" s="29"/>
      <c r="T21" s="29"/>
      <c r="U21" s="29"/>
      <c r="V21" s="30"/>
      <c r="W21" s="29"/>
      <c r="X21" s="29"/>
      <c r="Y21" s="29"/>
      <c r="Z21" s="30"/>
      <c r="AA21" s="29"/>
      <c r="AB21" s="25"/>
      <c r="AC21" s="132" t="s">
        <v>89</v>
      </c>
      <c r="AD21" s="133"/>
      <c r="AE21" s="6" t="s">
        <v>72</v>
      </c>
      <c r="AF21" s="46"/>
      <c r="AG21" s="6" t="s">
        <v>70</v>
      </c>
      <c r="AH21" s="59"/>
      <c r="AI21" s="36" t="s">
        <v>71</v>
      </c>
    </row>
    <row r="22" spans="1:35" ht="13.5" customHeight="1" x14ac:dyDescent="0.4">
      <c r="A22" s="114"/>
      <c r="B22" s="55" t="s">
        <v>88</v>
      </c>
      <c r="C22" s="29"/>
      <c r="D22" s="29" t="s">
        <v>53</v>
      </c>
      <c r="E22" s="29"/>
      <c r="F22" s="29"/>
      <c r="G22" s="29"/>
      <c r="H22" s="30"/>
      <c r="I22" s="29"/>
      <c r="J22" s="29"/>
      <c r="K22" s="29"/>
      <c r="L22" s="30"/>
      <c r="M22" s="29"/>
      <c r="N22" s="29"/>
      <c r="O22" s="29"/>
      <c r="P22" s="55" t="s">
        <v>88</v>
      </c>
      <c r="Q22" s="29"/>
      <c r="R22" s="29" t="s">
        <v>61</v>
      </c>
      <c r="S22" s="29"/>
      <c r="T22" s="29"/>
      <c r="U22" s="29"/>
      <c r="V22" s="30"/>
      <c r="W22" s="29"/>
      <c r="X22" s="29"/>
      <c r="Y22" s="29"/>
      <c r="Z22" s="30"/>
      <c r="AA22" s="29"/>
      <c r="AB22" s="25"/>
      <c r="AC22" s="130"/>
      <c r="AD22" s="131"/>
      <c r="AE22" s="9" t="s">
        <v>73</v>
      </c>
      <c r="AF22" s="47"/>
      <c r="AG22" s="9" t="s">
        <v>70</v>
      </c>
      <c r="AH22" s="58"/>
      <c r="AI22" s="54" t="s">
        <v>71</v>
      </c>
    </row>
    <row r="23" spans="1:35" ht="13.5" customHeight="1" x14ac:dyDescent="0.4">
      <c r="A23" s="114"/>
      <c r="B23" s="55" t="s">
        <v>88</v>
      </c>
      <c r="C23" s="29"/>
      <c r="D23" s="29" t="s">
        <v>54</v>
      </c>
      <c r="E23" s="29"/>
      <c r="F23" s="29"/>
      <c r="G23" s="29"/>
      <c r="H23" s="30"/>
      <c r="I23" s="29"/>
      <c r="J23" s="29"/>
      <c r="K23" s="29"/>
      <c r="L23" s="30"/>
      <c r="M23" s="29"/>
      <c r="N23" s="29"/>
      <c r="O23" s="29"/>
      <c r="P23" s="55" t="s">
        <v>88</v>
      </c>
      <c r="Q23" s="29"/>
      <c r="R23" s="29" t="s">
        <v>62</v>
      </c>
      <c r="S23" s="29"/>
      <c r="T23" s="29"/>
      <c r="U23" s="29"/>
      <c r="V23" s="30"/>
      <c r="W23" s="29"/>
      <c r="X23" s="29"/>
      <c r="Y23" s="29"/>
      <c r="Z23" s="30"/>
      <c r="AA23" s="29"/>
      <c r="AB23" s="25"/>
      <c r="AC23" s="132" t="s">
        <v>89</v>
      </c>
      <c r="AD23" s="133"/>
      <c r="AE23" s="6" t="s">
        <v>72</v>
      </c>
      <c r="AF23" s="46"/>
      <c r="AG23" s="6" t="s">
        <v>70</v>
      </c>
      <c r="AH23" s="59"/>
      <c r="AI23" s="36" t="s">
        <v>71</v>
      </c>
    </row>
    <row r="24" spans="1:35" ht="13.5" customHeight="1" x14ac:dyDescent="0.4">
      <c r="A24" s="114"/>
      <c r="B24" s="55" t="s">
        <v>88</v>
      </c>
      <c r="C24" s="29"/>
      <c r="D24" s="29" t="s">
        <v>46</v>
      </c>
      <c r="E24" s="29"/>
      <c r="F24" s="29"/>
      <c r="G24" s="29"/>
      <c r="H24" s="30"/>
      <c r="I24" s="29"/>
      <c r="J24" s="29"/>
      <c r="K24" s="29"/>
      <c r="L24" s="30"/>
      <c r="M24" s="29"/>
      <c r="N24" s="29"/>
      <c r="O24" s="29"/>
      <c r="P24" s="55" t="s">
        <v>88</v>
      </c>
      <c r="Q24" s="29"/>
      <c r="R24" s="29" t="s">
        <v>63</v>
      </c>
      <c r="S24" s="29"/>
      <c r="T24" s="29"/>
      <c r="U24" s="29"/>
      <c r="V24" s="30"/>
      <c r="W24" s="29"/>
      <c r="X24" s="29"/>
      <c r="Y24" s="29"/>
      <c r="Z24" s="30"/>
      <c r="AA24" s="29"/>
      <c r="AB24" s="25"/>
      <c r="AC24" s="130"/>
      <c r="AD24" s="131"/>
      <c r="AE24" s="9" t="s">
        <v>73</v>
      </c>
      <c r="AF24" s="47"/>
      <c r="AG24" s="9" t="s">
        <v>70</v>
      </c>
      <c r="AH24" s="58"/>
      <c r="AI24" s="54" t="s">
        <v>71</v>
      </c>
    </row>
    <row r="25" spans="1:35" ht="13.5" customHeight="1" x14ac:dyDescent="0.4">
      <c r="A25" s="115"/>
      <c r="B25" s="55" t="s">
        <v>88</v>
      </c>
      <c r="C25" s="29"/>
      <c r="D25" s="29" t="s">
        <v>45</v>
      </c>
      <c r="E25" s="29"/>
      <c r="F25" s="29"/>
      <c r="G25" s="29"/>
      <c r="H25" s="30"/>
      <c r="I25" s="29"/>
      <c r="J25" s="29"/>
      <c r="K25" s="29"/>
      <c r="L25" s="30"/>
      <c r="M25" s="29"/>
      <c r="N25" s="29"/>
      <c r="O25" s="29"/>
      <c r="P25" s="55" t="s">
        <v>88</v>
      </c>
      <c r="Q25" s="29"/>
      <c r="R25" s="29" t="s">
        <v>64</v>
      </c>
      <c r="S25" s="29"/>
      <c r="T25" s="29"/>
      <c r="U25" s="29"/>
      <c r="V25" s="30"/>
      <c r="W25" s="29"/>
      <c r="X25" s="29"/>
      <c r="Y25" s="29"/>
      <c r="Z25" s="30"/>
      <c r="AA25" s="29"/>
      <c r="AB25" s="25"/>
      <c r="AC25" s="132" t="s">
        <v>89</v>
      </c>
      <c r="AD25" s="133"/>
      <c r="AE25" s="6" t="s">
        <v>72</v>
      </c>
      <c r="AF25" s="7"/>
      <c r="AG25" s="6" t="s">
        <v>70</v>
      </c>
      <c r="AH25" s="59"/>
      <c r="AI25" s="36" t="s">
        <v>71</v>
      </c>
    </row>
    <row r="26" spans="1:35" ht="13.5" customHeight="1" thickBot="1" x14ac:dyDescent="0.45">
      <c r="A26" s="40" t="s">
        <v>44</v>
      </c>
      <c r="B26" s="56" t="s">
        <v>88</v>
      </c>
      <c r="C26" s="73" t="s">
        <v>65</v>
      </c>
      <c r="D26" s="74"/>
      <c r="E26" s="74"/>
      <c r="F26" s="74"/>
      <c r="G26" s="74"/>
      <c r="H26" s="74"/>
      <c r="I26" s="75"/>
      <c r="J26" s="56" t="s">
        <v>88</v>
      </c>
      <c r="K26" s="73" t="s">
        <v>66</v>
      </c>
      <c r="L26" s="74"/>
      <c r="M26" s="74"/>
      <c r="N26" s="74"/>
      <c r="O26" s="75"/>
      <c r="P26" s="73" t="s">
        <v>43</v>
      </c>
      <c r="Q26" s="116"/>
      <c r="R26" s="116"/>
      <c r="S26" s="116"/>
      <c r="T26" s="116"/>
      <c r="U26" s="117"/>
      <c r="V26" s="118"/>
      <c r="W26" s="119"/>
      <c r="X26" s="119"/>
      <c r="Y26" s="119"/>
      <c r="Z26" s="119"/>
      <c r="AA26" s="119"/>
      <c r="AB26" s="41" t="s">
        <v>67</v>
      </c>
      <c r="AC26" s="146"/>
      <c r="AD26" s="147"/>
      <c r="AE26" s="42" t="s">
        <v>73</v>
      </c>
      <c r="AF26" s="43"/>
      <c r="AG26" s="42" t="s">
        <v>70</v>
      </c>
      <c r="AH26" s="60"/>
      <c r="AI26" s="44" t="s">
        <v>71</v>
      </c>
    </row>
    <row r="27" spans="1:35" s="11" customFormat="1" ht="13.5" customHeight="1" x14ac:dyDescent="0.4">
      <c r="A27" s="70" t="s">
        <v>16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9"/>
      <c r="AC27" s="70" t="s">
        <v>17</v>
      </c>
      <c r="AD27" s="81"/>
      <c r="AE27" s="81"/>
      <c r="AF27" s="81"/>
      <c r="AG27" s="81"/>
      <c r="AH27" s="81"/>
      <c r="AI27" s="89"/>
    </row>
    <row r="28" spans="1:35" ht="13.5" customHeight="1" x14ac:dyDescent="0.4">
      <c r="A28" s="120" t="s">
        <v>18</v>
      </c>
      <c r="B28" s="134" t="s">
        <v>86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6"/>
      <c r="M28" s="140" t="s">
        <v>27</v>
      </c>
      <c r="N28" s="141"/>
      <c r="O28" s="120" t="s">
        <v>11</v>
      </c>
      <c r="P28" s="15"/>
      <c r="Q28" s="12" t="s">
        <v>4</v>
      </c>
      <c r="R28" s="12"/>
      <c r="S28" s="12"/>
      <c r="T28" s="12"/>
      <c r="U28" s="12" t="s">
        <v>0</v>
      </c>
      <c r="V28" s="13"/>
      <c r="W28" s="12" t="s">
        <v>1</v>
      </c>
      <c r="X28" s="12"/>
      <c r="Y28" s="12" t="s">
        <v>0</v>
      </c>
      <c r="Z28" s="13"/>
      <c r="AA28" s="63">
        <f>(X28-T28)*10650</f>
        <v>0</v>
      </c>
      <c r="AB28" s="64" t="s">
        <v>2</v>
      </c>
      <c r="AC28" s="170" t="s">
        <v>18</v>
      </c>
      <c r="AD28" s="134" t="s">
        <v>86</v>
      </c>
      <c r="AE28" s="135"/>
      <c r="AF28" s="135"/>
      <c r="AG28" s="136"/>
      <c r="AH28" s="140" t="s">
        <v>27</v>
      </c>
      <c r="AI28" s="141"/>
    </row>
    <row r="29" spans="1:35" ht="13.5" customHeight="1" x14ac:dyDescent="0.4">
      <c r="A29" s="121"/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9"/>
      <c r="M29" s="142"/>
      <c r="N29" s="143"/>
      <c r="O29" s="154"/>
      <c r="P29" s="15"/>
      <c r="Q29" s="12" t="s">
        <v>4</v>
      </c>
      <c r="R29" s="12"/>
      <c r="S29" s="12"/>
      <c r="T29" s="12"/>
      <c r="U29" s="12" t="s">
        <v>0</v>
      </c>
      <c r="V29" s="13"/>
      <c r="W29" s="12" t="s">
        <v>1</v>
      </c>
      <c r="X29" s="12"/>
      <c r="Y29" s="12" t="s">
        <v>0</v>
      </c>
      <c r="Z29" s="13"/>
      <c r="AA29" s="69">
        <f t="shared" ref="AA29:AA31" si="0">(X29-T29)*10650</f>
        <v>0</v>
      </c>
      <c r="AB29" s="64" t="s">
        <v>2</v>
      </c>
      <c r="AC29" s="171"/>
      <c r="AD29" s="137"/>
      <c r="AE29" s="138"/>
      <c r="AF29" s="138"/>
      <c r="AG29" s="139"/>
      <c r="AH29" s="142"/>
      <c r="AI29" s="143"/>
    </row>
    <row r="30" spans="1:35" ht="13.5" customHeight="1" x14ac:dyDescent="0.4">
      <c r="A30" s="122" t="s">
        <v>19</v>
      </c>
      <c r="B30" s="108" t="s">
        <v>26</v>
      </c>
      <c r="C30" s="109"/>
      <c r="D30" s="109"/>
      <c r="E30" s="109"/>
      <c r="F30" s="124">
        <f>AA50-AA51</f>
        <v>0</v>
      </c>
      <c r="G30" s="124"/>
      <c r="H30" s="124"/>
      <c r="I30" s="124"/>
      <c r="J30" s="124"/>
      <c r="K30" s="124"/>
      <c r="L30" s="124"/>
      <c r="M30" s="124"/>
      <c r="N30" s="126" t="s">
        <v>2</v>
      </c>
      <c r="O30" s="154"/>
      <c r="P30" s="15"/>
      <c r="Q30" s="12" t="s">
        <v>4</v>
      </c>
      <c r="R30" s="12"/>
      <c r="S30" s="12"/>
      <c r="T30" s="12"/>
      <c r="U30" s="12" t="s">
        <v>0</v>
      </c>
      <c r="V30" s="13"/>
      <c r="W30" s="12" t="s">
        <v>1</v>
      </c>
      <c r="X30" s="12"/>
      <c r="Y30" s="12" t="s">
        <v>0</v>
      </c>
      <c r="Z30" s="13"/>
      <c r="AA30" s="69">
        <f t="shared" si="0"/>
        <v>0</v>
      </c>
      <c r="AB30" s="64" t="s">
        <v>2</v>
      </c>
      <c r="AC30" s="172" t="s">
        <v>19</v>
      </c>
      <c r="AD30" s="166" t="e">
        <f>AH42</f>
        <v>#REF!</v>
      </c>
      <c r="AE30" s="167"/>
      <c r="AF30" s="167"/>
      <c r="AG30" s="167"/>
      <c r="AH30" s="167"/>
      <c r="AI30" s="126" t="s">
        <v>2</v>
      </c>
    </row>
    <row r="31" spans="1:35" ht="13.5" customHeight="1" x14ac:dyDescent="0.4">
      <c r="A31" s="123"/>
      <c r="B31" s="83"/>
      <c r="C31" s="77"/>
      <c r="D31" s="77"/>
      <c r="E31" s="77"/>
      <c r="F31" s="125"/>
      <c r="G31" s="125"/>
      <c r="H31" s="125"/>
      <c r="I31" s="125"/>
      <c r="J31" s="125"/>
      <c r="K31" s="125"/>
      <c r="L31" s="125"/>
      <c r="M31" s="125"/>
      <c r="N31" s="127"/>
      <c r="O31" s="121"/>
      <c r="P31" s="15"/>
      <c r="Q31" s="12" t="s">
        <v>4</v>
      </c>
      <c r="R31" s="12"/>
      <c r="S31" s="12"/>
      <c r="T31" s="12"/>
      <c r="U31" s="12" t="s">
        <v>0</v>
      </c>
      <c r="V31" s="13"/>
      <c r="W31" s="12" t="s">
        <v>1</v>
      </c>
      <c r="X31" s="12"/>
      <c r="Y31" s="12" t="s">
        <v>0</v>
      </c>
      <c r="Z31" s="13"/>
      <c r="AA31" s="69">
        <f t="shared" si="0"/>
        <v>0</v>
      </c>
      <c r="AB31" s="64" t="s">
        <v>2</v>
      </c>
      <c r="AC31" s="173"/>
      <c r="AD31" s="168"/>
      <c r="AE31" s="169"/>
      <c r="AF31" s="169"/>
      <c r="AG31" s="169"/>
      <c r="AH31" s="169"/>
      <c r="AI31" s="127"/>
    </row>
    <row r="32" spans="1:35" ht="13.5" customHeight="1" x14ac:dyDescent="0.4">
      <c r="A32" s="170" t="s">
        <v>3</v>
      </c>
      <c r="B32" s="15"/>
      <c r="C32" s="12" t="s">
        <v>4</v>
      </c>
      <c r="D32" s="12"/>
      <c r="E32" s="12"/>
      <c r="F32" s="12"/>
      <c r="G32" s="12" t="s">
        <v>0</v>
      </c>
      <c r="H32" s="13"/>
      <c r="I32" s="12" t="s">
        <v>1</v>
      </c>
      <c r="J32" s="12"/>
      <c r="K32" s="12" t="s">
        <v>0</v>
      </c>
      <c r="L32" s="13"/>
      <c r="M32" s="63">
        <f>(J32-F32)*1830</f>
        <v>0</v>
      </c>
      <c r="N32" s="16" t="s">
        <v>2</v>
      </c>
      <c r="O32" s="144" t="s">
        <v>29</v>
      </c>
      <c r="P32" s="15"/>
      <c r="Q32" s="12" t="s">
        <v>4</v>
      </c>
      <c r="R32" s="12"/>
      <c r="S32" s="12"/>
      <c r="T32" s="12"/>
      <c r="U32" s="12" t="s">
        <v>0</v>
      </c>
      <c r="V32" s="13"/>
      <c r="W32" s="12" t="s">
        <v>1</v>
      </c>
      <c r="X32" s="12"/>
      <c r="Y32" s="12" t="s">
        <v>0</v>
      </c>
      <c r="Z32" s="13"/>
      <c r="AA32" s="63">
        <f>(X32-T32)*3270</f>
        <v>0</v>
      </c>
      <c r="AB32" s="64" t="s">
        <v>2</v>
      </c>
      <c r="AC32" s="17"/>
      <c r="AD32" s="70" t="s">
        <v>13</v>
      </c>
      <c r="AE32" s="89"/>
      <c r="AF32" s="70" t="s">
        <v>14</v>
      </c>
      <c r="AG32" s="89"/>
      <c r="AH32" s="70" t="s">
        <v>15</v>
      </c>
      <c r="AI32" s="89"/>
    </row>
    <row r="33" spans="1:35" ht="13.5" customHeight="1" x14ac:dyDescent="0.4">
      <c r="A33" s="171"/>
      <c r="B33" s="18"/>
      <c r="C33" s="18" t="s">
        <v>4</v>
      </c>
      <c r="D33" s="18"/>
      <c r="E33" s="18"/>
      <c r="F33" s="18"/>
      <c r="G33" s="18" t="s">
        <v>0</v>
      </c>
      <c r="H33" s="19"/>
      <c r="I33" s="18" t="s">
        <v>1</v>
      </c>
      <c r="J33" s="18"/>
      <c r="K33" s="18" t="s">
        <v>0</v>
      </c>
      <c r="L33" s="19"/>
      <c r="M33" s="20">
        <f t="shared" ref="M33" si="1">(J33-F33)*1830</f>
        <v>0</v>
      </c>
      <c r="N33" s="21" t="s">
        <v>2</v>
      </c>
      <c r="O33" s="145"/>
      <c r="P33" s="18"/>
      <c r="Q33" s="18" t="s">
        <v>4</v>
      </c>
      <c r="R33" s="18"/>
      <c r="S33" s="18"/>
      <c r="T33" s="18"/>
      <c r="U33" s="18" t="s">
        <v>0</v>
      </c>
      <c r="V33" s="19"/>
      <c r="W33" s="18" t="s">
        <v>1</v>
      </c>
      <c r="X33" s="18"/>
      <c r="Y33" s="18" t="s">
        <v>0</v>
      </c>
      <c r="Z33" s="19"/>
      <c r="AA33" s="20">
        <f>(X33-T33)*3270</f>
        <v>0</v>
      </c>
      <c r="AB33" s="22" t="s">
        <v>2</v>
      </c>
      <c r="AC33" s="120" t="s">
        <v>12</v>
      </c>
      <c r="AD33" s="23"/>
      <c r="AE33" s="8"/>
      <c r="AF33" s="152" t="s">
        <v>94</v>
      </c>
      <c r="AG33" s="153"/>
      <c r="AH33" s="23"/>
      <c r="AI33" s="8"/>
    </row>
    <row r="34" spans="1:35" ht="13.5" customHeight="1" x14ac:dyDescent="0.4">
      <c r="A34" s="170" t="s">
        <v>5</v>
      </c>
      <c r="B34" s="15"/>
      <c r="C34" s="12" t="s">
        <v>4</v>
      </c>
      <c r="D34" s="12"/>
      <c r="E34" s="12"/>
      <c r="F34" s="12"/>
      <c r="G34" s="12" t="s">
        <v>0</v>
      </c>
      <c r="H34" s="13"/>
      <c r="I34" s="12" t="s">
        <v>1</v>
      </c>
      <c r="J34" s="12"/>
      <c r="K34" s="12" t="s">
        <v>0</v>
      </c>
      <c r="L34" s="13"/>
      <c r="M34" s="63">
        <f>(J34-F34)*7830</f>
        <v>0</v>
      </c>
      <c r="N34" s="16" t="s">
        <v>2</v>
      </c>
      <c r="O34" s="144" t="s">
        <v>30</v>
      </c>
      <c r="P34" s="15"/>
      <c r="Q34" s="12" t="s">
        <v>4</v>
      </c>
      <c r="R34" s="12"/>
      <c r="S34" s="12"/>
      <c r="T34" s="12"/>
      <c r="U34" s="12" t="s">
        <v>0</v>
      </c>
      <c r="V34" s="13"/>
      <c r="W34" s="12" t="s">
        <v>1</v>
      </c>
      <c r="X34" s="12"/>
      <c r="Y34" s="12" t="s">
        <v>0</v>
      </c>
      <c r="Z34" s="13"/>
      <c r="AA34" s="63">
        <f>(X34-T34)*4690</f>
        <v>0</v>
      </c>
      <c r="AB34" s="64" t="s">
        <v>2</v>
      </c>
      <c r="AC34" s="154"/>
      <c r="AD34" s="23"/>
      <c r="AE34" s="8"/>
      <c r="AF34" s="23"/>
      <c r="AG34" s="8"/>
      <c r="AH34" s="23"/>
      <c r="AI34" s="8"/>
    </row>
    <row r="35" spans="1:35" ht="13.5" customHeight="1" x14ac:dyDescent="0.4">
      <c r="A35" s="171"/>
      <c r="B35" s="18"/>
      <c r="C35" s="18" t="s">
        <v>4</v>
      </c>
      <c r="D35" s="18"/>
      <c r="E35" s="18"/>
      <c r="F35" s="18"/>
      <c r="G35" s="18" t="s">
        <v>0</v>
      </c>
      <c r="H35" s="19"/>
      <c r="I35" s="18" t="s">
        <v>1</v>
      </c>
      <c r="J35" s="18"/>
      <c r="K35" s="18" t="s">
        <v>0</v>
      </c>
      <c r="L35" s="19"/>
      <c r="M35" s="20">
        <f>(J35-F35)*7830</f>
        <v>0</v>
      </c>
      <c r="N35" s="21" t="s">
        <v>2</v>
      </c>
      <c r="O35" s="145"/>
      <c r="P35" s="18"/>
      <c r="Q35" s="18" t="s">
        <v>4</v>
      </c>
      <c r="R35" s="18"/>
      <c r="S35" s="18"/>
      <c r="T35" s="18"/>
      <c r="U35" s="18" t="s">
        <v>0</v>
      </c>
      <c r="V35" s="19"/>
      <c r="W35" s="18" t="s">
        <v>1</v>
      </c>
      <c r="X35" s="18"/>
      <c r="Y35" s="18" t="s">
        <v>0</v>
      </c>
      <c r="Z35" s="19"/>
      <c r="AA35" s="20">
        <f>(X35-T35)*4690</f>
        <v>0</v>
      </c>
      <c r="AB35" s="22" t="s">
        <v>2</v>
      </c>
      <c r="AC35" s="121"/>
      <c r="AD35" s="20" t="e">
        <f>#REF!</f>
        <v>#REF!</v>
      </c>
      <c r="AE35" s="8" t="s">
        <v>2</v>
      </c>
      <c r="AF35" s="20"/>
      <c r="AG35" s="8" t="s">
        <v>2</v>
      </c>
      <c r="AH35" s="20" t="e">
        <f>AD35-AF35</f>
        <v>#REF!</v>
      </c>
      <c r="AI35" s="8" t="s">
        <v>2</v>
      </c>
    </row>
    <row r="36" spans="1:35" ht="13.5" customHeight="1" x14ac:dyDescent="0.4">
      <c r="A36" s="170" t="s">
        <v>6</v>
      </c>
      <c r="B36" s="15"/>
      <c r="C36" s="12" t="s">
        <v>4</v>
      </c>
      <c r="D36" s="12"/>
      <c r="E36" s="12"/>
      <c r="F36" s="12"/>
      <c r="G36" s="12" t="s">
        <v>0</v>
      </c>
      <c r="H36" s="13"/>
      <c r="I36" s="12" t="s">
        <v>1</v>
      </c>
      <c r="J36" s="12"/>
      <c r="K36" s="12" t="s">
        <v>0</v>
      </c>
      <c r="L36" s="13"/>
      <c r="M36" s="63">
        <f>(J36-F36)*1410</f>
        <v>0</v>
      </c>
      <c r="N36" s="16" t="s">
        <v>2</v>
      </c>
      <c r="O36" s="144" t="s">
        <v>31</v>
      </c>
      <c r="P36" s="15"/>
      <c r="Q36" s="12" t="s">
        <v>4</v>
      </c>
      <c r="R36" s="12"/>
      <c r="S36" s="12"/>
      <c r="T36" s="12"/>
      <c r="U36" s="12" t="s">
        <v>0</v>
      </c>
      <c r="V36" s="13"/>
      <c r="W36" s="12" t="s">
        <v>1</v>
      </c>
      <c r="X36" s="12"/>
      <c r="Y36" s="12" t="s">
        <v>0</v>
      </c>
      <c r="Z36" s="13"/>
      <c r="AA36" s="63">
        <f>(X36-T36)*4920</f>
        <v>0</v>
      </c>
      <c r="AB36" s="64" t="s">
        <v>2</v>
      </c>
      <c r="AC36" s="120" t="s">
        <v>21</v>
      </c>
      <c r="AD36" s="24"/>
      <c r="AE36" s="5"/>
      <c r="AF36" s="152" t="s">
        <v>94</v>
      </c>
      <c r="AG36" s="153"/>
      <c r="AH36" s="24"/>
      <c r="AI36" s="5"/>
    </row>
    <row r="37" spans="1:35" ht="13.5" customHeight="1" x14ac:dyDescent="0.4">
      <c r="A37" s="171"/>
      <c r="B37" s="18"/>
      <c r="C37" s="18" t="s">
        <v>4</v>
      </c>
      <c r="D37" s="18"/>
      <c r="E37" s="18"/>
      <c r="F37" s="18"/>
      <c r="G37" s="18" t="s">
        <v>0</v>
      </c>
      <c r="H37" s="19"/>
      <c r="I37" s="18" t="s">
        <v>1</v>
      </c>
      <c r="J37" s="18"/>
      <c r="K37" s="18" t="s">
        <v>0</v>
      </c>
      <c r="L37" s="19"/>
      <c r="M37" s="20">
        <f>(J37-F37)*1410</f>
        <v>0</v>
      </c>
      <c r="N37" s="21" t="s">
        <v>2</v>
      </c>
      <c r="O37" s="145"/>
      <c r="P37" s="18"/>
      <c r="Q37" s="18" t="s">
        <v>4</v>
      </c>
      <c r="R37" s="18"/>
      <c r="S37" s="18"/>
      <c r="T37" s="18"/>
      <c r="U37" s="18" t="s">
        <v>0</v>
      </c>
      <c r="V37" s="19"/>
      <c r="W37" s="18" t="s">
        <v>1</v>
      </c>
      <c r="X37" s="18"/>
      <c r="Y37" s="18" t="s">
        <v>0</v>
      </c>
      <c r="Z37" s="19"/>
      <c r="AA37" s="20">
        <f>(X37-T37)*4920</f>
        <v>0</v>
      </c>
      <c r="AB37" s="22" t="s">
        <v>2</v>
      </c>
      <c r="AC37" s="154"/>
      <c r="AD37" s="23"/>
      <c r="AE37" s="8"/>
      <c r="AF37" s="23"/>
      <c r="AG37" s="8"/>
      <c r="AH37" s="23"/>
      <c r="AI37" s="8"/>
    </row>
    <row r="38" spans="1:35" ht="13.5" customHeight="1" x14ac:dyDescent="0.4">
      <c r="A38" s="170" t="s">
        <v>7</v>
      </c>
      <c r="B38" s="15"/>
      <c r="C38" s="12" t="s">
        <v>4</v>
      </c>
      <c r="D38" s="12"/>
      <c r="E38" s="12"/>
      <c r="F38" s="12"/>
      <c r="G38" s="12" t="s">
        <v>0</v>
      </c>
      <c r="H38" s="13"/>
      <c r="I38" s="12" t="s">
        <v>1</v>
      </c>
      <c r="J38" s="12"/>
      <c r="K38" s="12" t="s">
        <v>0</v>
      </c>
      <c r="L38" s="13"/>
      <c r="M38" s="63">
        <f>(J38-F38)*1290</f>
        <v>0</v>
      </c>
      <c r="N38" s="16" t="s">
        <v>2</v>
      </c>
      <c r="O38" s="144" t="s">
        <v>32</v>
      </c>
      <c r="P38" s="15"/>
      <c r="Q38" s="12" t="s">
        <v>4</v>
      </c>
      <c r="R38" s="12"/>
      <c r="S38" s="12"/>
      <c r="T38" s="12"/>
      <c r="U38" s="12" t="s">
        <v>0</v>
      </c>
      <c r="V38" s="13"/>
      <c r="W38" s="12" t="s">
        <v>1</v>
      </c>
      <c r="X38" s="12"/>
      <c r="Y38" s="12" t="s">
        <v>0</v>
      </c>
      <c r="Z38" s="13"/>
      <c r="AA38" s="63">
        <f>(X38-T38)*7230</f>
        <v>0</v>
      </c>
      <c r="AB38" s="64" t="s">
        <v>2</v>
      </c>
      <c r="AC38" s="121"/>
      <c r="AD38" s="27" t="e">
        <f>#REF!</f>
        <v>#REF!</v>
      </c>
      <c r="AE38" s="10" t="s">
        <v>23</v>
      </c>
      <c r="AF38" s="27"/>
      <c r="AG38" s="10" t="s">
        <v>23</v>
      </c>
      <c r="AH38" s="27" t="e">
        <f>AD38-AF38</f>
        <v>#REF!</v>
      </c>
      <c r="AI38" s="10" t="s">
        <v>23</v>
      </c>
    </row>
    <row r="39" spans="1:35" ht="13.5" customHeight="1" x14ac:dyDescent="0.4">
      <c r="A39" s="171"/>
      <c r="B39" s="18"/>
      <c r="C39" s="18" t="s">
        <v>4</v>
      </c>
      <c r="D39" s="18"/>
      <c r="E39" s="18"/>
      <c r="F39" s="18"/>
      <c r="G39" s="18" t="s">
        <v>0</v>
      </c>
      <c r="H39" s="19"/>
      <c r="I39" s="18" t="s">
        <v>1</v>
      </c>
      <c r="J39" s="18"/>
      <c r="K39" s="18" t="s">
        <v>0</v>
      </c>
      <c r="L39" s="19"/>
      <c r="M39" s="20">
        <f>(J39-F39)*1290</f>
        <v>0</v>
      </c>
      <c r="N39" s="21" t="s">
        <v>2</v>
      </c>
      <c r="O39" s="145"/>
      <c r="P39" s="18"/>
      <c r="Q39" s="18" t="s">
        <v>4</v>
      </c>
      <c r="R39" s="18"/>
      <c r="S39" s="18"/>
      <c r="T39" s="18"/>
      <c r="U39" s="18" t="s">
        <v>0</v>
      </c>
      <c r="V39" s="19"/>
      <c r="W39" s="18" t="s">
        <v>1</v>
      </c>
      <c r="X39" s="18"/>
      <c r="Y39" s="18" t="s">
        <v>0</v>
      </c>
      <c r="Z39" s="19"/>
      <c r="AA39" s="20">
        <f>(X39-T39)*7230</f>
        <v>0</v>
      </c>
      <c r="AB39" s="22" t="s">
        <v>2</v>
      </c>
      <c r="AC39" s="120" t="s">
        <v>22</v>
      </c>
      <c r="AD39" s="24"/>
      <c r="AE39" s="5"/>
      <c r="AF39" s="152" t="s">
        <v>94</v>
      </c>
      <c r="AG39" s="153"/>
      <c r="AH39" s="24"/>
      <c r="AI39" s="5"/>
    </row>
    <row r="40" spans="1:35" ht="13.5" customHeight="1" x14ac:dyDescent="0.4">
      <c r="A40" s="170" t="s">
        <v>8</v>
      </c>
      <c r="B40" s="15"/>
      <c r="C40" s="12" t="s">
        <v>4</v>
      </c>
      <c r="D40" s="12"/>
      <c r="E40" s="12"/>
      <c r="F40" s="12"/>
      <c r="G40" s="12" t="s">
        <v>0</v>
      </c>
      <c r="H40" s="13"/>
      <c r="I40" s="12" t="s">
        <v>1</v>
      </c>
      <c r="J40" s="12"/>
      <c r="K40" s="12" t="s">
        <v>0</v>
      </c>
      <c r="L40" s="13"/>
      <c r="M40" s="63">
        <f>(J40-F40)*3670</f>
        <v>0</v>
      </c>
      <c r="N40" s="16" t="s">
        <v>2</v>
      </c>
      <c r="O40" s="144" t="s">
        <v>33</v>
      </c>
      <c r="P40" s="15"/>
      <c r="Q40" s="12" t="s">
        <v>4</v>
      </c>
      <c r="R40" s="12"/>
      <c r="S40" s="12"/>
      <c r="T40" s="12"/>
      <c r="U40" s="12" t="s">
        <v>0</v>
      </c>
      <c r="V40" s="13"/>
      <c r="W40" s="12" t="s">
        <v>1</v>
      </c>
      <c r="X40" s="12"/>
      <c r="Y40" s="12" t="s">
        <v>0</v>
      </c>
      <c r="Z40" s="13"/>
      <c r="AA40" s="63">
        <f>(X40-T40)*3840</f>
        <v>0</v>
      </c>
      <c r="AB40" s="64" t="s">
        <v>2</v>
      </c>
      <c r="AC40" s="154"/>
      <c r="AD40" s="23"/>
      <c r="AE40" s="8"/>
      <c r="AF40" s="23"/>
      <c r="AG40" s="8"/>
      <c r="AH40" s="23"/>
      <c r="AI40" s="8"/>
    </row>
    <row r="41" spans="1:35" ht="13.5" customHeight="1" x14ac:dyDescent="0.4">
      <c r="A41" s="171"/>
      <c r="B41" s="18"/>
      <c r="C41" s="18" t="s">
        <v>4</v>
      </c>
      <c r="D41" s="18"/>
      <c r="E41" s="18"/>
      <c r="F41" s="18"/>
      <c r="G41" s="18" t="s">
        <v>0</v>
      </c>
      <c r="H41" s="19"/>
      <c r="I41" s="18" t="s">
        <v>1</v>
      </c>
      <c r="J41" s="18"/>
      <c r="K41" s="18" t="s">
        <v>0</v>
      </c>
      <c r="L41" s="19"/>
      <c r="M41" s="20">
        <f>(J41-F41)*3670</f>
        <v>0</v>
      </c>
      <c r="N41" s="21" t="s">
        <v>2</v>
      </c>
      <c r="O41" s="145"/>
      <c r="P41" s="18"/>
      <c r="Q41" s="18" t="s">
        <v>4</v>
      </c>
      <c r="R41" s="18"/>
      <c r="S41" s="18"/>
      <c r="T41" s="18"/>
      <c r="U41" s="18" t="s">
        <v>0</v>
      </c>
      <c r="V41" s="19"/>
      <c r="W41" s="18" t="s">
        <v>1</v>
      </c>
      <c r="X41" s="18"/>
      <c r="Y41" s="18" t="s">
        <v>0</v>
      </c>
      <c r="Z41" s="19"/>
      <c r="AA41" s="20">
        <f>(X41-T41)*3840</f>
        <v>0</v>
      </c>
      <c r="AB41" s="22" t="s">
        <v>2</v>
      </c>
      <c r="AC41" s="121"/>
      <c r="AD41" s="27" t="e">
        <f>#REF!</f>
        <v>#REF!</v>
      </c>
      <c r="AE41" s="10" t="s">
        <v>23</v>
      </c>
      <c r="AF41" s="27"/>
      <c r="AG41" s="10" t="s">
        <v>23</v>
      </c>
      <c r="AH41" s="27" t="e">
        <f>AD41-AF41</f>
        <v>#REF!</v>
      </c>
      <c r="AI41" s="10" t="s">
        <v>23</v>
      </c>
    </row>
    <row r="42" spans="1:35" ht="13.5" customHeight="1" thickBot="1" x14ac:dyDescent="0.45">
      <c r="A42" s="170" t="s">
        <v>9</v>
      </c>
      <c r="B42" s="15"/>
      <c r="C42" s="12" t="s">
        <v>4</v>
      </c>
      <c r="D42" s="12"/>
      <c r="E42" s="12"/>
      <c r="F42" s="12"/>
      <c r="G42" s="12" t="s">
        <v>0</v>
      </c>
      <c r="H42" s="13"/>
      <c r="I42" s="12" t="s">
        <v>1</v>
      </c>
      <c r="J42" s="12"/>
      <c r="K42" s="12" t="s">
        <v>0</v>
      </c>
      <c r="L42" s="13"/>
      <c r="M42" s="63">
        <f>(J42-F42)*1680</f>
        <v>0</v>
      </c>
      <c r="N42" s="16" t="s">
        <v>2</v>
      </c>
      <c r="O42" s="144" t="s">
        <v>34</v>
      </c>
      <c r="P42" s="15"/>
      <c r="Q42" s="12" t="s">
        <v>4</v>
      </c>
      <c r="R42" s="12"/>
      <c r="S42" s="12"/>
      <c r="T42" s="12"/>
      <c r="U42" s="12" t="s">
        <v>0</v>
      </c>
      <c r="V42" s="13"/>
      <c r="W42" s="12" t="s">
        <v>1</v>
      </c>
      <c r="X42" s="12"/>
      <c r="Y42" s="12" t="s">
        <v>0</v>
      </c>
      <c r="Z42" s="13"/>
      <c r="AA42" s="63">
        <f>(X42-T42)*4800</f>
        <v>0</v>
      </c>
      <c r="AB42" s="64" t="s">
        <v>2</v>
      </c>
      <c r="AC42" s="48" t="s">
        <v>20</v>
      </c>
      <c r="AD42" s="65" t="e">
        <f>AD35+AD38+AD41</f>
        <v>#REF!</v>
      </c>
      <c r="AE42" s="5" t="s">
        <v>23</v>
      </c>
      <c r="AF42" s="65">
        <f>AF35+AF38+AF41</f>
        <v>0</v>
      </c>
      <c r="AG42" s="5" t="s">
        <v>23</v>
      </c>
      <c r="AH42" s="65" t="e">
        <f>AH35+AH38+AH41</f>
        <v>#REF!</v>
      </c>
      <c r="AI42" s="5" t="s">
        <v>23</v>
      </c>
    </row>
    <row r="43" spans="1:35" ht="13.5" customHeight="1" thickTop="1" x14ac:dyDescent="0.4">
      <c r="A43" s="171"/>
      <c r="B43" s="18"/>
      <c r="C43" s="18" t="s">
        <v>4</v>
      </c>
      <c r="D43" s="18"/>
      <c r="E43" s="18"/>
      <c r="F43" s="18"/>
      <c r="G43" s="18" t="s">
        <v>0</v>
      </c>
      <c r="H43" s="19"/>
      <c r="I43" s="18" t="s">
        <v>1</v>
      </c>
      <c r="J43" s="18"/>
      <c r="K43" s="18" t="s">
        <v>0</v>
      </c>
      <c r="L43" s="19"/>
      <c r="M43" s="20">
        <f>(J43-F43)*1680</f>
        <v>0</v>
      </c>
      <c r="N43" s="21" t="s">
        <v>2</v>
      </c>
      <c r="O43" s="145"/>
      <c r="P43" s="18"/>
      <c r="Q43" s="18" t="s">
        <v>4</v>
      </c>
      <c r="R43" s="18"/>
      <c r="S43" s="18"/>
      <c r="T43" s="18"/>
      <c r="U43" s="18" t="s">
        <v>0</v>
      </c>
      <c r="V43" s="19"/>
      <c r="W43" s="18" t="s">
        <v>1</v>
      </c>
      <c r="X43" s="18"/>
      <c r="Y43" s="18" t="s">
        <v>0</v>
      </c>
      <c r="Z43" s="19"/>
      <c r="AA43" s="20">
        <f>(X43-T43)*4800</f>
        <v>0</v>
      </c>
      <c r="AB43" s="22" t="s">
        <v>2</v>
      </c>
      <c r="AC43" s="155" t="s">
        <v>76</v>
      </c>
      <c r="AD43" s="148" t="e">
        <f>F30+AD30</f>
        <v>#REF!</v>
      </c>
      <c r="AE43" s="149"/>
      <c r="AF43" s="149"/>
      <c r="AG43" s="149"/>
      <c r="AH43" s="149"/>
      <c r="AI43" s="90" t="s">
        <v>2</v>
      </c>
    </row>
    <row r="44" spans="1:35" ht="13.5" customHeight="1" thickBot="1" x14ac:dyDescent="0.45">
      <c r="A44" s="170" t="s">
        <v>10</v>
      </c>
      <c r="B44" s="15"/>
      <c r="C44" s="12" t="s">
        <v>4</v>
      </c>
      <c r="D44" s="12"/>
      <c r="E44" s="12"/>
      <c r="F44" s="12"/>
      <c r="G44" s="12" t="s">
        <v>0</v>
      </c>
      <c r="H44" s="13"/>
      <c r="I44" s="12" t="s">
        <v>1</v>
      </c>
      <c r="J44" s="12"/>
      <c r="K44" s="12" t="s">
        <v>0</v>
      </c>
      <c r="L44" s="13"/>
      <c r="M44" s="63">
        <f>(J44-F44)*2400</f>
        <v>0</v>
      </c>
      <c r="N44" s="16" t="s">
        <v>2</v>
      </c>
      <c r="O44" s="144" t="s">
        <v>35</v>
      </c>
      <c r="P44" s="15"/>
      <c r="Q44" s="12" t="s">
        <v>4</v>
      </c>
      <c r="R44" s="12"/>
      <c r="S44" s="12"/>
      <c r="T44" s="12"/>
      <c r="U44" s="12" t="s">
        <v>0</v>
      </c>
      <c r="V44" s="13"/>
      <c r="W44" s="12" t="s">
        <v>1</v>
      </c>
      <c r="X44" s="12"/>
      <c r="Y44" s="12" t="s">
        <v>0</v>
      </c>
      <c r="Z44" s="13"/>
      <c r="AA44" s="63">
        <f>(X44-T44)*2340</f>
        <v>0</v>
      </c>
      <c r="AB44" s="64" t="s">
        <v>2</v>
      </c>
      <c r="AC44" s="156"/>
      <c r="AD44" s="150"/>
      <c r="AE44" s="151"/>
      <c r="AF44" s="151"/>
      <c r="AG44" s="151"/>
      <c r="AH44" s="151"/>
      <c r="AI44" s="91"/>
    </row>
    <row r="45" spans="1:35" ht="13.5" customHeight="1" thickTop="1" x14ac:dyDescent="0.4">
      <c r="A45" s="171"/>
      <c r="B45" s="18"/>
      <c r="C45" s="18" t="s">
        <v>4</v>
      </c>
      <c r="D45" s="18"/>
      <c r="E45" s="18"/>
      <c r="F45" s="18"/>
      <c r="G45" s="18" t="s">
        <v>0</v>
      </c>
      <c r="H45" s="19"/>
      <c r="I45" s="18" t="s">
        <v>1</v>
      </c>
      <c r="J45" s="18"/>
      <c r="K45" s="18" t="s">
        <v>0</v>
      </c>
      <c r="L45" s="19"/>
      <c r="M45" s="20">
        <f>(J45-F45)*2400</f>
        <v>0</v>
      </c>
      <c r="N45" s="21" t="s">
        <v>2</v>
      </c>
      <c r="O45" s="145"/>
      <c r="P45" s="18"/>
      <c r="Q45" s="18" t="s">
        <v>4</v>
      </c>
      <c r="R45" s="18"/>
      <c r="S45" s="18"/>
      <c r="T45" s="18"/>
      <c r="U45" s="18" t="s">
        <v>0</v>
      </c>
      <c r="V45" s="19"/>
      <c r="W45" s="18" t="s">
        <v>1</v>
      </c>
      <c r="X45" s="18"/>
      <c r="Y45" s="18" t="s">
        <v>0</v>
      </c>
      <c r="Z45" s="19"/>
      <c r="AA45" s="20">
        <f t="shared" ref="AA45:AA47" si="2">(X45-T45)*2340</f>
        <v>0</v>
      </c>
      <c r="AB45" s="22" t="s">
        <v>2</v>
      </c>
      <c r="AC45" s="83" t="s">
        <v>28</v>
      </c>
      <c r="AD45" s="77"/>
      <c r="AE45" s="77"/>
      <c r="AF45" s="77"/>
      <c r="AG45" s="77"/>
      <c r="AH45" s="77"/>
      <c r="AI45" s="84"/>
    </row>
    <row r="46" spans="1:35" ht="13.5" customHeight="1" x14ac:dyDescent="0.4">
      <c r="A46" s="144" t="s">
        <v>38</v>
      </c>
      <c r="B46" s="15"/>
      <c r="C46" s="12" t="s">
        <v>4</v>
      </c>
      <c r="D46" s="12"/>
      <c r="E46" s="12"/>
      <c r="F46" s="12"/>
      <c r="G46" s="12" t="s">
        <v>0</v>
      </c>
      <c r="H46" s="13"/>
      <c r="I46" s="12" t="s">
        <v>1</v>
      </c>
      <c r="J46" s="12"/>
      <c r="K46" s="12" t="s">
        <v>0</v>
      </c>
      <c r="L46" s="13"/>
      <c r="M46" s="63">
        <f>(J46-F46)*2980</f>
        <v>0</v>
      </c>
      <c r="N46" s="16" t="s">
        <v>2</v>
      </c>
      <c r="O46" s="144" t="s">
        <v>36</v>
      </c>
      <c r="P46" s="15"/>
      <c r="Q46" s="12" t="s">
        <v>4</v>
      </c>
      <c r="R46" s="12"/>
      <c r="S46" s="12"/>
      <c r="T46" s="12"/>
      <c r="U46" s="12" t="s">
        <v>0</v>
      </c>
      <c r="V46" s="13"/>
      <c r="W46" s="12" t="s">
        <v>1</v>
      </c>
      <c r="X46" s="12"/>
      <c r="Y46" s="12" t="s">
        <v>0</v>
      </c>
      <c r="Z46" s="13"/>
      <c r="AA46" s="63">
        <f t="shared" si="2"/>
        <v>0</v>
      </c>
      <c r="AB46" s="64" t="s">
        <v>2</v>
      </c>
      <c r="AC46" s="157"/>
      <c r="AD46" s="158"/>
      <c r="AE46" s="158"/>
      <c r="AF46" s="158"/>
      <c r="AG46" s="158"/>
      <c r="AH46" s="158"/>
      <c r="AI46" s="159"/>
    </row>
    <row r="47" spans="1:35" ht="13.5" customHeight="1" x14ac:dyDescent="0.4">
      <c r="A47" s="145"/>
      <c r="B47" s="18"/>
      <c r="C47" s="18" t="s">
        <v>4</v>
      </c>
      <c r="D47" s="18"/>
      <c r="E47" s="18"/>
      <c r="F47" s="18"/>
      <c r="G47" s="18" t="s">
        <v>0</v>
      </c>
      <c r="H47" s="19"/>
      <c r="I47" s="18" t="s">
        <v>1</v>
      </c>
      <c r="J47" s="18"/>
      <c r="K47" s="18" t="s">
        <v>0</v>
      </c>
      <c r="L47" s="19"/>
      <c r="M47" s="20">
        <f t="shared" ref="M47:M49" si="3">(J47-F47)*2980</f>
        <v>0</v>
      </c>
      <c r="N47" s="21" t="s">
        <v>2</v>
      </c>
      <c r="O47" s="145"/>
      <c r="P47" s="18"/>
      <c r="Q47" s="18" t="s">
        <v>4</v>
      </c>
      <c r="R47" s="18"/>
      <c r="S47" s="18"/>
      <c r="T47" s="18"/>
      <c r="U47" s="18" t="s">
        <v>0</v>
      </c>
      <c r="V47" s="19"/>
      <c r="W47" s="18" t="s">
        <v>1</v>
      </c>
      <c r="X47" s="18"/>
      <c r="Y47" s="18" t="s">
        <v>0</v>
      </c>
      <c r="Z47" s="19"/>
      <c r="AA47" s="20">
        <f t="shared" si="2"/>
        <v>0</v>
      </c>
      <c r="AB47" s="22" t="s">
        <v>2</v>
      </c>
      <c r="AC47" s="160"/>
      <c r="AD47" s="161"/>
      <c r="AE47" s="161"/>
      <c r="AF47" s="161"/>
      <c r="AG47" s="161"/>
      <c r="AH47" s="161"/>
      <c r="AI47" s="162"/>
    </row>
    <row r="48" spans="1:35" ht="13.5" customHeight="1" x14ac:dyDescent="0.4">
      <c r="A48" s="144" t="s">
        <v>39</v>
      </c>
      <c r="B48" s="15"/>
      <c r="C48" s="12" t="s">
        <v>4</v>
      </c>
      <c r="D48" s="12"/>
      <c r="E48" s="12"/>
      <c r="F48" s="12"/>
      <c r="G48" s="12" t="s">
        <v>0</v>
      </c>
      <c r="H48" s="13"/>
      <c r="I48" s="12" t="s">
        <v>1</v>
      </c>
      <c r="J48" s="12"/>
      <c r="K48" s="12" t="s">
        <v>0</v>
      </c>
      <c r="L48" s="13"/>
      <c r="M48" s="63">
        <f t="shared" si="3"/>
        <v>0</v>
      </c>
      <c r="N48" s="16" t="s">
        <v>2</v>
      </c>
      <c r="O48" s="144" t="s">
        <v>37</v>
      </c>
      <c r="P48" s="15"/>
      <c r="Q48" s="12" t="s">
        <v>4</v>
      </c>
      <c r="R48" s="12"/>
      <c r="S48" s="12"/>
      <c r="T48" s="12"/>
      <c r="U48" s="12" t="s">
        <v>0</v>
      </c>
      <c r="V48" s="13"/>
      <c r="W48" s="12" t="s">
        <v>1</v>
      </c>
      <c r="X48" s="12"/>
      <c r="Y48" s="12" t="s">
        <v>0</v>
      </c>
      <c r="Z48" s="13"/>
      <c r="AA48" s="63">
        <f>(X48-T48)*3570</f>
        <v>0</v>
      </c>
      <c r="AB48" s="64" t="s">
        <v>2</v>
      </c>
      <c r="AC48" s="160"/>
      <c r="AD48" s="161"/>
      <c r="AE48" s="161"/>
      <c r="AF48" s="161"/>
      <c r="AG48" s="161"/>
      <c r="AH48" s="161"/>
      <c r="AI48" s="162"/>
    </row>
    <row r="49" spans="1:35" ht="13.5" customHeight="1" x14ac:dyDescent="0.4">
      <c r="A49" s="145"/>
      <c r="B49" s="62"/>
      <c r="C49" s="62" t="s">
        <v>4</v>
      </c>
      <c r="D49" s="62"/>
      <c r="E49" s="62"/>
      <c r="F49" s="62"/>
      <c r="G49" s="62" t="s">
        <v>0</v>
      </c>
      <c r="H49" s="26"/>
      <c r="I49" s="62" t="s">
        <v>1</v>
      </c>
      <c r="J49" s="62"/>
      <c r="K49" s="62" t="s">
        <v>0</v>
      </c>
      <c r="L49" s="26"/>
      <c r="M49" s="27">
        <f t="shared" si="3"/>
        <v>0</v>
      </c>
      <c r="N49" s="61" t="s">
        <v>2</v>
      </c>
      <c r="O49" s="145"/>
      <c r="P49" s="62"/>
      <c r="Q49" s="62" t="s">
        <v>4</v>
      </c>
      <c r="R49" s="62"/>
      <c r="S49" s="62"/>
      <c r="T49" s="62"/>
      <c r="U49" s="62" t="s">
        <v>0</v>
      </c>
      <c r="V49" s="26"/>
      <c r="W49" s="62" t="s">
        <v>1</v>
      </c>
      <c r="X49" s="62"/>
      <c r="Y49" s="62" t="s">
        <v>0</v>
      </c>
      <c r="Z49" s="26"/>
      <c r="AA49" s="27">
        <f>(X49-T49)*3570</f>
        <v>0</v>
      </c>
      <c r="AB49" s="28" t="s">
        <v>2</v>
      </c>
      <c r="AC49" s="160"/>
      <c r="AD49" s="161"/>
      <c r="AE49" s="161"/>
      <c r="AF49" s="161"/>
      <c r="AG49" s="161"/>
      <c r="AH49" s="161"/>
      <c r="AI49" s="162"/>
    </row>
    <row r="50" spans="1:35" ht="13.5" customHeight="1" x14ac:dyDescent="0.4">
      <c r="A50" s="3" t="s">
        <v>24</v>
      </c>
      <c r="B50" s="29"/>
      <c r="C50" s="29"/>
      <c r="D50" s="29"/>
      <c r="E50" s="29"/>
      <c r="F50" s="29"/>
      <c r="G50" s="29"/>
      <c r="H50" s="30"/>
      <c r="I50" s="29"/>
      <c r="J50" s="29"/>
      <c r="K50" s="29"/>
      <c r="L50" s="30"/>
      <c r="M50" s="29"/>
      <c r="N50" s="29"/>
      <c r="O50" s="29"/>
      <c r="P50" s="29"/>
      <c r="Q50" s="29"/>
      <c r="R50" s="29"/>
      <c r="S50" s="29"/>
      <c r="T50" s="29"/>
      <c r="U50" s="29"/>
      <c r="V50" s="30"/>
      <c r="W50" s="29"/>
      <c r="X50" s="29"/>
      <c r="Y50" s="29"/>
      <c r="Z50" s="30"/>
      <c r="AA50" s="64">
        <f>SUM(AA28:AA49,M32:M49)</f>
        <v>0</v>
      </c>
      <c r="AB50" s="14" t="s">
        <v>2</v>
      </c>
      <c r="AC50" s="163"/>
      <c r="AD50" s="164"/>
      <c r="AE50" s="164"/>
      <c r="AF50" s="164"/>
      <c r="AG50" s="164"/>
      <c r="AH50" s="164"/>
      <c r="AI50" s="165"/>
    </row>
    <row r="51" spans="1:35" ht="13.5" customHeight="1" x14ac:dyDescent="0.4">
      <c r="A51" s="31" t="s">
        <v>25</v>
      </c>
      <c r="B51" s="85" t="s">
        <v>41</v>
      </c>
      <c r="C51" s="86"/>
      <c r="D51" s="86"/>
      <c r="E51" s="87" t="s">
        <v>88</v>
      </c>
      <c r="F51" s="87"/>
      <c r="G51" s="88" t="s">
        <v>40</v>
      </c>
      <c r="H51" s="88"/>
      <c r="I51" s="88"/>
      <c r="J51" s="9"/>
      <c r="K51" s="9"/>
      <c r="L51" s="32"/>
      <c r="M51" s="9"/>
      <c r="N51" s="9"/>
      <c r="O51" s="9"/>
      <c r="P51" s="9"/>
      <c r="Q51" s="9"/>
      <c r="R51" s="9"/>
      <c r="S51" s="9"/>
      <c r="T51" s="9"/>
      <c r="U51" s="9"/>
      <c r="V51" s="32"/>
      <c r="W51" s="9"/>
      <c r="X51" s="9"/>
      <c r="Y51" s="9"/>
      <c r="Z51" s="32"/>
      <c r="AA51" s="28"/>
      <c r="AB51" s="28" t="s">
        <v>2</v>
      </c>
      <c r="AC51" s="70" t="s">
        <v>93</v>
      </c>
      <c r="AD51" s="71"/>
      <c r="AE51" s="71"/>
      <c r="AF51" s="71"/>
      <c r="AG51" s="71"/>
      <c r="AH51" s="71"/>
      <c r="AI51" s="72"/>
    </row>
    <row r="52" spans="1:35" ht="13.5" customHeight="1" x14ac:dyDescent="0.4">
      <c r="A52" s="1" t="s">
        <v>42</v>
      </c>
    </row>
  </sheetData>
  <mergeCells count="86">
    <mergeCell ref="A44:A45"/>
    <mergeCell ref="A46:A47"/>
    <mergeCell ref="A48:A49"/>
    <mergeCell ref="O32:O33"/>
    <mergeCell ref="O34:O35"/>
    <mergeCell ref="O36:O37"/>
    <mergeCell ref="O38:O39"/>
    <mergeCell ref="O40:O41"/>
    <mergeCell ref="O42:O43"/>
    <mergeCell ref="O44:O45"/>
    <mergeCell ref="A32:A33"/>
    <mergeCell ref="A34:A35"/>
    <mergeCell ref="A36:A37"/>
    <mergeCell ref="A38:A39"/>
    <mergeCell ref="A40:A41"/>
    <mergeCell ref="A42:A43"/>
    <mergeCell ref="O48:O49"/>
    <mergeCell ref="O28:O31"/>
    <mergeCell ref="AC33:AC35"/>
    <mergeCell ref="AC36:AC38"/>
    <mergeCell ref="AC39:AC41"/>
    <mergeCell ref="AC43:AC44"/>
    <mergeCell ref="AC46:AI50"/>
    <mergeCell ref="AD32:AE32"/>
    <mergeCell ref="AF32:AG32"/>
    <mergeCell ref="AH32:AI32"/>
    <mergeCell ref="AH28:AI29"/>
    <mergeCell ref="AI30:AI31"/>
    <mergeCell ref="AD30:AH31"/>
    <mergeCell ref="AD28:AG29"/>
    <mergeCell ref="AC28:AC29"/>
    <mergeCell ref="AC30:AC31"/>
    <mergeCell ref="O46:O47"/>
    <mergeCell ref="AC25:AD26"/>
    <mergeCell ref="AC23:AD24"/>
    <mergeCell ref="AD43:AH44"/>
    <mergeCell ref="AF33:AG33"/>
    <mergeCell ref="AF36:AG36"/>
    <mergeCell ref="AF39:AG39"/>
    <mergeCell ref="AC15:AD16"/>
    <mergeCell ref="AC17:AD18"/>
    <mergeCell ref="AC19:AD20"/>
    <mergeCell ref="AC21:AD22"/>
    <mergeCell ref="B28:L29"/>
    <mergeCell ref="M28:N29"/>
    <mergeCell ref="B30:E31"/>
    <mergeCell ref="B14:AB14"/>
    <mergeCell ref="A15:A25"/>
    <mergeCell ref="P26:U26"/>
    <mergeCell ref="V26:AA26"/>
    <mergeCell ref="A28:A29"/>
    <mergeCell ref="A30:A31"/>
    <mergeCell ref="F30:M31"/>
    <mergeCell ref="N30:N31"/>
    <mergeCell ref="A2:AI2"/>
    <mergeCell ref="J6:AF6"/>
    <mergeCell ref="J7:AF7"/>
    <mergeCell ref="J8:AF8"/>
    <mergeCell ref="D6:H6"/>
    <mergeCell ref="D7:H7"/>
    <mergeCell ref="D8:H8"/>
    <mergeCell ref="A6:B11"/>
    <mergeCell ref="D9:H9"/>
    <mergeCell ref="D10:H10"/>
    <mergeCell ref="AD3:AH3"/>
    <mergeCell ref="Z10:AH10"/>
    <mergeCell ref="J10:X10"/>
    <mergeCell ref="J9:X9"/>
    <mergeCell ref="K5:M5"/>
    <mergeCell ref="O5:Q5"/>
    <mergeCell ref="AC51:AI51"/>
    <mergeCell ref="C26:I26"/>
    <mergeCell ref="K26:O26"/>
    <mergeCell ref="A13:AI13"/>
    <mergeCell ref="J11:M11"/>
    <mergeCell ref="O11:S11"/>
    <mergeCell ref="U11:Z11"/>
    <mergeCell ref="D11:H11"/>
    <mergeCell ref="AC14:AI14"/>
    <mergeCell ref="AC45:AI45"/>
    <mergeCell ref="B51:D51"/>
    <mergeCell ref="E51:F51"/>
    <mergeCell ref="G51:I51"/>
    <mergeCell ref="AC27:AI27"/>
    <mergeCell ref="A27:AB27"/>
    <mergeCell ref="AI43:AI44"/>
  </mergeCells>
  <phoneticPr fontId="2"/>
  <conditionalFormatting sqref="M32:M1048576 M1 AA1 AA15:AA25 M15:M25 AA11:AA12 M12 AA3:AA5 M3:M4 AA28:AA1048576">
    <cfRule type="cellIs" priority="2" operator="equal">
      <formula>"0=blank"</formula>
    </cfRule>
  </conditionalFormatting>
  <dataValidations count="5">
    <dataValidation type="list" allowBlank="1" showInputMessage="1" showErrorMessage="1" sqref="B15:B26 J26 P17:P25">
      <formula1>"〇,　"</formula1>
    </dataValidation>
    <dataValidation type="list" allowBlank="1" showInputMessage="1" showErrorMessage="1" sqref="AC51:AI51">
      <formula1>"□主催　□共催　□後援　□一般,■主催　□共催　□後援　□一般,□主催　■共催　□後援　□一般,□主催　□共催　■後援　□一般,□主催　□共催　□後援　■一般"</formula1>
    </dataValidation>
    <dataValidation type="list" allowBlank="1" showInputMessage="1" showErrorMessage="1" sqref="E51:F51">
      <formula1>"　,0,50,100"</formula1>
    </dataValidation>
    <dataValidation type="list" allowBlank="1" showInputMessage="1" showErrorMessage="1" sqref="AF33:AG33 AF36:AG36 AF39:AG39">
      <formula1>"/100,0/100,100/100"</formula1>
    </dataValidation>
    <dataValidation imeMode="fullKatakana" allowBlank="1" showInputMessage="1" showErrorMessage="1" sqref="J7:AF7 J9:X9"/>
  </dataValidations>
  <pageMargins left="0.59055118110236227" right="0.19685039370078741" top="0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申請書【別紙2】</vt:lpstr>
      <vt:lpstr>申請書【別紙2】!Print_Area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2020-07-03T04:59:24Z</dcterms:modified>
</cp:coreProperties>
</file>