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06f188\share\Ⅲ-予算係\25_わかりやすい北九州市の財政\令和２年度（わかりやすい財政）\10_HP\"/>
    </mc:Choice>
  </mc:AlternateContent>
  <bookViews>
    <workbookView xWindow="720" yWindow="510" windowWidth="10965" windowHeight="6885" tabRatio="911"/>
  </bookViews>
  <sheets>
    <sheet name="P3（一般会計歳入決算額の推移）" sheetId="66" r:id="rId1"/>
    <sheet name="P3（市税の割合）" sheetId="148" r:id="rId2"/>
    <sheet name="P4（地方交付税等決算額の推移）" sheetId="4" r:id="rId3"/>
    <sheet name="P4（地方交付税等の割合）" sheetId="127" r:id="rId4"/>
    <sheet name="P5（一般会計歳出決算額（性質別）の推移）" sheetId="143" r:id="rId5"/>
    <sheet name="P6（公債費決算額の推移）" sheetId="29" r:id="rId6"/>
    <sheet name="P6（市債残高決算額の推移）" sheetId="137" r:id="rId7"/>
    <sheet name="P7（伸び悩む歳入）" sheetId="126" r:id="rId8"/>
    <sheet name="⑪高齢者人口" sheetId="73" state="hidden" r:id="rId9"/>
    <sheet name="P7（福祉・医療関係経費決算額の推移）" sheetId="44" r:id="rId10"/>
    <sheet name="P10（財源調整用基金）" sheetId="138" r:id="rId11"/>
    <sheet name="P12（実質公債費比率と将来負担比率における政令市の状況）" sheetId="149" r:id="rId12"/>
  </sheets>
  <definedNames>
    <definedName name="_xlnm.Print_Area" localSheetId="10">'P10（財源調整用基金）'!$A$1:$H$6</definedName>
    <definedName name="_xlnm.Print_Area" localSheetId="11">'P12（実質公債費比率と将来負担比率における政令市の状況）'!$A$1:$D$24</definedName>
    <definedName name="_xlnm.Print_Area" localSheetId="0">'P3（一般会計歳入決算額の推移）'!$A$1:$P$15</definedName>
    <definedName name="_xlnm.Print_Area" localSheetId="1">'P3（市税の割合）'!$A$1:$X$9</definedName>
    <definedName name="_xlnm.Print_Area" localSheetId="3">'P4（地方交付税等の割合）'!$A$1:$W$8</definedName>
    <definedName name="_xlnm.Print_Area" localSheetId="2">'P4（地方交付税等決算額の推移）'!$A$1:$P$9</definedName>
    <definedName name="_xlnm.Print_Area" localSheetId="4">'P5（一般会計歳出決算額（性質別）の推移）'!$A$1:$P$16</definedName>
    <definedName name="_xlnm.Print_Area" localSheetId="5">'P6（公債費決算額の推移）'!$A$1:$P$9</definedName>
    <definedName name="_xlnm.Print_Area" localSheetId="6">'P6（市債残高決算額の推移）'!$A$1:$P$9</definedName>
    <definedName name="_xlnm.Print_Area" localSheetId="7">'P7（伸び悩む歳入）'!$A$1:$G$10</definedName>
    <definedName name="_xlnm.Print_Area" localSheetId="9">'P7（福祉・医療関係経費決算額の推移）'!$A$1:$P$10</definedName>
  </definedNames>
  <calcPr calcId="162913"/>
</workbook>
</file>

<file path=xl/calcChain.xml><?xml version="1.0" encoding="utf-8"?>
<calcChain xmlns="http://schemas.openxmlformats.org/spreadsheetml/2006/main">
  <c r="P8" i="44" l="1"/>
  <c r="G9" i="126"/>
  <c r="P7" i="137"/>
  <c r="P13" i="143"/>
  <c r="P7" i="143"/>
  <c r="P7" i="4"/>
  <c r="P7" i="66"/>
  <c r="P11" i="66"/>
  <c r="P10" i="66"/>
  <c r="P10" i="143" l="1"/>
  <c r="C7" i="137" l="1"/>
  <c r="L7" i="137"/>
  <c r="H11" i="66"/>
  <c r="G10" i="66"/>
  <c r="F10" i="66"/>
  <c r="O7" i="143"/>
  <c r="O10" i="143" s="1"/>
  <c r="O13" i="143" s="1"/>
  <c r="D7" i="143"/>
  <c r="E7" i="143"/>
  <c r="F7" i="143"/>
  <c r="F10" i="143" s="1"/>
  <c r="G7" i="143"/>
  <c r="G10" i="143" s="1"/>
  <c r="H7" i="143"/>
  <c r="H10" i="143" s="1"/>
  <c r="I7" i="143"/>
  <c r="I10" i="143" s="1"/>
  <c r="I13" i="143" s="1"/>
  <c r="J7" i="143"/>
  <c r="K7" i="143"/>
  <c r="K10" i="143" s="1"/>
  <c r="L7" i="143"/>
  <c r="M7" i="143"/>
  <c r="N7" i="143"/>
  <c r="N10" i="143" s="1"/>
  <c r="N13" i="143" s="1"/>
  <c r="C7" i="143"/>
  <c r="C7" i="66"/>
  <c r="C10" i="66" s="1"/>
  <c r="O7" i="66"/>
  <c r="D10" i="143" l="1"/>
  <c r="D13" i="143" s="1"/>
  <c r="C10" i="143"/>
  <c r="C13" i="143" s="1"/>
  <c r="F13" i="143"/>
  <c r="J10" i="143"/>
  <c r="J13" i="143" s="1"/>
  <c r="M10" i="143"/>
  <c r="M13" i="143" s="1"/>
  <c r="E10" i="143"/>
  <c r="E13" i="143" s="1"/>
  <c r="H13" i="143"/>
  <c r="L10" i="143"/>
  <c r="L13" i="143" s="1"/>
  <c r="K13" i="143"/>
  <c r="G13" i="143"/>
  <c r="C11" i="66"/>
  <c r="O11" i="66"/>
  <c r="O10" i="66"/>
  <c r="N7" i="66"/>
  <c r="N11" i="66" s="1"/>
  <c r="M7" i="66"/>
  <c r="M11" i="66" s="1"/>
  <c r="L7" i="66"/>
  <c r="L11" i="66" s="1"/>
  <c r="K7" i="66"/>
  <c r="K10" i="66" s="1"/>
  <c r="J7" i="66"/>
  <c r="J11" i="66" s="1"/>
  <c r="I7" i="66"/>
  <c r="I11" i="66" s="1"/>
  <c r="H7" i="66"/>
  <c r="G7" i="66"/>
  <c r="G11" i="66" s="1"/>
  <c r="F7" i="66"/>
  <c r="F11" i="66" s="1"/>
  <c r="E7" i="66"/>
  <c r="E11" i="66" s="1"/>
  <c r="D7" i="66"/>
  <c r="D11" i="66" s="1"/>
  <c r="K11" i="66" l="1"/>
  <c r="L10" i="66"/>
  <c r="D10" i="66"/>
  <c r="H10" i="66"/>
  <c r="M10" i="66"/>
  <c r="E10" i="66"/>
  <c r="I10" i="66"/>
  <c r="N10" i="66"/>
  <c r="J10" i="66"/>
  <c r="D7" i="137" l="1"/>
  <c r="E7" i="137"/>
  <c r="F9" i="126" l="1"/>
  <c r="O7" i="137" l="1"/>
  <c r="N7" i="137"/>
  <c r="M7" i="137"/>
  <c r="K7" i="137"/>
  <c r="J7" i="137"/>
  <c r="I7" i="137"/>
  <c r="H7" i="137"/>
  <c r="G7" i="137"/>
  <c r="F7" i="137"/>
  <c r="O8" i="44" l="1"/>
  <c r="O7" i="4" l="1"/>
  <c r="E9" i="126" l="1"/>
  <c r="N8" i="44"/>
  <c r="N7" i="4" l="1"/>
  <c r="D9" i="126" l="1"/>
  <c r="C9" i="126"/>
  <c r="F8" i="44"/>
  <c r="D8" i="44"/>
  <c r="M8" i="44"/>
  <c r="L8" i="44"/>
  <c r="K8" i="44"/>
  <c r="J8" i="44"/>
  <c r="I8" i="44"/>
  <c r="H8" i="44"/>
  <c r="G8" i="44"/>
  <c r="E8" i="44"/>
  <c r="C8" i="44"/>
  <c r="M7" i="4" l="1"/>
  <c r="L7" i="4"/>
  <c r="K7" i="4" l="1"/>
  <c r="J7" i="4"/>
  <c r="I7" i="4"/>
  <c r="H7" i="4"/>
  <c r="G7" i="4"/>
  <c r="F7" i="4"/>
  <c r="E7" i="4"/>
  <c r="D7" i="4"/>
  <c r="C7" i="4"/>
</calcChain>
</file>

<file path=xl/sharedStrings.xml><?xml version="1.0" encoding="utf-8"?>
<sst xmlns="http://schemas.openxmlformats.org/spreadsheetml/2006/main" count="282" uniqueCount="192">
  <si>
    <t>公債費</t>
  </si>
  <si>
    <t>構成比</t>
    <rPh sb="0" eb="3">
      <t>コウセイヒ</t>
    </rPh>
    <phoneticPr fontId="2"/>
  </si>
  <si>
    <t>H2</t>
    <phoneticPr fontId="2"/>
  </si>
  <si>
    <t>H7</t>
    <phoneticPr fontId="2"/>
  </si>
  <si>
    <t>H12</t>
    <phoneticPr fontId="2"/>
  </si>
  <si>
    <t>H17</t>
    <phoneticPr fontId="2"/>
  </si>
  <si>
    <t>H22</t>
    <phoneticPr fontId="2"/>
  </si>
  <si>
    <t>H27</t>
    <phoneticPr fontId="2"/>
  </si>
  <si>
    <t>H32</t>
    <phoneticPr fontId="2"/>
  </si>
  <si>
    <t>全国平均の高齢化率</t>
    <rPh sb="0" eb="2">
      <t>ゼンコク</t>
    </rPh>
    <rPh sb="2" eb="4">
      <t>ヘイキン</t>
    </rPh>
    <rPh sb="5" eb="8">
      <t>コウレイカ</t>
    </rPh>
    <rPh sb="8" eb="9">
      <t>リツ</t>
    </rPh>
    <phoneticPr fontId="4"/>
  </si>
  <si>
    <t>S45</t>
    <phoneticPr fontId="2"/>
  </si>
  <si>
    <t>S40</t>
    <phoneticPr fontId="4"/>
  </si>
  <si>
    <t>S50</t>
    <phoneticPr fontId="2"/>
  </si>
  <si>
    <t>S55</t>
    <phoneticPr fontId="2"/>
  </si>
  <si>
    <t>S60</t>
    <phoneticPr fontId="2"/>
  </si>
  <si>
    <t>市民一人当たりの市税収入</t>
    <rPh sb="0" eb="2">
      <t>シミン</t>
    </rPh>
    <rPh sb="2" eb="4">
      <t>ヒトリ</t>
    </rPh>
    <rPh sb="4" eb="5">
      <t>ア</t>
    </rPh>
    <rPh sb="8" eb="10">
      <t>シゼイ</t>
    </rPh>
    <rPh sb="10" eb="12">
      <t>シュウニュウ</t>
    </rPh>
    <phoneticPr fontId="2"/>
  </si>
  <si>
    <t>歳入に占める市税の割合</t>
    <rPh sb="0" eb="2">
      <t>サイニュウ</t>
    </rPh>
    <rPh sb="3" eb="4">
      <t>シ</t>
    </rPh>
    <rPh sb="6" eb="8">
      <t>シゼイ</t>
    </rPh>
    <rPh sb="9" eb="11">
      <t>ワリアイ</t>
    </rPh>
    <phoneticPr fontId="2"/>
  </si>
  <si>
    <r>
      <rPr>
        <sz val="11"/>
        <rFont val="ＭＳ ゴシック"/>
        <family val="3"/>
        <charset val="128"/>
      </rPr>
      <t>北九州市</t>
    </r>
    <rPh sb="0" eb="4">
      <t>キタキュウシュウシ</t>
    </rPh>
    <phoneticPr fontId="2"/>
  </si>
  <si>
    <r>
      <rPr>
        <sz val="11"/>
        <rFont val="ＭＳ ゴシック"/>
        <family val="3"/>
        <charset val="128"/>
      </rPr>
      <t>政令市平均</t>
    </r>
    <rPh sb="0" eb="2">
      <t>セイレイ</t>
    </rPh>
    <rPh sb="2" eb="3">
      <t>シ</t>
    </rPh>
    <rPh sb="3" eb="5">
      <t>ヘイキン</t>
    </rPh>
    <phoneticPr fontId="2"/>
  </si>
  <si>
    <r>
      <rPr>
        <sz val="11"/>
        <rFont val="ＭＳ ゴシック"/>
        <family val="3"/>
        <charset val="128"/>
      </rPr>
      <t>札幌市</t>
    </r>
    <rPh sb="0" eb="3">
      <t>サッポロシ</t>
    </rPh>
    <phoneticPr fontId="2"/>
  </si>
  <si>
    <r>
      <rPr>
        <sz val="11"/>
        <rFont val="ＭＳ ゴシック"/>
        <family val="3"/>
        <charset val="128"/>
      </rPr>
      <t>仙台市</t>
    </r>
    <rPh sb="0" eb="3">
      <t>センダイシ</t>
    </rPh>
    <phoneticPr fontId="2"/>
  </si>
  <si>
    <r>
      <rPr>
        <sz val="11"/>
        <rFont val="ＭＳ ゴシック"/>
        <family val="3"/>
        <charset val="128"/>
      </rPr>
      <t>さいたま市</t>
    </r>
    <rPh sb="4" eb="5">
      <t>シ</t>
    </rPh>
    <phoneticPr fontId="2"/>
  </si>
  <si>
    <r>
      <rPr>
        <sz val="11"/>
        <rFont val="ＭＳ ゴシック"/>
        <family val="3"/>
        <charset val="128"/>
      </rPr>
      <t>千葉市</t>
    </r>
    <rPh sb="0" eb="3">
      <t>チバシ</t>
    </rPh>
    <phoneticPr fontId="2"/>
  </si>
  <si>
    <r>
      <rPr>
        <sz val="11"/>
        <rFont val="ＭＳ ゴシック"/>
        <family val="3"/>
        <charset val="128"/>
      </rPr>
      <t>横浜市</t>
    </r>
    <rPh sb="0" eb="3">
      <t>ヨコハマシ</t>
    </rPh>
    <phoneticPr fontId="2"/>
  </si>
  <si>
    <r>
      <rPr>
        <sz val="11"/>
        <rFont val="ＭＳ ゴシック"/>
        <family val="3"/>
        <charset val="128"/>
      </rPr>
      <t>川崎市</t>
    </r>
    <rPh sb="0" eb="3">
      <t>カワサキシ</t>
    </rPh>
    <phoneticPr fontId="2"/>
  </si>
  <si>
    <r>
      <rPr>
        <sz val="11"/>
        <rFont val="ＭＳ ゴシック"/>
        <family val="3"/>
        <charset val="128"/>
      </rPr>
      <t>相模原市</t>
    </r>
    <rPh sb="0" eb="4">
      <t>サガミハラシ</t>
    </rPh>
    <phoneticPr fontId="2"/>
  </si>
  <si>
    <r>
      <rPr>
        <sz val="11"/>
        <rFont val="ＭＳ ゴシック"/>
        <family val="3"/>
        <charset val="128"/>
      </rPr>
      <t>新潟市</t>
    </r>
    <rPh sb="0" eb="3">
      <t>ニイガタシ</t>
    </rPh>
    <phoneticPr fontId="2"/>
  </si>
  <si>
    <r>
      <rPr>
        <sz val="11"/>
        <rFont val="ＭＳ ゴシック"/>
        <family val="3"/>
        <charset val="128"/>
      </rPr>
      <t>静岡市</t>
    </r>
    <rPh sb="0" eb="3">
      <t>シズオカシ</t>
    </rPh>
    <phoneticPr fontId="2"/>
  </si>
  <si>
    <r>
      <rPr>
        <sz val="11"/>
        <rFont val="ＭＳ ゴシック"/>
        <family val="3"/>
        <charset val="128"/>
      </rPr>
      <t>浜松市</t>
    </r>
    <rPh sb="0" eb="2">
      <t>ハママツ</t>
    </rPh>
    <rPh sb="2" eb="3">
      <t>シ</t>
    </rPh>
    <phoneticPr fontId="2"/>
  </si>
  <si>
    <r>
      <rPr>
        <sz val="11"/>
        <rFont val="ＭＳ ゴシック"/>
        <family val="3"/>
        <charset val="128"/>
      </rPr>
      <t>名古屋市</t>
    </r>
    <rPh sb="0" eb="4">
      <t>ナゴヤシ</t>
    </rPh>
    <phoneticPr fontId="2"/>
  </si>
  <si>
    <r>
      <rPr>
        <sz val="11"/>
        <rFont val="ＭＳ ゴシック"/>
        <family val="3"/>
        <charset val="128"/>
      </rPr>
      <t>京都市</t>
    </r>
    <rPh sb="0" eb="3">
      <t>キョウトシ</t>
    </rPh>
    <phoneticPr fontId="2"/>
  </si>
  <si>
    <r>
      <rPr>
        <sz val="11"/>
        <rFont val="ＭＳ ゴシック"/>
        <family val="3"/>
        <charset val="128"/>
      </rPr>
      <t>大阪市</t>
    </r>
    <rPh sb="0" eb="3">
      <t>オオサカシ</t>
    </rPh>
    <phoneticPr fontId="2"/>
  </si>
  <si>
    <r>
      <rPr>
        <sz val="11"/>
        <rFont val="ＭＳ ゴシック"/>
        <family val="3"/>
        <charset val="128"/>
      </rPr>
      <t>堺市</t>
    </r>
    <rPh sb="0" eb="2">
      <t>サカイシ</t>
    </rPh>
    <phoneticPr fontId="2"/>
  </si>
  <si>
    <r>
      <rPr>
        <sz val="11"/>
        <rFont val="ＭＳ ゴシック"/>
        <family val="3"/>
        <charset val="128"/>
      </rPr>
      <t>神戸市</t>
    </r>
    <rPh sb="0" eb="3">
      <t>コウベシ</t>
    </rPh>
    <phoneticPr fontId="2"/>
  </si>
  <si>
    <r>
      <rPr>
        <sz val="11"/>
        <rFont val="ＭＳ ゴシック"/>
        <family val="3"/>
        <charset val="128"/>
      </rPr>
      <t>岡山市</t>
    </r>
    <rPh sb="0" eb="3">
      <t>オカヤマシ</t>
    </rPh>
    <phoneticPr fontId="2"/>
  </si>
  <si>
    <r>
      <rPr>
        <sz val="11"/>
        <rFont val="ＭＳ ゴシック"/>
        <family val="3"/>
        <charset val="128"/>
      </rPr>
      <t>広島市</t>
    </r>
    <rPh sb="0" eb="3">
      <t>ヒロシマシ</t>
    </rPh>
    <phoneticPr fontId="2"/>
  </si>
  <si>
    <r>
      <rPr>
        <sz val="11"/>
        <rFont val="ＭＳ ゴシック"/>
        <family val="3"/>
        <charset val="128"/>
      </rPr>
      <t>福岡市</t>
    </r>
    <rPh sb="0" eb="3">
      <t>フクオカシ</t>
    </rPh>
    <phoneticPr fontId="2"/>
  </si>
  <si>
    <r>
      <rPr>
        <sz val="11"/>
        <rFont val="ＭＳ ゴシック"/>
        <family val="3"/>
        <charset val="128"/>
      </rPr>
      <t>熊本市</t>
    </r>
    <rPh sb="0" eb="3">
      <t>クマモトシ</t>
    </rPh>
    <phoneticPr fontId="2"/>
  </si>
  <si>
    <r>
      <rPr>
        <sz val="11"/>
        <rFont val="ＭＳ ゴシック"/>
        <family val="3"/>
        <charset val="128"/>
      </rPr>
      <t>（億円）</t>
    </r>
    <rPh sb="1" eb="3">
      <t>オクエン</t>
    </rPh>
    <phoneticPr fontId="2"/>
  </si>
  <si>
    <r>
      <rPr>
        <sz val="11"/>
        <rFont val="ＭＳ Ｐゴシック"/>
        <family val="3"/>
        <charset val="128"/>
      </rPr>
      <t>市税</t>
    </r>
    <rPh sb="0" eb="2">
      <t>シゼイ</t>
    </rPh>
    <phoneticPr fontId="2"/>
  </si>
  <si>
    <r>
      <rPr>
        <sz val="11"/>
        <rFont val="ＭＳ Ｐゴシック"/>
        <family val="3"/>
        <charset val="128"/>
      </rPr>
      <t>その他自主財源</t>
    </r>
    <rPh sb="2" eb="3">
      <t>タ</t>
    </rPh>
    <rPh sb="3" eb="5">
      <t>ジシュ</t>
    </rPh>
    <rPh sb="5" eb="7">
      <t>ザイゲン</t>
    </rPh>
    <phoneticPr fontId="2"/>
  </si>
  <si>
    <r>
      <rPr>
        <sz val="11"/>
        <rFont val="ＭＳ Ｐゴシック"/>
        <family val="3"/>
        <charset val="128"/>
      </rPr>
      <t>依存財源</t>
    </r>
    <rPh sb="0" eb="2">
      <t>イゾン</t>
    </rPh>
    <rPh sb="2" eb="4">
      <t>ザイゲン</t>
    </rPh>
    <phoneticPr fontId="2"/>
  </si>
  <si>
    <r>
      <rPr>
        <sz val="11"/>
        <rFont val="ＭＳ ゴシック"/>
        <family val="3"/>
        <charset val="128"/>
      </rPr>
      <t>自主財源の割合</t>
    </r>
    <rPh sb="0" eb="2">
      <t>ジシュ</t>
    </rPh>
    <rPh sb="2" eb="4">
      <t>ザイゲン</t>
    </rPh>
    <rPh sb="5" eb="7">
      <t>ワリアイ</t>
    </rPh>
    <phoneticPr fontId="2"/>
  </si>
  <si>
    <r>
      <rPr>
        <sz val="11"/>
        <rFont val="ＭＳ ゴシック"/>
        <family val="3"/>
        <charset val="128"/>
      </rPr>
      <t>市税の割合</t>
    </r>
    <rPh sb="0" eb="2">
      <t>シゼイ</t>
    </rPh>
    <rPh sb="3" eb="5">
      <t>ワリアイ</t>
    </rPh>
    <phoneticPr fontId="2"/>
  </si>
  <si>
    <r>
      <rPr>
        <sz val="11"/>
        <rFont val="ＭＳ Ｐゴシック"/>
        <family val="3"/>
        <charset val="128"/>
      </rPr>
      <t>総計</t>
    </r>
    <rPh sb="0" eb="2">
      <t>ソウケイ</t>
    </rPh>
    <phoneticPr fontId="2"/>
  </si>
  <si>
    <r>
      <rPr>
        <sz val="11"/>
        <rFont val="ＭＳ Ｐゴシック"/>
        <family val="3"/>
        <charset val="128"/>
      </rPr>
      <t>計</t>
    </r>
    <rPh sb="0" eb="1">
      <t>ケイ</t>
    </rPh>
    <phoneticPr fontId="2"/>
  </si>
  <si>
    <r>
      <rPr>
        <sz val="11"/>
        <rFont val="ＭＳ Ｐゴシック"/>
        <family val="3"/>
        <charset val="128"/>
      </rPr>
      <t>地方交付税</t>
    </r>
    <rPh sb="0" eb="2">
      <t>チホウ</t>
    </rPh>
    <rPh sb="2" eb="5">
      <t>コウフゼイ</t>
    </rPh>
    <phoneticPr fontId="2"/>
  </si>
  <si>
    <r>
      <rPr>
        <sz val="11"/>
        <rFont val="ＭＳ Ｐゴシック"/>
        <family val="3"/>
        <charset val="128"/>
      </rPr>
      <t>臨時財政対策債</t>
    </r>
    <rPh sb="0" eb="2">
      <t>リンジ</t>
    </rPh>
    <rPh sb="2" eb="3">
      <t>ザイ</t>
    </rPh>
    <rPh sb="3" eb="4">
      <t>セイ</t>
    </rPh>
    <rPh sb="4" eb="6">
      <t>タイサク</t>
    </rPh>
    <rPh sb="6" eb="7">
      <t>サイ</t>
    </rPh>
    <phoneticPr fontId="2"/>
  </si>
  <si>
    <t>順番（市民一人当たりの市税収入）</t>
    <rPh sb="0" eb="2">
      <t>ジュンバン</t>
    </rPh>
    <phoneticPr fontId="2"/>
  </si>
  <si>
    <t>順番（歳入に占める市税の割合）</t>
    <rPh sb="0" eb="2">
      <t>ジュンバン</t>
    </rPh>
    <phoneticPr fontId="2"/>
  </si>
  <si>
    <r>
      <rPr>
        <sz val="8"/>
        <rFont val="ＭＳ ゴシック"/>
        <family val="3"/>
        <charset val="128"/>
      </rPr>
      <t>北九州市</t>
    </r>
    <rPh sb="0" eb="4">
      <t>キタキュウシュウシ</t>
    </rPh>
    <phoneticPr fontId="2"/>
  </si>
  <si>
    <r>
      <rPr>
        <sz val="8"/>
        <rFont val="ＭＳ ゴシック"/>
        <family val="3"/>
        <charset val="128"/>
      </rPr>
      <t>政令市平均</t>
    </r>
    <rPh sb="0" eb="2">
      <t>セイレイ</t>
    </rPh>
    <rPh sb="2" eb="3">
      <t>シ</t>
    </rPh>
    <rPh sb="3" eb="5">
      <t>ヘイキン</t>
    </rPh>
    <phoneticPr fontId="2"/>
  </si>
  <si>
    <r>
      <rPr>
        <sz val="8"/>
        <rFont val="ＭＳ ゴシック"/>
        <family val="3"/>
        <charset val="128"/>
      </rPr>
      <t>札幌市</t>
    </r>
    <rPh sb="0" eb="3">
      <t>サッポロシ</t>
    </rPh>
    <phoneticPr fontId="2"/>
  </si>
  <si>
    <r>
      <rPr>
        <sz val="8"/>
        <rFont val="ＭＳ ゴシック"/>
        <family val="3"/>
        <charset val="128"/>
      </rPr>
      <t>仙台市</t>
    </r>
    <rPh sb="0" eb="3">
      <t>センダイシ</t>
    </rPh>
    <phoneticPr fontId="2"/>
  </si>
  <si>
    <r>
      <rPr>
        <sz val="8"/>
        <rFont val="ＭＳ ゴシック"/>
        <family val="3"/>
        <charset val="128"/>
      </rPr>
      <t>さいたま市</t>
    </r>
    <rPh sb="4" eb="5">
      <t>シ</t>
    </rPh>
    <phoneticPr fontId="2"/>
  </si>
  <si>
    <r>
      <rPr>
        <sz val="8"/>
        <rFont val="ＭＳ ゴシック"/>
        <family val="3"/>
        <charset val="128"/>
      </rPr>
      <t>千葉市</t>
    </r>
    <rPh sb="0" eb="3">
      <t>チバシ</t>
    </rPh>
    <phoneticPr fontId="2"/>
  </si>
  <si>
    <r>
      <rPr>
        <sz val="8"/>
        <rFont val="ＭＳ ゴシック"/>
        <family val="3"/>
        <charset val="128"/>
      </rPr>
      <t>横浜市</t>
    </r>
    <rPh sb="0" eb="3">
      <t>ヨコハマシ</t>
    </rPh>
    <phoneticPr fontId="2"/>
  </si>
  <si>
    <r>
      <rPr>
        <sz val="8"/>
        <rFont val="ＭＳ ゴシック"/>
        <family val="3"/>
        <charset val="128"/>
      </rPr>
      <t>川崎市</t>
    </r>
    <rPh sb="0" eb="3">
      <t>カワサキシ</t>
    </rPh>
    <phoneticPr fontId="2"/>
  </si>
  <si>
    <r>
      <rPr>
        <sz val="8"/>
        <rFont val="ＭＳ ゴシック"/>
        <family val="3"/>
        <charset val="128"/>
      </rPr>
      <t>相模原市</t>
    </r>
    <rPh sb="0" eb="4">
      <t>サガミハラシ</t>
    </rPh>
    <phoneticPr fontId="2"/>
  </si>
  <si>
    <r>
      <rPr>
        <sz val="8"/>
        <rFont val="ＭＳ ゴシック"/>
        <family val="3"/>
        <charset val="128"/>
      </rPr>
      <t>新潟市</t>
    </r>
    <rPh sb="0" eb="3">
      <t>ニイガタシ</t>
    </rPh>
    <phoneticPr fontId="2"/>
  </si>
  <si>
    <r>
      <rPr>
        <sz val="8"/>
        <rFont val="ＭＳ ゴシック"/>
        <family val="3"/>
        <charset val="128"/>
      </rPr>
      <t>静岡市</t>
    </r>
    <rPh sb="0" eb="3">
      <t>シズオカシ</t>
    </rPh>
    <phoneticPr fontId="2"/>
  </si>
  <si>
    <r>
      <rPr>
        <sz val="8"/>
        <rFont val="ＭＳ ゴシック"/>
        <family val="3"/>
        <charset val="128"/>
      </rPr>
      <t>浜松市</t>
    </r>
    <rPh sb="0" eb="2">
      <t>ハママツ</t>
    </rPh>
    <rPh sb="2" eb="3">
      <t>シ</t>
    </rPh>
    <phoneticPr fontId="2"/>
  </si>
  <si>
    <r>
      <rPr>
        <sz val="8"/>
        <rFont val="ＭＳ ゴシック"/>
        <family val="3"/>
        <charset val="128"/>
      </rPr>
      <t>名古屋市</t>
    </r>
    <rPh sb="0" eb="4">
      <t>ナゴヤシ</t>
    </rPh>
    <phoneticPr fontId="2"/>
  </si>
  <si>
    <r>
      <rPr>
        <sz val="8"/>
        <rFont val="ＭＳ ゴシック"/>
        <family val="3"/>
        <charset val="128"/>
      </rPr>
      <t>京都市</t>
    </r>
    <rPh sb="0" eb="3">
      <t>キョウトシ</t>
    </rPh>
    <phoneticPr fontId="2"/>
  </si>
  <si>
    <r>
      <rPr>
        <sz val="8"/>
        <rFont val="ＭＳ ゴシック"/>
        <family val="3"/>
        <charset val="128"/>
      </rPr>
      <t>大阪市</t>
    </r>
    <rPh sb="0" eb="3">
      <t>オオサカシ</t>
    </rPh>
    <phoneticPr fontId="2"/>
  </si>
  <si>
    <r>
      <rPr>
        <sz val="8"/>
        <rFont val="ＭＳ ゴシック"/>
        <family val="3"/>
        <charset val="128"/>
      </rPr>
      <t>堺市</t>
    </r>
    <rPh sb="0" eb="2">
      <t>サカイシ</t>
    </rPh>
    <phoneticPr fontId="2"/>
  </si>
  <si>
    <r>
      <rPr>
        <sz val="8"/>
        <rFont val="ＭＳ ゴシック"/>
        <family val="3"/>
        <charset val="128"/>
      </rPr>
      <t>神戸市</t>
    </r>
    <rPh sb="0" eb="3">
      <t>コウベシ</t>
    </rPh>
    <phoneticPr fontId="2"/>
  </si>
  <si>
    <r>
      <rPr>
        <sz val="8"/>
        <rFont val="ＭＳ ゴシック"/>
        <family val="3"/>
        <charset val="128"/>
      </rPr>
      <t>岡山市</t>
    </r>
    <rPh sb="0" eb="3">
      <t>オカヤマシ</t>
    </rPh>
    <phoneticPr fontId="2"/>
  </si>
  <si>
    <r>
      <rPr>
        <sz val="8"/>
        <rFont val="ＭＳ ゴシック"/>
        <family val="3"/>
        <charset val="128"/>
      </rPr>
      <t>広島市</t>
    </r>
    <rPh sb="0" eb="3">
      <t>ヒロシマシ</t>
    </rPh>
    <phoneticPr fontId="2"/>
  </si>
  <si>
    <r>
      <rPr>
        <sz val="8"/>
        <rFont val="ＭＳ ゴシック"/>
        <family val="3"/>
        <charset val="128"/>
      </rPr>
      <t>福岡市</t>
    </r>
    <rPh sb="0" eb="3">
      <t>フクオカシ</t>
    </rPh>
    <phoneticPr fontId="2"/>
  </si>
  <si>
    <r>
      <rPr>
        <sz val="8"/>
        <rFont val="ＭＳ ゴシック"/>
        <family val="3"/>
        <charset val="128"/>
      </rPr>
      <t>熊本市</t>
    </r>
    <rPh sb="0" eb="3">
      <t>クマモトシ</t>
    </rPh>
    <phoneticPr fontId="2"/>
  </si>
  <si>
    <r>
      <rPr>
        <sz val="8"/>
        <rFont val="ＭＳ ゴシック"/>
        <family val="3"/>
        <charset val="128"/>
      </rPr>
      <t>市民１人あたりの地方交付税等</t>
    </r>
    <rPh sb="0" eb="2">
      <t>シミン</t>
    </rPh>
    <rPh sb="3" eb="4">
      <t>ニン</t>
    </rPh>
    <rPh sb="8" eb="10">
      <t>チホウ</t>
    </rPh>
    <rPh sb="10" eb="12">
      <t>コウフ</t>
    </rPh>
    <rPh sb="12" eb="13">
      <t>ゼイ</t>
    </rPh>
    <rPh sb="13" eb="14">
      <t>ナド</t>
    </rPh>
    <phoneticPr fontId="2"/>
  </si>
  <si>
    <r>
      <rPr>
        <sz val="8"/>
        <rFont val="ＭＳ ゴシック"/>
        <family val="3"/>
        <charset val="128"/>
      </rPr>
      <t>歳入に占める地方交付税等の割合</t>
    </r>
    <rPh sb="0" eb="2">
      <t>サイニュウ</t>
    </rPh>
    <rPh sb="3" eb="4">
      <t>シ</t>
    </rPh>
    <rPh sb="6" eb="8">
      <t>チホウ</t>
    </rPh>
    <rPh sb="8" eb="11">
      <t>コウフゼイ</t>
    </rPh>
    <rPh sb="11" eb="12">
      <t>ナド</t>
    </rPh>
    <rPh sb="13" eb="15">
      <t>ワリアイ</t>
    </rPh>
    <phoneticPr fontId="2"/>
  </si>
  <si>
    <r>
      <rPr>
        <sz val="11"/>
        <rFont val="ＭＳ ゴシック"/>
        <family val="3"/>
        <charset val="128"/>
      </rPr>
      <t>人件費</t>
    </r>
    <rPh sb="0" eb="3">
      <t>ジンケンヒ</t>
    </rPh>
    <phoneticPr fontId="2"/>
  </si>
  <si>
    <r>
      <rPr>
        <sz val="11"/>
        <rFont val="ＭＳ ゴシック"/>
        <family val="3"/>
        <charset val="128"/>
      </rPr>
      <t>扶助費</t>
    </r>
    <rPh sb="0" eb="3">
      <t>フジョヒ</t>
    </rPh>
    <phoneticPr fontId="2"/>
  </si>
  <si>
    <r>
      <rPr>
        <sz val="11"/>
        <rFont val="ＭＳ ゴシック"/>
        <family val="3"/>
        <charset val="128"/>
      </rPr>
      <t>公債費</t>
    </r>
    <rPh sb="0" eb="3">
      <t>コウサイヒ</t>
    </rPh>
    <phoneticPr fontId="2"/>
  </si>
  <si>
    <r>
      <rPr>
        <sz val="11"/>
        <rFont val="ＭＳ ゴシック"/>
        <family val="3"/>
        <charset val="128"/>
      </rPr>
      <t>投資的経費</t>
    </r>
    <rPh sb="0" eb="3">
      <t>トウシテキ</t>
    </rPh>
    <rPh sb="3" eb="5">
      <t>ケイヒ</t>
    </rPh>
    <phoneticPr fontId="2"/>
  </si>
  <si>
    <r>
      <rPr>
        <sz val="11"/>
        <rFont val="ＭＳ ゴシック"/>
        <family val="3"/>
        <charset val="128"/>
      </rPr>
      <t>その他経費</t>
    </r>
    <rPh sb="2" eb="3">
      <t>タ</t>
    </rPh>
    <rPh sb="3" eb="5">
      <t>ケイヒ</t>
    </rPh>
    <phoneticPr fontId="2"/>
  </si>
  <si>
    <r>
      <rPr>
        <sz val="11"/>
        <rFont val="ＭＳ ゴシック"/>
        <family val="3"/>
        <charset val="128"/>
      </rPr>
      <t>義務的経費比率</t>
    </r>
    <rPh sb="0" eb="3">
      <t>ギムテキ</t>
    </rPh>
    <rPh sb="3" eb="5">
      <t>ケイヒ</t>
    </rPh>
    <rPh sb="5" eb="7">
      <t>ヒリツ</t>
    </rPh>
    <phoneticPr fontId="2"/>
  </si>
  <si>
    <r>
      <rPr>
        <sz val="11"/>
        <rFont val="ＭＳ ゴシック"/>
        <family val="3"/>
        <charset val="128"/>
      </rPr>
      <t>臨時財政対策債</t>
    </r>
    <rPh sb="0" eb="2">
      <t>リンジ</t>
    </rPh>
    <rPh sb="2" eb="4">
      <t>ザイセイ</t>
    </rPh>
    <rPh sb="4" eb="6">
      <t>タイサク</t>
    </rPh>
    <rPh sb="6" eb="7">
      <t>サイ</t>
    </rPh>
    <phoneticPr fontId="2"/>
  </si>
  <si>
    <r>
      <rPr>
        <sz val="11"/>
        <rFont val="ＭＳ ゴシック"/>
        <family val="3"/>
        <charset val="128"/>
      </rPr>
      <t>市税</t>
    </r>
    <rPh sb="0" eb="2">
      <t>シゼイ</t>
    </rPh>
    <phoneticPr fontId="2"/>
  </si>
  <si>
    <r>
      <rPr>
        <sz val="11"/>
        <rFont val="ＭＳ ゴシック"/>
        <family val="3"/>
        <charset val="128"/>
      </rPr>
      <t>地方交付税</t>
    </r>
    <rPh sb="0" eb="2">
      <t>チホウ</t>
    </rPh>
    <rPh sb="2" eb="5">
      <t>コウフゼイ</t>
    </rPh>
    <phoneticPr fontId="2"/>
  </si>
  <si>
    <t>（単位：％)</t>
    <rPh sb="1" eb="3">
      <t>タンイ</t>
    </rPh>
    <phoneticPr fontId="4"/>
  </si>
  <si>
    <t>政令市</t>
    <rPh sb="0" eb="2">
      <t>セイレイ</t>
    </rPh>
    <rPh sb="2" eb="3">
      <t>シ</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</si>
  <si>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</si>
  <si>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</si>
  <si>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札幌市</t>
    <rPh sb="0" eb="3">
      <t>サッポロシ</t>
    </rPh>
    <phoneticPr fontId="4"/>
  </si>
  <si>
    <t>仙台市</t>
    <rPh sb="0" eb="3">
      <t>センダイシ</t>
    </rPh>
    <phoneticPr fontId="4"/>
  </si>
  <si>
    <t>さいたま市</t>
    <rPh sb="4" eb="5">
      <t>シ</t>
    </rPh>
    <phoneticPr fontId="4"/>
  </si>
  <si>
    <t>千葉市</t>
    <rPh sb="0" eb="3">
      <t>チバシ</t>
    </rPh>
    <phoneticPr fontId="4"/>
  </si>
  <si>
    <t>横浜市</t>
    <rPh sb="0" eb="3">
      <t>ヨコハマシ</t>
    </rPh>
    <phoneticPr fontId="4"/>
  </si>
  <si>
    <t>川崎市</t>
    <rPh sb="0" eb="3">
      <t>カワサキシ</t>
    </rPh>
    <phoneticPr fontId="4"/>
  </si>
  <si>
    <t>相模原市</t>
    <rPh sb="0" eb="3">
      <t>サガミハラ</t>
    </rPh>
    <rPh sb="3" eb="4">
      <t>シ</t>
    </rPh>
    <phoneticPr fontId="4"/>
  </si>
  <si>
    <t>新潟市</t>
    <rPh sb="0" eb="3">
      <t>ニイガタシ</t>
    </rPh>
    <phoneticPr fontId="4"/>
  </si>
  <si>
    <t>静岡市</t>
    <rPh sb="0" eb="3">
      <t>シズオカシ</t>
    </rPh>
    <phoneticPr fontId="4"/>
  </si>
  <si>
    <t>浜松市</t>
    <rPh sb="0" eb="3">
      <t>ハママツシ</t>
    </rPh>
    <phoneticPr fontId="4"/>
  </si>
  <si>
    <t>名古屋市</t>
    <rPh sb="0" eb="4">
      <t>ナゴヤシ</t>
    </rPh>
    <phoneticPr fontId="4"/>
  </si>
  <si>
    <t>京都市</t>
    <rPh sb="0" eb="3">
      <t>キョウトシ</t>
    </rPh>
    <phoneticPr fontId="4"/>
  </si>
  <si>
    <t>大阪市</t>
    <rPh sb="0" eb="3">
      <t>オオサカシ</t>
    </rPh>
    <phoneticPr fontId="4"/>
  </si>
  <si>
    <t>堺市</t>
    <rPh sb="0" eb="2">
      <t>サカイシ</t>
    </rPh>
    <phoneticPr fontId="4"/>
  </si>
  <si>
    <t>神戸市</t>
    <rPh sb="0" eb="3">
      <t>コウベシ</t>
    </rPh>
    <phoneticPr fontId="4"/>
  </si>
  <si>
    <t>岡山市</t>
    <rPh sb="0" eb="2">
      <t>オカヤマ</t>
    </rPh>
    <rPh sb="2" eb="3">
      <t>シ</t>
    </rPh>
    <phoneticPr fontId="4"/>
  </si>
  <si>
    <t>広島市</t>
    <rPh sb="0" eb="3">
      <t>ヒロシマシ</t>
    </rPh>
    <phoneticPr fontId="4"/>
  </si>
  <si>
    <t>北九州市</t>
    <rPh sb="0" eb="4">
      <t>キタキュウシュウシ</t>
    </rPh>
    <phoneticPr fontId="4"/>
  </si>
  <si>
    <t>福岡市</t>
    <rPh sb="0" eb="3">
      <t>フクオカシ</t>
    </rPh>
    <phoneticPr fontId="4"/>
  </si>
  <si>
    <t>熊本市</t>
    <rPh sb="0" eb="2">
      <t>クマモト</t>
    </rPh>
    <rPh sb="2" eb="3">
      <t>シ</t>
    </rPh>
    <phoneticPr fontId="4"/>
  </si>
  <si>
    <t>県税交付金等</t>
    <rPh sb="0" eb="2">
      <t>ケンゼイ</t>
    </rPh>
    <rPh sb="2" eb="6">
      <t>コウフキントウ</t>
    </rPh>
    <phoneticPr fontId="2"/>
  </si>
  <si>
    <t>北九州市の高齢化率</t>
    <phoneticPr fontId="4"/>
  </si>
  <si>
    <t>全国平均の高齢化率</t>
    <phoneticPr fontId="2"/>
  </si>
  <si>
    <t>北九州市の高齢者数</t>
    <rPh sb="0" eb="4">
      <t>キタキュウシュウシ</t>
    </rPh>
    <rPh sb="5" eb="8">
      <t>コウレイシャ</t>
    </rPh>
    <rPh sb="8" eb="9">
      <t>スウ</t>
    </rPh>
    <phoneticPr fontId="4"/>
  </si>
  <si>
    <t>年度</t>
    <rPh sb="0" eb="2">
      <t>ネンド</t>
    </rPh>
    <phoneticPr fontId="4"/>
  </si>
  <si>
    <t>H27</t>
    <phoneticPr fontId="4"/>
  </si>
  <si>
    <t>H28</t>
  </si>
  <si>
    <t>年度末基金残高</t>
    <rPh sb="0" eb="3">
      <t>ネンドマツ</t>
    </rPh>
    <rPh sb="3" eb="5">
      <t>キキン</t>
    </rPh>
    <rPh sb="5" eb="7">
      <t>ザンダカ</t>
    </rPh>
    <phoneticPr fontId="4"/>
  </si>
  <si>
    <t>H25</t>
    <phoneticPr fontId="2"/>
  </si>
  <si>
    <t>H29</t>
    <phoneticPr fontId="2"/>
  </si>
  <si>
    <t>H18</t>
    <phoneticPr fontId="2"/>
  </si>
  <si>
    <t>H26</t>
    <phoneticPr fontId="2"/>
  </si>
  <si>
    <t>H30</t>
    <phoneticPr fontId="2"/>
  </si>
  <si>
    <t>H18</t>
    <phoneticPr fontId="2"/>
  </si>
  <si>
    <t>H19</t>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</si>
  <si>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</si>
  <si>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</si>
  <si>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</si>
  <si>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</si>
  <si>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</si>
  <si>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</si>
  <si>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</si>
  <si>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</si>
  <si>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</si>
  <si>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</si>
  <si>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</si>
  <si>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一般会計歳入決算額の推移</t>
    <rPh sb="0" eb="2">
      <t>イッパン</t>
    </rPh>
    <rPh sb="2" eb="4">
      <t>カイケイ</t>
    </rPh>
    <rPh sb="4" eb="6">
      <t>サイニュウ</t>
    </rPh>
    <rPh sb="6" eb="8">
      <t>ケッサン</t>
    </rPh>
    <rPh sb="8" eb="9">
      <t>ガク</t>
    </rPh>
    <rPh sb="10" eb="12">
      <t>スイイ</t>
    </rPh>
    <phoneticPr fontId="2"/>
  </si>
  <si>
    <t>地方交付税等決算額の推移</t>
    <rPh sb="0" eb="2">
      <t>チホウ</t>
    </rPh>
    <rPh sb="2" eb="5">
      <t>コウフゼイ</t>
    </rPh>
    <rPh sb="5" eb="6">
      <t>トウ</t>
    </rPh>
    <rPh sb="6" eb="8">
      <t>ケッサン</t>
    </rPh>
    <rPh sb="8" eb="9">
      <t>ガク</t>
    </rPh>
    <rPh sb="10" eb="12">
      <t>スイイ</t>
    </rPh>
    <phoneticPr fontId="2"/>
  </si>
  <si>
    <t>H19</t>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</si>
  <si>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</si>
  <si>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</si>
  <si>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</si>
  <si>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</si>
  <si>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</si>
  <si>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</si>
  <si>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</si>
  <si>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</si>
  <si>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</si>
  <si>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</si>
  <si>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</si>
  <si>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（千円／人）</t>
    <rPh sb="1" eb="3">
      <t>センエン</t>
    </rPh>
    <rPh sb="4" eb="5">
      <t>ニン</t>
    </rPh>
    <phoneticPr fontId="2"/>
  </si>
  <si>
    <t>（％）</t>
    <phoneticPr fontId="2"/>
  </si>
  <si>
    <t>（％）</t>
    <phoneticPr fontId="2"/>
  </si>
  <si>
    <t>H19</t>
    <phoneticPr fontId="2"/>
  </si>
  <si>
    <t>H20</t>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</si>
  <si>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</si>
  <si>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</si>
  <si>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</si>
  <si>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</si>
  <si>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</si>
  <si>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</si>
  <si>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</si>
  <si>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</si>
  <si>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</si>
  <si>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</si>
  <si>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合計</t>
    <rPh sb="0" eb="1">
      <t>ゴウ</t>
    </rPh>
    <rPh sb="1" eb="2">
      <t>ケイ</t>
    </rPh>
    <phoneticPr fontId="2"/>
  </si>
  <si>
    <t>（義務的経費）</t>
    <rPh sb="1" eb="4">
      <t>ギムテキ</t>
    </rPh>
    <rPh sb="4" eb="6">
      <t>ケイヒ</t>
    </rPh>
    <phoneticPr fontId="2"/>
  </si>
  <si>
    <t>（億円）</t>
    <rPh sb="1" eb="3">
      <t>オクエン</t>
    </rPh>
    <phoneticPr fontId="2"/>
  </si>
  <si>
    <t>一般会計歳出決算額（性質別）の推移</t>
  </si>
  <si>
    <t>H18</t>
    <phoneticPr fontId="2"/>
  </si>
  <si>
    <t>H22</t>
    <phoneticPr fontId="2"/>
  </si>
  <si>
    <t>H23</t>
    <phoneticPr fontId="2"/>
  </si>
  <si>
    <t>H24</t>
    <phoneticPr fontId="2"/>
  </si>
  <si>
    <t>H29</t>
    <phoneticPr fontId="2"/>
  </si>
  <si>
    <t>H30</t>
    <phoneticPr fontId="2"/>
  </si>
  <si>
    <t>その他市債</t>
    <rPh sb="2" eb="3">
      <t>タ</t>
    </rPh>
    <rPh sb="3" eb="5">
      <t>シサイ</t>
    </rPh>
    <phoneticPr fontId="2"/>
  </si>
  <si>
    <t>市税や地方交付税等の一般財源（決算額）の伸び悩み</t>
  </si>
  <si>
    <t>H30</t>
    <phoneticPr fontId="2"/>
  </si>
  <si>
    <t>H20</t>
    <phoneticPr fontId="2"/>
  </si>
  <si>
    <t>H27</t>
    <phoneticPr fontId="2"/>
  </si>
  <si>
    <t>H30</t>
    <phoneticPr fontId="2"/>
  </si>
  <si>
    <t>H18</t>
    <phoneticPr fontId="2"/>
  </si>
  <si>
    <r>
      <rPr>
        <sz val="11"/>
        <rFont val="ＭＳ ゴシック"/>
        <family val="3"/>
        <charset val="128"/>
      </rPr>
      <t>扶助費（性質別）</t>
    </r>
    <rPh sb="0" eb="3">
      <t>フジョヒ</t>
    </rPh>
    <rPh sb="4" eb="6">
      <t>セイシツ</t>
    </rPh>
    <rPh sb="6" eb="7">
      <t>ベツ</t>
    </rPh>
    <phoneticPr fontId="2"/>
  </si>
  <si>
    <r>
      <rPr>
        <sz val="11"/>
        <rFont val="ＭＳ ゴシック"/>
        <family val="3"/>
        <charset val="128"/>
      </rPr>
      <t>繰出金</t>
    </r>
    <rPh sb="0" eb="2">
      <t>クリダ</t>
    </rPh>
    <rPh sb="2" eb="3">
      <t>キン</t>
    </rPh>
    <phoneticPr fontId="2"/>
  </si>
  <si>
    <r>
      <rPr>
        <sz val="11"/>
        <rFont val="ＭＳ ゴシック"/>
        <family val="3"/>
        <charset val="128"/>
      </rPr>
      <t>負担金</t>
    </r>
    <rPh sb="0" eb="3">
      <t>フタンキン</t>
    </rPh>
    <phoneticPr fontId="2"/>
  </si>
  <si>
    <t>－</t>
  </si>
  <si>
    <t>－</t>
    <phoneticPr fontId="2"/>
  </si>
  <si>
    <t>（億円）</t>
    <rPh sb="1" eb="2">
      <t>オク</t>
    </rPh>
    <rPh sb="2" eb="3">
      <t>エン</t>
    </rPh>
    <phoneticPr fontId="4"/>
  </si>
  <si>
    <t>財源調整用基金残高</t>
  </si>
  <si>
    <t>公債費（市の借金返済）決算額の推移（一般会計）</t>
    <phoneticPr fontId="2"/>
  </si>
  <si>
    <t>市債残高決算額の推移（一般会計）</t>
    <phoneticPr fontId="2"/>
  </si>
  <si>
    <t>福祉・医療関係経費決算額の推移</t>
    <phoneticPr fontId="2"/>
  </si>
  <si>
    <t>R1</t>
    <phoneticPr fontId="2"/>
  </si>
  <si>
    <t>市民一人当たりの市税収入と歳入に占める市税の割合（普通会計決算／平成30年度）</t>
    <phoneticPr fontId="2"/>
  </si>
  <si>
    <t>市民一人当たりの地方交付税等と歳入に占める地方交付税等の割合（普通会計決算／平成30年度）</t>
    <phoneticPr fontId="2"/>
  </si>
  <si>
    <t>実質公債費比率と将来負担比率における政令市の状況（平成30年度決算）</t>
    <rPh sb="0" eb="2">
      <t>ジッシツ</t>
    </rPh>
    <rPh sb="2" eb="5">
      <t>コウサイヒ</t>
    </rPh>
    <rPh sb="5" eb="7">
      <t>ヒリツ</t>
    </rPh>
    <rPh sb="8" eb="10">
      <t>ショウライ</t>
    </rPh>
    <rPh sb="10" eb="12">
      <t>フタン</t>
    </rPh>
    <rPh sb="12" eb="14">
      <t>ヒリツ</t>
    </rPh>
    <rPh sb="18" eb="21">
      <t>セイレイシ</t>
    </rPh>
    <rPh sb="22" eb="24">
      <t>ジョウキョウ</t>
    </rPh>
    <rPh sb="25" eb="27">
      <t>ヘイセイ</t>
    </rPh>
    <rPh sb="29" eb="31">
      <t>ネンド</t>
    </rPh>
    <rPh sb="31" eb="33">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</si>
</sst>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Red]\(#,##0\)"/>
    <numFmt numFmtId="178" formatCode="0.0%"/>
    <numFmt numFmtId="179" formatCode="0.0_);[Red]\(0.0\)"/>
    <numFmt numFmtId="180" formatCode="#,##0.0_);[Red]\(#,##0.0\)"/>
    <numFmt numFmtId="181" formatCode="#,##0.0_ ;[Red]\-#,##0.0\ "/>
    <numFmt numFmtId="182" formatCode="#,##0;&quot;▲ &quot;#,##0"/>
    <numFmt numFmtId="183" formatCode="#,##0_ ;[Red]\-#,##0\ "/>
  </numFmts>
  <fonts count="17" x14ac:knownFonts="1">
    <font>
      <sz val="11"/>
      <name val="ＭＳ ゴシック"/>
      <family val="3"/>
      <charset val="128"/>
    </font>
    <font>
      <sz val="11"/>
      <name val="ＭＳ ゴシック"/>
      <family val="3"/>
      <charset val="128"/>
    </font>
    <font>
      <sz val="6"/>
      <name val="ＭＳ 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1"/>
      <name val="Arial"/>
      <family val="2"/>
    </font>
    <font>
      <sz val="11"/>
      <color theme="1"/>
      <name val="Arial"/>
      <family val="2"/>
    </font>
    <font>
      <sz val="8"/>
      <name val="Arial"/>
      <family val="2"/>
    </font>
    <font>
      <sz val="8"/>
      <name val="ＭＳ ゴシック"/>
      <family val="3"/>
      <charset val="128"/>
    </font>
    <font>
      <sz val="11"/>
      <name val="Meiryo UI"/>
      <family val="3"/>
      <charset val="128"/>
    </font>
    <font>
      <sz val="11"/>
      <color theme="1"/>
      <name val="ＭＳ Ｐゴシック"/>
      <family val="3"/>
      <charset val="128"/>
    </font>
    <font>
      <sz val="11"/>
      <color theme="1"/>
      <name val="ＭＳ Ｐゴシック"/>
      <family val="3"/>
      <charset val="128"/>
      <scheme val="minor"/>
    </font>
    <font>
      <sz val="11"/>
      <color indexed="8"/>
      <name val="HG丸ｺﾞｼｯｸM-PRO"/>
      <family val="3"/>
      <charset val="128"/>
    </font>
    <font>
      <sz val="8"/>
      <color indexed="8"/>
      <name val="HG丸ｺﾞｼｯｸM-PRO"/>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double">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9" fontId="1" fillId="0" borderId="0" applyFont="0" applyFill="0" applyBorder="0" applyAlignment="0" applyProtection="0">
      <alignment vertical="center"/>
    </xf>
  </cellStyleXfs>
  <cellXfs count="280">
    <xf numFmtId="0" fontId="0" fillId="0" borderId="0" xfId="0">
      <alignment vertical="center"/>
    </xf>
    <xf numFmtId="176" fontId="0" fillId="0" borderId="0" xfId="0" applyNumberFormat="1">
      <alignment vertical="center"/>
    </xf>
    <xf numFmtId="9" fontId="0" fillId="0" borderId="0" xfId="0" applyNumberFormat="1">
      <alignment vertical="center"/>
    </xf>
    <xf numFmtId="9" fontId="0" fillId="0" borderId="0" xfId="0" applyNumberFormat="1" applyAlignment="1">
      <alignment vertical="center" wrapText="1"/>
    </xf>
    <xf numFmtId="179" fontId="0" fillId="0" borderId="0" xfId="0" applyNumberFormat="1">
      <alignment vertical="center"/>
    </xf>
    <xf numFmtId="176" fontId="5" fillId="0" borderId="1" xfId="0" applyNumberFormat="1" applyFont="1" applyBorder="1" applyAlignment="1">
      <alignment vertical="center"/>
    </xf>
    <xf numFmtId="176" fontId="5" fillId="0" borderId="1" xfId="0" applyNumberFormat="1" applyFont="1" applyBorder="1" applyAlignment="1">
      <alignment horizontal="center" vertical="center"/>
    </xf>
    <xf numFmtId="178" fontId="5" fillId="0" borderId="1" xfId="0" applyNumberFormat="1" applyFont="1" applyBorder="1" applyAlignment="1">
      <alignment vertical="center"/>
    </xf>
    <xf numFmtId="176" fontId="5" fillId="0" borderId="0" xfId="0" applyNumberFormat="1" applyFont="1">
      <alignment vertical="center"/>
    </xf>
    <xf numFmtId="176" fontId="6" fillId="0" borderId="1" xfId="0" applyNumberFormat="1" applyFont="1" applyBorder="1" applyAlignment="1">
      <alignment horizontal="left" vertical="center" shrinkToFit="1"/>
    </xf>
    <xf numFmtId="176" fontId="3" fillId="0" borderId="1" xfId="0" applyNumberFormat="1" applyFont="1" applyBorder="1" applyAlignment="1">
      <alignment horizontal="left" vertical="center" shrinkToFit="1"/>
    </xf>
    <xf numFmtId="179" fontId="5" fillId="0" borderId="0" xfId="0" applyNumberFormat="1" applyFont="1" applyBorder="1" applyAlignment="1">
      <alignment vertical="center"/>
    </xf>
    <xf numFmtId="0" fontId="5" fillId="0" borderId="0" xfId="0" applyFont="1" applyAlignment="1">
      <alignment horizontal="left" vertical="center" shrinkToFit="1"/>
    </xf>
    <xf numFmtId="177" fontId="8" fillId="0" borderId="0" xfId="0" applyNumberFormat="1" applyFont="1">
      <alignment vertical="center"/>
    </xf>
    <xf numFmtId="176" fontId="8" fillId="0" borderId="0" xfId="0" applyNumberFormat="1" applyFont="1">
      <alignment vertical="center"/>
    </xf>
    <xf numFmtId="177" fontId="8" fillId="0" borderId="0" xfId="0" applyNumberFormat="1" applyFont="1" applyFill="1">
      <alignment vertical="center"/>
    </xf>
    <xf numFmtId="182" fontId="8" fillId="0" borderId="0" xfId="0" applyNumberFormat="1" applyFont="1">
      <alignment vertical="center"/>
    </xf>
    <xf numFmtId="182" fontId="8" fillId="0" borderId="0" xfId="0" applyNumberFormat="1" applyFont="1" applyAlignment="1">
      <alignment horizontal="right" vertical="center"/>
    </xf>
    <xf numFmtId="176" fontId="8" fillId="0" borderId="0" xfId="0" applyNumberFormat="1" applyFont="1" applyAlignment="1">
      <alignment horizontal="center" vertical="center"/>
    </xf>
    <xf numFmtId="178" fontId="8" fillId="0" borderId="0" xfId="0" applyNumberFormat="1" applyFont="1">
      <alignment vertical="center"/>
    </xf>
    <xf numFmtId="177" fontId="5" fillId="0" borderId="0" xfId="0" applyNumberFormat="1" applyFont="1">
      <alignment vertical="center"/>
    </xf>
    <xf numFmtId="177" fontId="10" fillId="0" borderId="0" xfId="0" applyNumberFormat="1" applyFont="1">
      <alignment vertical="center"/>
    </xf>
    <xf numFmtId="177" fontId="10" fillId="0" borderId="0" xfId="0" applyNumberFormat="1" applyFont="1" applyFill="1">
      <alignment vertical="center"/>
    </xf>
    <xf numFmtId="178" fontId="10" fillId="0" borderId="0" xfId="0" applyNumberFormat="1" applyFont="1" applyFill="1">
      <alignment vertical="center"/>
    </xf>
    <xf numFmtId="177" fontId="11" fillId="0" borderId="0" xfId="0" applyNumberFormat="1" applyFont="1">
      <alignment vertical="center"/>
    </xf>
    <xf numFmtId="176" fontId="12" fillId="0" borderId="0" xfId="0" applyNumberFormat="1" applyFont="1">
      <alignment vertical="center"/>
    </xf>
    <xf numFmtId="178" fontId="12" fillId="0" borderId="0" xfId="0" applyNumberFormat="1" applyFont="1">
      <alignment vertical="center"/>
    </xf>
    <xf numFmtId="9" fontId="12" fillId="0" borderId="0" xfId="0" applyNumberFormat="1" applyFont="1">
      <alignment vertical="center"/>
    </xf>
    <xf numFmtId="9" fontId="12" fillId="0" borderId="0" xfId="0" applyNumberFormat="1" applyFont="1" applyAlignment="1">
      <alignment vertical="center" wrapText="1"/>
    </xf>
    <xf numFmtId="176" fontId="12" fillId="0" borderId="0" xfId="0" applyNumberFormat="1" applyFont="1" applyAlignment="1">
      <alignment horizontal="center" vertical="center"/>
    </xf>
    <xf numFmtId="0" fontId="8" fillId="0" borderId="0" xfId="0" applyFont="1">
      <alignment vertical="center"/>
    </xf>
    <xf numFmtId="176" fontId="13" fillId="0" borderId="1" xfId="0" applyNumberFormat="1" applyFont="1" applyFill="1" applyBorder="1" applyAlignment="1">
      <alignment vertical="center"/>
    </xf>
    <xf numFmtId="178" fontId="13" fillId="0" borderId="1" xfId="0" applyNumberFormat="1" applyFont="1" applyFill="1" applyBorder="1" applyAlignment="1">
      <alignment vertical="center"/>
    </xf>
    <xf numFmtId="178" fontId="13" fillId="0" borderId="1" xfId="0" applyNumberFormat="1" applyFont="1" applyFill="1" applyBorder="1">
      <alignment vertical="center"/>
    </xf>
    <xf numFmtId="176" fontId="8" fillId="0" borderId="0" xfId="0" applyNumberFormat="1" applyFont="1" applyFill="1">
      <alignment vertical="center"/>
    </xf>
    <xf numFmtId="0" fontId="7" fillId="0" borderId="0" xfId="2" applyFont="1">
      <alignment vertical="center"/>
    </xf>
    <xf numFmtId="0" fontId="7" fillId="0" borderId="0" xfId="2" applyFont="1" applyFill="1">
      <alignment vertical="center"/>
    </xf>
    <xf numFmtId="0" fontId="15" fillId="0" borderId="0" xfId="2" applyFont="1">
      <alignment vertical="center"/>
    </xf>
    <xf numFmtId="0" fontId="7" fillId="0" borderId="5" xfId="2" applyFont="1" applyBorder="1" applyAlignment="1">
      <alignment horizontal="center" vertical="center"/>
    </xf>
    <xf numFmtId="0" fontId="15" fillId="0" borderId="0" xfId="2" applyFont="1" applyAlignment="1">
      <alignment horizontal="right"/>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distributed" vertical="center" indent="1"/>
    </xf>
    <xf numFmtId="179" fontId="15" fillId="0" borderId="2" xfId="2" applyNumberFormat="1" applyFont="1" applyBorder="1">
      <alignment vertical="center"/>
    </xf>
    <xf numFmtId="179" fontId="15" fillId="0" borderId="2" xfId="2" applyNumberFormat="1" applyFont="1" applyFill="1" applyBorder="1">
      <alignment vertical="center"/>
    </xf>
    <xf numFmtId="0" fontId="15" fillId="0" borderId="8" xfId="2" applyFont="1" applyFill="1" applyBorder="1" applyAlignment="1">
      <alignment horizontal="distributed" vertical="center" indent="1"/>
    </xf>
    <xf numFmtId="0" fontId="15" fillId="0" borderId="6" xfId="2" applyFont="1" applyBorder="1" applyAlignment="1">
      <alignment horizontal="distributed" vertical="center" indent="1"/>
    </xf>
    <xf numFmtId="179" fontId="15" fillId="0" borderId="3" xfId="2" applyNumberFormat="1" applyFont="1" applyBorder="1">
      <alignment vertical="center"/>
    </xf>
    <xf numFmtId="0" fontId="15" fillId="0" borderId="9" xfId="2" applyFont="1" applyBorder="1" applyAlignment="1">
      <alignment horizontal="distributed" vertical="center" indent="1"/>
    </xf>
    <xf numFmtId="179" fontId="15" fillId="0" borderId="10" xfId="2" applyNumberFormat="1" applyFont="1" applyBorder="1">
      <alignment vertical="center"/>
    </xf>
    <xf numFmtId="0" fontId="15" fillId="4" borderId="11" xfId="2" applyFont="1" applyFill="1" applyBorder="1" applyAlignment="1">
      <alignment horizontal="distributed" vertical="center" indent="1"/>
    </xf>
    <xf numFmtId="179" fontId="15" fillId="4" borderId="12" xfId="2" applyNumberFormat="1" applyFont="1" applyFill="1" applyBorder="1">
      <alignment vertical="center"/>
    </xf>
    <xf numFmtId="179" fontId="15" fillId="4" borderId="13" xfId="2" applyNumberFormat="1" applyFont="1" applyFill="1" applyBorder="1">
      <alignment vertical="center"/>
    </xf>
    <xf numFmtId="0" fontId="15" fillId="0" borderId="14" xfId="2" applyFont="1" applyFill="1" applyBorder="1" applyAlignment="1">
      <alignment horizontal="distributed" vertical="center" indent="1"/>
    </xf>
    <xf numFmtId="179" fontId="15" fillId="0" borderId="4" xfId="2" applyNumberFormat="1" applyFont="1" applyFill="1" applyBorder="1">
      <alignment vertical="center"/>
    </xf>
    <xf numFmtId="0" fontId="15" fillId="0" borderId="15" xfId="2" applyFont="1" applyFill="1" applyBorder="1" applyAlignment="1">
      <alignment horizontal="distributed" vertical="center" indent="1"/>
    </xf>
    <xf numFmtId="179" fontId="15" fillId="0" borderId="16" xfId="2" applyNumberFormat="1" applyFont="1" applyFill="1" applyBorder="1">
      <alignment vertical="center"/>
    </xf>
    <xf numFmtId="0" fontId="14" fillId="0" borderId="0" xfId="2" applyFill="1">
      <alignment vertical="center"/>
    </xf>
    <xf numFmtId="0" fontId="14" fillId="0" borderId="0" xfId="2">
      <alignment vertical="center"/>
    </xf>
    <xf numFmtId="176" fontId="0" fillId="0" borderId="0" xfId="0" applyNumberFormat="1" applyFont="1" applyAlignment="1">
      <alignment horizontal="center" vertical="center"/>
    </xf>
    <xf numFmtId="38" fontId="1" fillId="0" borderId="0" xfId="1">
      <alignment vertical="center"/>
    </xf>
    <xf numFmtId="177" fontId="1" fillId="0" borderId="0" xfId="1" applyNumberFormat="1" applyFill="1">
      <alignment vertical="center"/>
    </xf>
    <xf numFmtId="180" fontId="1" fillId="0" borderId="0" xfId="1" applyNumberFormat="1">
      <alignment vertical="center"/>
    </xf>
    <xf numFmtId="180" fontId="0" fillId="0" borderId="0" xfId="0" applyNumberFormat="1">
      <alignment vertical="center"/>
    </xf>
    <xf numFmtId="180" fontId="5" fillId="0" borderId="0" xfId="1" applyNumberFormat="1" applyFont="1" applyFill="1">
      <alignment vertical="center"/>
    </xf>
    <xf numFmtId="38" fontId="5" fillId="0" borderId="0" xfId="1" applyFont="1" applyFill="1">
      <alignment vertical="center"/>
    </xf>
    <xf numFmtId="181" fontId="1" fillId="0" borderId="0" xfId="1" applyNumberFormat="1" applyFill="1">
      <alignment vertical="center"/>
    </xf>
    <xf numFmtId="183" fontId="1" fillId="0" borderId="0" xfId="1" applyNumberFormat="1" applyFill="1">
      <alignment vertical="center"/>
    </xf>
    <xf numFmtId="179" fontId="15" fillId="0" borderId="3" xfId="2" applyNumberFormat="1" applyFont="1" applyFill="1" applyBorder="1">
      <alignment vertical="center"/>
    </xf>
    <xf numFmtId="179" fontId="15" fillId="0" borderId="10" xfId="2" applyNumberFormat="1" applyFont="1" applyFill="1" applyBorder="1">
      <alignment vertical="center"/>
    </xf>
    <xf numFmtId="0" fontId="15" fillId="0" borderId="1" xfId="2" applyFont="1" applyBorder="1" applyAlignment="1">
      <alignment horizontal="center" vertical="center"/>
    </xf>
    <xf numFmtId="178" fontId="10" fillId="0" borderId="0" xfId="3" applyNumberFormat="1" applyFont="1">
      <alignment vertical="center"/>
    </xf>
    <xf numFmtId="176" fontId="8" fillId="5" borderId="1" xfId="0" applyNumberFormat="1" applyFont="1" applyFill="1" applyBorder="1">
      <alignment vertical="center"/>
    </xf>
    <xf numFmtId="178" fontId="8" fillId="0" borderId="1" xfId="0" applyNumberFormat="1" applyFont="1" applyBorder="1">
      <alignment vertical="center"/>
    </xf>
    <xf numFmtId="176" fontId="8" fillId="5" borderId="2" xfId="0" applyNumberFormat="1" applyFont="1" applyFill="1" applyBorder="1">
      <alignment vertical="center"/>
    </xf>
    <xf numFmtId="178" fontId="8" fillId="0" borderId="2" xfId="0" applyNumberFormat="1" applyFont="1" applyBorder="1">
      <alignment vertical="center"/>
    </xf>
    <xf numFmtId="176" fontId="8" fillId="0" borderId="19" xfId="0" applyNumberFormat="1" applyFont="1" applyBorder="1" applyAlignment="1">
      <alignment horizontal="center" vertical="center"/>
    </xf>
    <xf numFmtId="177" fontId="8" fillId="0" borderId="19" xfId="0" applyNumberFormat="1" applyFont="1" applyBorder="1" applyAlignment="1">
      <alignment horizontal="center" vertical="center"/>
    </xf>
    <xf numFmtId="176" fontId="8" fillId="3" borderId="21" xfId="0" applyNumberFormat="1" applyFont="1" applyFill="1" applyBorder="1" applyAlignment="1">
      <alignment horizontal="center" vertical="center"/>
    </xf>
    <xf numFmtId="176" fontId="8" fillId="3" borderId="22" xfId="0" applyNumberFormat="1" applyFont="1" applyFill="1" applyBorder="1" applyAlignment="1">
      <alignment horizontal="center" vertical="center"/>
    </xf>
    <xf numFmtId="176" fontId="8" fillId="5" borderId="23" xfId="0" applyNumberFormat="1" applyFont="1" applyFill="1" applyBorder="1">
      <alignment vertical="center"/>
    </xf>
    <xf numFmtId="178" fontId="8" fillId="0" borderId="23" xfId="0" applyNumberFormat="1" applyFont="1" applyBorder="1">
      <alignment vertical="center"/>
    </xf>
    <xf numFmtId="176" fontId="0" fillId="0" borderId="0" xfId="0" applyNumberFormat="1" applyFill="1">
      <alignment vertical="center"/>
    </xf>
    <xf numFmtId="176" fontId="8" fillId="0" borderId="24" xfId="0" applyNumberFormat="1" applyFont="1" applyBorder="1" applyAlignment="1">
      <alignment horizontal="center" vertical="center"/>
    </xf>
    <xf numFmtId="176" fontId="8" fillId="5" borderId="3" xfId="0" applyNumberFormat="1" applyFont="1" applyFill="1" applyBorder="1">
      <alignment vertical="center"/>
    </xf>
    <xf numFmtId="176" fontId="8" fillId="5" borderId="25" xfId="0" applyNumberFormat="1" applyFont="1" applyFill="1" applyBorder="1">
      <alignment vertical="center"/>
    </xf>
    <xf numFmtId="176" fontId="8" fillId="5" borderId="26" xfId="0" applyNumberFormat="1" applyFont="1" applyFill="1" applyBorder="1">
      <alignment vertical="center"/>
    </xf>
    <xf numFmtId="176" fontId="8" fillId="0" borderId="17" xfId="0" applyNumberFormat="1" applyFont="1" applyBorder="1" applyAlignment="1">
      <alignment horizontal="center" vertical="center"/>
    </xf>
    <xf numFmtId="178" fontId="8" fillId="0" borderId="30" xfId="0" applyNumberFormat="1" applyFont="1" applyFill="1" applyBorder="1" applyAlignment="1">
      <alignment horizontal="center" vertical="center"/>
    </xf>
    <xf numFmtId="178" fontId="8" fillId="0" borderId="31" xfId="0" applyNumberFormat="1" applyFont="1" applyFill="1" applyBorder="1">
      <alignment vertical="center"/>
    </xf>
    <xf numFmtId="178" fontId="8" fillId="0" borderId="32" xfId="0" applyNumberFormat="1" applyFont="1" applyFill="1" applyBorder="1">
      <alignment vertical="center"/>
    </xf>
    <xf numFmtId="178" fontId="8" fillId="0" borderId="33" xfId="0" applyNumberFormat="1" applyFont="1" applyFill="1" applyBorder="1">
      <alignment vertical="center"/>
    </xf>
    <xf numFmtId="178" fontId="0" fillId="0" borderId="19" xfId="0" applyNumberFormat="1" applyFont="1" applyFill="1" applyBorder="1" applyAlignment="1">
      <alignment horizontal="center" vertical="center"/>
    </xf>
    <xf numFmtId="176" fontId="8" fillId="0" borderId="1" xfId="0" applyNumberFormat="1" applyFont="1" applyBorder="1">
      <alignment vertical="center"/>
    </xf>
    <xf numFmtId="176" fontId="9" fillId="0" borderId="1" xfId="0" applyNumberFormat="1" applyFont="1" applyBorder="1">
      <alignment vertical="center"/>
    </xf>
    <xf numFmtId="176" fontId="8" fillId="0" borderId="23" xfId="0" applyNumberFormat="1" applyFont="1" applyBorder="1">
      <alignment vertical="center"/>
    </xf>
    <xf numFmtId="176" fontId="8" fillId="0" borderId="32" xfId="0" applyNumberFormat="1" applyFont="1" applyBorder="1">
      <alignment vertical="center"/>
    </xf>
    <xf numFmtId="176" fontId="9" fillId="0" borderId="32" xfId="0" applyNumberFormat="1" applyFont="1" applyBorder="1">
      <alignment vertical="center"/>
    </xf>
    <xf numFmtId="176" fontId="8" fillId="0" borderId="2" xfId="0" applyNumberFormat="1" applyFont="1" applyBorder="1">
      <alignment vertical="center"/>
    </xf>
    <xf numFmtId="176" fontId="8" fillId="0" borderId="31" xfId="0" applyNumberFormat="1" applyFont="1" applyBorder="1">
      <alignment vertical="center"/>
    </xf>
    <xf numFmtId="176" fontId="5" fillId="3" borderId="18" xfId="0" applyNumberFormat="1" applyFont="1" applyFill="1" applyBorder="1" applyAlignment="1">
      <alignment horizontal="center" vertical="center"/>
    </xf>
    <xf numFmtId="176" fontId="8" fillId="0" borderId="30" xfId="0" applyNumberFormat="1" applyFont="1" applyBorder="1" applyAlignment="1">
      <alignment horizontal="center" vertical="center"/>
    </xf>
    <xf numFmtId="176" fontId="8" fillId="3" borderId="20" xfId="0" applyNumberFormat="1" applyFont="1" applyFill="1" applyBorder="1" applyAlignment="1">
      <alignment horizontal="center" vertical="center"/>
    </xf>
    <xf numFmtId="176" fontId="8" fillId="0" borderId="34" xfId="0" applyNumberFormat="1" applyFont="1" applyBorder="1" applyAlignment="1">
      <alignment horizontal="center" vertical="center"/>
    </xf>
    <xf numFmtId="176" fontId="8" fillId="0" borderId="35" xfId="0" applyNumberFormat="1" applyFont="1" applyBorder="1">
      <alignment vertical="center"/>
    </xf>
    <xf numFmtId="176" fontId="8" fillId="0" borderId="36" xfId="0" applyNumberFormat="1" applyFont="1" applyBorder="1">
      <alignment vertical="center"/>
    </xf>
    <xf numFmtId="176" fontId="9" fillId="0" borderId="36" xfId="0" applyNumberFormat="1" applyFont="1" applyBorder="1">
      <alignment vertical="center"/>
    </xf>
    <xf numFmtId="176" fontId="9" fillId="0" borderId="37" xfId="0" applyNumberFormat="1" applyFont="1" applyBorder="1">
      <alignment vertical="center"/>
    </xf>
    <xf numFmtId="176" fontId="8" fillId="0" borderId="33" xfId="0" applyNumberFormat="1" applyFont="1" applyBorder="1">
      <alignment vertical="center"/>
    </xf>
    <xf numFmtId="176" fontId="8" fillId="0" borderId="19" xfId="0" applyNumberFormat="1" applyFont="1" applyFill="1" applyBorder="1" applyAlignment="1">
      <alignment horizontal="center" vertical="center"/>
    </xf>
    <xf numFmtId="176" fontId="8" fillId="0" borderId="2" xfId="0" applyNumberFormat="1" applyFont="1" applyFill="1" applyBorder="1">
      <alignment vertical="center"/>
    </xf>
    <xf numFmtId="176" fontId="8" fillId="0" borderId="1" xfId="0" applyNumberFormat="1" applyFont="1" applyFill="1" applyBorder="1">
      <alignment vertical="center"/>
    </xf>
    <xf numFmtId="176" fontId="8" fillId="0" borderId="23" xfId="0" applyNumberFormat="1" applyFont="1" applyFill="1" applyBorder="1">
      <alignment vertical="center"/>
    </xf>
    <xf numFmtId="176" fontId="8" fillId="0" borderId="24" xfId="0" applyNumberFormat="1" applyFont="1" applyFill="1" applyBorder="1" applyAlignment="1">
      <alignment horizontal="center" vertical="center"/>
    </xf>
    <xf numFmtId="176" fontId="8" fillId="0" borderId="3" xfId="0" applyNumberFormat="1" applyFont="1" applyFill="1" applyBorder="1">
      <alignment vertical="center"/>
    </xf>
    <xf numFmtId="176" fontId="8" fillId="0" borderId="25" xfId="0" applyNumberFormat="1" applyFont="1" applyFill="1" applyBorder="1">
      <alignment vertical="center"/>
    </xf>
    <xf numFmtId="176" fontId="8" fillId="0" borderId="26" xfId="0" applyNumberFormat="1" applyFont="1" applyFill="1" applyBorder="1">
      <alignment vertical="center"/>
    </xf>
    <xf numFmtId="176" fontId="8" fillId="0" borderId="27" xfId="0" applyNumberFormat="1" applyFont="1" applyFill="1" applyBorder="1">
      <alignment vertical="center"/>
    </xf>
    <xf numFmtId="176" fontId="8" fillId="0" borderId="28" xfId="0" applyNumberFormat="1" applyFont="1" applyFill="1" applyBorder="1">
      <alignment vertical="center"/>
    </xf>
    <xf numFmtId="177" fontId="10" fillId="0" borderId="32" xfId="0" applyNumberFormat="1" applyFont="1" applyBorder="1">
      <alignment vertical="center"/>
    </xf>
    <xf numFmtId="180" fontId="10" fillId="0" borderId="32" xfId="0" applyNumberFormat="1" applyFont="1" applyBorder="1">
      <alignment vertical="center"/>
    </xf>
    <xf numFmtId="177" fontId="10" fillId="0" borderId="33" xfId="0" applyNumberFormat="1" applyFont="1" applyBorder="1">
      <alignment vertical="center"/>
    </xf>
    <xf numFmtId="177" fontId="10" fillId="0" borderId="31" xfId="0" applyNumberFormat="1" applyFont="1" applyBorder="1">
      <alignment vertical="center"/>
    </xf>
    <xf numFmtId="178" fontId="10" fillId="0" borderId="19" xfId="0" applyNumberFormat="1" applyFont="1" applyFill="1" applyBorder="1">
      <alignment vertical="center"/>
    </xf>
    <xf numFmtId="177" fontId="10" fillId="0" borderId="30" xfId="0" applyNumberFormat="1" applyFont="1" applyBorder="1">
      <alignment vertical="center"/>
    </xf>
    <xf numFmtId="176" fontId="8" fillId="0" borderId="38" xfId="0" applyNumberFormat="1" applyFont="1" applyFill="1" applyBorder="1" applyAlignment="1">
      <alignment horizontal="center" vertical="center"/>
    </xf>
    <xf numFmtId="176" fontId="8" fillId="0" borderId="39" xfId="0" applyNumberFormat="1" applyFont="1" applyFill="1" applyBorder="1">
      <alignment vertical="center"/>
    </xf>
    <xf numFmtId="176" fontId="8" fillId="0" borderId="40" xfId="0" applyNumberFormat="1" applyFont="1" applyFill="1" applyBorder="1">
      <alignment vertical="center"/>
    </xf>
    <xf numFmtId="176" fontId="8" fillId="0" borderId="41" xfId="0" applyNumberFormat="1" applyFont="1" applyFill="1" applyBorder="1">
      <alignment vertical="center"/>
    </xf>
    <xf numFmtId="176" fontId="5" fillId="3" borderId="17" xfId="0" applyNumberFormat="1" applyFont="1" applyFill="1" applyBorder="1" applyAlignment="1">
      <alignment horizontal="center" vertical="center"/>
    </xf>
    <xf numFmtId="176" fontId="8" fillId="3" borderId="27" xfId="0" applyNumberFormat="1" applyFont="1" applyFill="1" applyBorder="1" applyAlignment="1">
      <alignment horizontal="center" vertical="center"/>
    </xf>
    <xf numFmtId="176" fontId="8" fillId="3" borderId="28" xfId="0" applyNumberFormat="1" applyFont="1" applyFill="1" applyBorder="1" applyAlignment="1">
      <alignment horizontal="center" vertical="center"/>
    </xf>
    <xf numFmtId="176" fontId="8" fillId="3" borderId="29" xfId="0" applyNumberFormat="1" applyFont="1" applyFill="1" applyBorder="1" applyAlignment="1">
      <alignment horizontal="center" vertical="center"/>
    </xf>
    <xf numFmtId="182" fontId="8" fillId="0" borderId="0" xfId="0" applyNumberFormat="1" applyFont="1" applyFill="1">
      <alignment vertical="center"/>
    </xf>
    <xf numFmtId="182" fontId="8" fillId="0" borderId="0" xfId="0" applyNumberFormat="1" applyFont="1" applyFill="1" applyAlignment="1">
      <alignment horizontal="right" vertical="center"/>
    </xf>
    <xf numFmtId="182" fontId="0" fillId="0" borderId="38" xfId="0" applyNumberFormat="1" applyFont="1" applyFill="1" applyBorder="1" applyAlignment="1">
      <alignment horizontal="center" vertical="center"/>
    </xf>
    <xf numFmtId="182" fontId="8" fillId="0" borderId="39" xfId="0" applyNumberFormat="1" applyFont="1" applyFill="1" applyBorder="1">
      <alignment vertical="center"/>
    </xf>
    <xf numFmtId="182" fontId="8" fillId="0" borderId="40" xfId="0" applyNumberFormat="1" applyFont="1" applyFill="1" applyBorder="1">
      <alignment vertical="center"/>
    </xf>
    <xf numFmtId="182" fontId="8" fillId="0" borderId="41" xfId="0" applyNumberFormat="1" applyFont="1" applyFill="1" applyBorder="1">
      <alignment vertical="center"/>
    </xf>
    <xf numFmtId="177" fontId="5" fillId="0" borderId="19" xfId="0" applyNumberFormat="1" applyFont="1" applyFill="1" applyBorder="1" applyAlignment="1">
      <alignment horizontal="center" vertical="center"/>
    </xf>
    <xf numFmtId="177" fontId="8" fillId="0" borderId="2" xfId="0" applyNumberFormat="1" applyFont="1" applyFill="1" applyBorder="1">
      <alignment vertical="center"/>
    </xf>
    <xf numFmtId="177" fontId="8" fillId="0" borderId="1" xfId="0" applyNumberFormat="1" applyFont="1" applyFill="1" applyBorder="1">
      <alignment vertical="center"/>
    </xf>
    <xf numFmtId="177" fontId="8" fillId="0" borderId="23" xfId="0" applyNumberFormat="1" applyFont="1" applyFill="1" applyBorder="1">
      <alignment vertical="center"/>
    </xf>
    <xf numFmtId="177" fontId="5" fillId="0" borderId="30" xfId="0" applyNumberFormat="1" applyFont="1" applyFill="1" applyBorder="1" applyAlignment="1">
      <alignment horizontal="center" vertical="center"/>
    </xf>
    <xf numFmtId="177" fontId="8" fillId="0" borderId="31" xfId="0" applyNumberFormat="1" applyFont="1" applyFill="1" applyBorder="1">
      <alignment vertical="center"/>
    </xf>
    <xf numFmtId="177" fontId="8" fillId="0" borderId="32" xfId="0" applyNumberFormat="1" applyFont="1" applyFill="1" applyBorder="1">
      <alignment vertical="center"/>
    </xf>
    <xf numFmtId="177" fontId="8" fillId="0" borderId="33" xfId="0" applyNumberFormat="1" applyFont="1" applyFill="1" applyBorder="1">
      <alignment vertical="center"/>
    </xf>
    <xf numFmtId="182" fontId="8" fillId="3" borderId="17" xfId="0" applyNumberFormat="1" applyFont="1" applyFill="1" applyBorder="1" applyAlignment="1">
      <alignment horizontal="center" vertical="center"/>
    </xf>
    <xf numFmtId="182" fontId="8" fillId="3" borderId="27" xfId="0" applyNumberFormat="1" applyFont="1" applyFill="1" applyBorder="1" applyAlignment="1">
      <alignment horizontal="center" vertical="center"/>
    </xf>
    <xf numFmtId="182" fontId="8" fillId="3" borderId="28" xfId="0" applyNumberFormat="1" applyFont="1" applyFill="1" applyBorder="1" applyAlignment="1">
      <alignment horizontal="center" vertical="center"/>
    </xf>
    <xf numFmtId="182" fontId="8" fillId="3" borderId="29" xfId="0" applyNumberFormat="1" applyFont="1" applyFill="1" applyBorder="1" applyAlignment="1">
      <alignment horizontal="center" vertical="center"/>
    </xf>
    <xf numFmtId="177" fontId="10" fillId="3" borderId="20" xfId="0" applyNumberFormat="1" applyFont="1" applyFill="1" applyBorder="1" applyAlignment="1">
      <alignment horizontal="center" vertical="center"/>
    </xf>
    <xf numFmtId="177" fontId="10" fillId="3" borderId="21" xfId="0" applyNumberFormat="1" applyFont="1" applyFill="1" applyBorder="1" applyAlignment="1">
      <alignment horizontal="center" vertical="center"/>
    </xf>
    <xf numFmtId="177" fontId="10" fillId="3" borderId="22" xfId="0" applyNumberFormat="1" applyFont="1" applyFill="1" applyBorder="1" applyAlignment="1">
      <alignment horizontal="center" vertical="center"/>
    </xf>
    <xf numFmtId="177" fontId="10" fillId="3" borderId="18" xfId="0" applyNumberFormat="1" applyFont="1" applyFill="1" applyBorder="1">
      <alignment vertical="center"/>
    </xf>
    <xf numFmtId="177" fontId="11" fillId="0" borderId="0" xfId="0" applyNumberFormat="1" applyFont="1" applyFill="1" applyAlignment="1">
      <alignment horizontal="right" vertical="center"/>
    </xf>
    <xf numFmtId="179" fontId="8" fillId="0" borderId="2" xfId="0" applyNumberFormat="1" applyFont="1" applyFill="1" applyBorder="1">
      <alignment vertical="center"/>
    </xf>
    <xf numFmtId="179" fontId="8" fillId="0" borderId="1" xfId="0" applyNumberFormat="1" applyFont="1" applyFill="1" applyBorder="1">
      <alignment vertical="center"/>
    </xf>
    <xf numFmtId="179" fontId="8" fillId="0" borderId="23" xfId="0" applyNumberFormat="1" applyFont="1" applyFill="1" applyBorder="1">
      <alignment vertical="center"/>
    </xf>
    <xf numFmtId="176" fontId="8" fillId="0" borderId="42" xfId="0" applyNumberFormat="1" applyFont="1" applyFill="1" applyBorder="1" applyAlignment="1">
      <alignment horizontal="center" vertical="center"/>
    </xf>
    <xf numFmtId="176" fontId="8" fillId="0" borderId="43" xfId="0" applyNumberFormat="1" applyFont="1" applyFill="1" applyBorder="1">
      <alignment vertical="center"/>
    </xf>
    <xf numFmtId="176" fontId="8" fillId="0" borderId="44" xfId="0" applyNumberFormat="1" applyFont="1" applyFill="1" applyBorder="1">
      <alignment vertical="center"/>
    </xf>
    <xf numFmtId="176" fontId="5" fillId="3" borderId="34" xfId="0" applyNumberFormat="1" applyFont="1" applyFill="1" applyBorder="1" applyAlignment="1">
      <alignment horizontal="center" vertical="center"/>
    </xf>
    <xf numFmtId="176" fontId="8" fillId="3" borderId="35" xfId="0" applyNumberFormat="1" applyFont="1" applyFill="1" applyBorder="1" applyAlignment="1">
      <alignment horizontal="center" vertical="center"/>
    </xf>
    <xf numFmtId="176" fontId="8" fillId="3" borderId="36" xfId="0" applyNumberFormat="1" applyFont="1" applyFill="1" applyBorder="1" applyAlignment="1">
      <alignment horizontal="center" vertical="center"/>
    </xf>
    <xf numFmtId="176" fontId="8" fillId="0" borderId="0" xfId="0" applyNumberFormat="1" applyFont="1" applyFill="1" applyBorder="1">
      <alignment vertical="center"/>
    </xf>
    <xf numFmtId="176" fontId="8" fillId="0" borderId="45" xfId="0" applyNumberFormat="1" applyFont="1" applyFill="1" applyBorder="1">
      <alignment vertical="center"/>
    </xf>
    <xf numFmtId="176" fontId="8" fillId="0" borderId="45" xfId="0" applyNumberFormat="1" applyFont="1" applyFill="1" applyBorder="1" applyAlignment="1">
      <alignment horizontal="center" vertical="center"/>
    </xf>
    <xf numFmtId="176" fontId="8" fillId="0" borderId="0" xfId="0" applyNumberFormat="1" applyFont="1" applyBorder="1">
      <alignment vertical="center"/>
    </xf>
    <xf numFmtId="179" fontId="10" fillId="0" borderId="2" xfId="0" applyNumberFormat="1" applyFont="1" applyFill="1" applyBorder="1">
      <alignment vertical="center"/>
    </xf>
    <xf numFmtId="179" fontId="10" fillId="0" borderId="1" xfId="0" applyNumberFormat="1" applyFont="1" applyFill="1" applyBorder="1">
      <alignment vertical="center"/>
    </xf>
    <xf numFmtId="179" fontId="10" fillId="0" borderId="23" xfId="0" applyNumberFormat="1" applyFont="1" applyFill="1" applyBorder="1">
      <alignment vertical="center"/>
    </xf>
    <xf numFmtId="178" fontId="3" fillId="0" borderId="0" xfId="0" applyNumberFormat="1" applyFont="1" applyFill="1" applyAlignment="1">
      <alignment horizontal="center" vertical="center"/>
    </xf>
    <xf numFmtId="182" fontId="8" fillId="0" borderId="0" xfId="0" applyNumberFormat="1" applyFont="1" applyFill="1" applyAlignment="1">
      <alignment horizontal="center" vertical="center"/>
    </xf>
    <xf numFmtId="182" fontId="0" fillId="0" borderId="0" xfId="0" applyNumberFormat="1" applyFont="1" applyFill="1" applyAlignment="1">
      <alignment horizontal="center" vertical="center"/>
    </xf>
    <xf numFmtId="176" fontId="9" fillId="5" borderId="1" xfId="0" applyNumberFormat="1" applyFont="1" applyFill="1" applyBorder="1">
      <alignment vertical="center"/>
    </xf>
    <xf numFmtId="176" fontId="8" fillId="0" borderId="38" xfId="0" applyNumberFormat="1" applyFont="1" applyBorder="1" applyAlignment="1">
      <alignment horizontal="center" vertical="center"/>
    </xf>
    <xf numFmtId="176" fontId="8" fillId="5" borderId="39" xfId="0" applyNumberFormat="1" applyFont="1" applyFill="1" applyBorder="1">
      <alignment vertical="center"/>
    </xf>
    <xf numFmtId="176" fontId="8" fillId="5" borderId="40" xfId="0" applyNumberFormat="1" applyFont="1" applyFill="1" applyBorder="1">
      <alignment vertical="center"/>
    </xf>
    <xf numFmtId="176" fontId="9" fillId="5" borderId="40" xfId="0" applyNumberFormat="1" applyFont="1" applyFill="1" applyBorder="1">
      <alignment vertical="center"/>
    </xf>
    <xf numFmtId="176" fontId="8" fillId="5" borderId="41" xfId="0" applyNumberFormat="1" applyFont="1" applyFill="1" applyBorder="1">
      <alignment vertical="center"/>
    </xf>
    <xf numFmtId="176" fontId="8" fillId="2" borderId="27" xfId="0" applyNumberFormat="1" applyFont="1" applyFill="1" applyBorder="1" applyAlignment="1">
      <alignment horizontal="center" vertical="center"/>
    </xf>
    <xf numFmtId="176" fontId="8" fillId="2" borderId="28" xfId="0" applyNumberFormat="1" applyFont="1" applyFill="1" applyBorder="1" applyAlignment="1">
      <alignment horizontal="center" vertical="center"/>
    </xf>
    <xf numFmtId="176" fontId="9" fillId="2" borderId="28" xfId="0" applyNumberFormat="1" applyFont="1" applyFill="1" applyBorder="1" applyAlignment="1">
      <alignment horizontal="center" vertical="center"/>
    </xf>
    <xf numFmtId="176" fontId="0" fillId="0" borderId="19" xfId="0" applyNumberFormat="1" applyFont="1" applyBorder="1" applyAlignment="1">
      <alignment horizontal="center" vertical="center"/>
    </xf>
    <xf numFmtId="176" fontId="9" fillId="5" borderId="25" xfId="0" applyNumberFormat="1" applyFont="1" applyFill="1" applyBorder="1">
      <alignment vertical="center"/>
    </xf>
    <xf numFmtId="176" fontId="0" fillId="0" borderId="0" xfId="0" applyNumberFormat="1" applyFont="1" applyFill="1" applyBorder="1" applyAlignment="1">
      <alignment horizontal="center" vertical="center"/>
    </xf>
    <xf numFmtId="176" fontId="9" fillId="0" borderId="0" xfId="0" applyNumberFormat="1" applyFont="1" applyFill="1" applyBorder="1">
      <alignment vertical="center"/>
    </xf>
    <xf numFmtId="176" fontId="0" fillId="0" borderId="17" xfId="0" applyNumberFormat="1" applyFont="1" applyBorder="1" applyAlignment="1">
      <alignment horizontal="center" vertical="center"/>
    </xf>
    <xf numFmtId="176" fontId="9" fillId="5" borderId="27" xfId="0" applyNumberFormat="1" applyFont="1" applyFill="1" applyBorder="1">
      <alignment vertical="center"/>
    </xf>
    <xf numFmtId="176" fontId="9" fillId="5" borderId="28" xfId="0" applyNumberFormat="1" applyFont="1" applyFill="1" applyBorder="1">
      <alignment vertical="center"/>
    </xf>
    <xf numFmtId="176" fontId="9" fillId="5" borderId="29" xfId="0" applyNumberFormat="1" applyFont="1" applyFill="1" applyBorder="1">
      <alignment vertical="center"/>
    </xf>
    <xf numFmtId="178" fontId="9" fillId="5" borderId="27" xfId="0" applyNumberFormat="1" applyFont="1" applyFill="1" applyBorder="1">
      <alignment vertical="center"/>
    </xf>
    <xf numFmtId="178" fontId="9" fillId="5" borderId="28" xfId="0" applyNumberFormat="1" applyFont="1" applyFill="1" applyBorder="1">
      <alignment vertical="center"/>
    </xf>
    <xf numFmtId="178" fontId="9" fillId="5" borderId="29" xfId="0" applyNumberFormat="1" applyFont="1" applyFill="1" applyBorder="1">
      <alignment vertical="center"/>
    </xf>
    <xf numFmtId="176" fontId="5" fillId="0" borderId="0" xfId="0" applyNumberFormat="1" applyFont="1" applyAlignment="1">
      <alignment horizontal="right" vertical="center"/>
    </xf>
    <xf numFmtId="176" fontId="12" fillId="3" borderId="21" xfId="0" applyNumberFormat="1" applyFont="1" applyFill="1" applyBorder="1" applyAlignment="1">
      <alignment horizontal="center" vertical="center"/>
    </xf>
    <xf numFmtId="176" fontId="12" fillId="3" borderId="22" xfId="0" applyNumberFormat="1" applyFont="1" applyFill="1" applyBorder="1" applyAlignment="1">
      <alignment horizontal="center" vertical="center"/>
    </xf>
    <xf numFmtId="176" fontId="12" fillId="0" borderId="32" xfId="0" applyNumberFormat="1" applyFont="1" applyBorder="1">
      <alignment vertical="center"/>
    </xf>
    <xf numFmtId="176" fontId="12" fillId="0" borderId="33" xfId="0" applyNumberFormat="1" applyFont="1" applyBorder="1">
      <alignment vertical="center"/>
    </xf>
    <xf numFmtId="178" fontId="12" fillId="0" borderId="32" xfId="0" applyNumberFormat="1" applyFont="1" applyBorder="1">
      <alignment vertical="center"/>
    </xf>
    <xf numFmtId="178" fontId="12" fillId="0" borderId="33" xfId="0" applyNumberFormat="1" applyFont="1" applyBorder="1">
      <alignment vertical="center"/>
    </xf>
    <xf numFmtId="176" fontId="12" fillId="0" borderId="0" xfId="0" applyNumberFormat="1" applyFont="1" applyFill="1">
      <alignment vertical="center"/>
    </xf>
    <xf numFmtId="9" fontId="12" fillId="0" borderId="0" xfId="0" applyNumberFormat="1" applyFont="1" applyFill="1">
      <alignment vertical="center"/>
    </xf>
    <xf numFmtId="9" fontId="0" fillId="0" borderId="0" xfId="0" applyNumberFormat="1" applyFill="1">
      <alignment vertical="center"/>
    </xf>
    <xf numFmtId="176" fontId="12" fillId="3" borderId="20" xfId="0" applyNumberFormat="1" applyFont="1" applyFill="1" applyBorder="1" applyAlignment="1">
      <alignment horizontal="center" vertical="center"/>
    </xf>
    <xf numFmtId="176" fontId="12" fillId="0" borderId="31" xfId="0" applyNumberFormat="1" applyFont="1" applyBorder="1">
      <alignment vertical="center"/>
    </xf>
    <xf numFmtId="178" fontId="12" fillId="0" borderId="31" xfId="0" applyNumberFormat="1" applyFont="1" applyBorder="1">
      <alignment vertical="center"/>
    </xf>
    <xf numFmtId="176" fontId="12" fillId="3" borderId="18" xfId="0" applyNumberFormat="1" applyFont="1" applyFill="1" applyBorder="1" applyAlignment="1">
      <alignment horizontal="center" vertical="center"/>
    </xf>
    <xf numFmtId="176" fontId="12" fillId="0" borderId="30" xfId="0" applyNumberFormat="1" applyFont="1" applyBorder="1">
      <alignment vertical="center"/>
    </xf>
    <xf numFmtId="178" fontId="12" fillId="0" borderId="30" xfId="0" applyNumberFormat="1" applyFont="1" applyBorder="1">
      <alignment vertical="center"/>
    </xf>
    <xf numFmtId="0" fontId="5" fillId="0" borderId="0" xfId="0" applyFont="1">
      <alignment vertical="center"/>
    </xf>
    <xf numFmtId="0" fontId="8" fillId="0" borderId="0" xfId="0" applyFont="1" applyFill="1">
      <alignment vertical="center"/>
    </xf>
    <xf numFmtId="0" fontId="0" fillId="0" borderId="0" xfId="0" applyFill="1">
      <alignment vertical="center"/>
    </xf>
    <xf numFmtId="176" fontId="5" fillId="0" borderId="30" xfId="0" applyNumberFormat="1" applyFont="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176" fontId="8" fillId="0" borderId="39" xfId="0" applyNumberFormat="1" applyFont="1" applyBorder="1">
      <alignment vertical="center"/>
    </xf>
    <xf numFmtId="176" fontId="8" fillId="0" borderId="40" xfId="0" applyNumberFormat="1" applyFont="1" applyBorder="1">
      <alignment vertical="center"/>
    </xf>
    <xf numFmtId="176" fontId="8" fillId="0" borderId="41" xfId="0" applyNumberFormat="1" applyFont="1" applyBorder="1">
      <alignment vertical="center"/>
    </xf>
    <xf numFmtId="176" fontId="8" fillId="3" borderId="17"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9" fillId="0" borderId="1" xfId="0" applyNumberFormat="1" applyFont="1" applyFill="1" applyBorder="1">
      <alignment vertical="center"/>
    </xf>
    <xf numFmtId="176" fontId="8" fillId="3" borderId="17" xfId="0" applyNumberFormat="1" applyFont="1" applyFill="1" applyBorder="1">
      <alignment vertical="center"/>
    </xf>
    <xf numFmtId="176" fontId="5" fillId="0" borderId="17" xfId="0" applyNumberFormat="1" applyFont="1" applyFill="1" applyBorder="1" applyAlignment="1">
      <alignment horizontal="center" vertical="center"/>
    </xf>
    <xf numFmtId="38" fontId="8" fillId="0" borderId="40" xfId="1" applyFont="1" applyFill="1" applyBorder="1">
      <alignment vertical="center"/>
    </xf>
    <xf numFmtId="38" fontId="8" fillId="0" borderId="41" xfId="1" applyFont="1" applyFill="1" applyBorder="1">
      <alignment vertical="center"/>
    </xf>
    <xf numFmtId="38" fontId="9" fillId="0" borderId="1" xfId="1" applyFont="1" applyFill="1" applyBorder="1">
      <alignment vertical="center"/>
    </xf>
    <xf numFmtId="38" fontId="8" fillId="0" borderId="1" xfId="1" applyFont="1" applyFill="1" applyBorder="1">
      <alignment vertical="center"/>
    </xf>
    <xf numFmtId="38" fontId="8" fillId="0" borderId="23" xfId="1" applyFont="1" applyFill="1" applyBorder="1">
      <alignment vertical="center"/>
    </xf>
    <xf numFmtId="38" fontId="8" fillId="0" borderId="25" xfId="1" applyFont="1" applyFill="1" applyBorder="1">
      <alignment vertical="center"/>
    </xf>
    <xf numFmtId="38" fontId="8" fillId="0" borderId="26" xfId="1" applyFont="1" applyFill="1" applyBorder="1">
      <alignment vertical="center"/>
    </xf>
    <xf numFmtId="38" fontId="8" fillId="0" borderId="28" xfId="1" applyFont="1" applyFill="1" applyBorder="1">
      <alignment vertical="center"/>
    </xf>
    <xf numFmtId="38" fontId="8" fillId="0" borderId="29" xfId="1" applyFont="1" applyFill="1" applyBorder="1">
      <alignment vertical="center"/>
    </xf>
    <xf numFmtId="176" fontId="9" fillId="0" borderId="40" xfId="0" applyNumberFormat="1" applyFont="1" applyFill="1" applyBorder="1">
      <alignment vertical="center"/>
    </xf>
    <xf numFmtId="176" fontId="9" fillId="0" borderId="25" xfId="0" applyNumberFormat="1" applyFont="1" applyFill="1" applyBorder="1">
      <alignment vertical="center"/>
    </xf>
    <xf numFmtId="176" fontId="9" fillId="0" borderId="28" xfId="0" applyNumberFormat="1" applyFont="1" applyFill="1" applyBorder="1">
      <alignment vertical="center"/>
    </xf>
    <xf numFmtId="176" fontId="9" fillId="0" borderId="29" xfId="0" applyNumberFormat="1" applyFont="1" applyFill="1" applyBorder="1">
      <alignment vertical="center"/>
    </xf>
    <xf numFmtId="176" fontId="5" fillId="0" borderId="3"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38" fontId="1" fillId="0" borderId="32" xfId="1" applyFill="1" applyBorder="1">
      <alignment vertical="center"/>
    </xf>
    <xf numFmtId="38" fontId="1" fillId="0" borderId="33" xfId="1" applyBorder="1">
      <alignment vertical="center"/>
    </xf>
    <xf numFmtId="38" fontId="5" fillId="0" borderId="30" xfId="1" applyFont="1" applyBorder="1">
      <alignment vertical="center"/>
    </xf>
    <xf numFmtId="0" fontId="0" fillId="3" borderId="18"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0" borderId="0" xfId="0" applyAlignment="1">
      <alignment horizontal="right" vertical="center"/>
    </xf>
    <xf numFmtId="177" fontId="8" fillId="0" borderId="47" xfId="0" applyNumberFormat="1" applyFont="1" applyFill="1" applyBorder="1">
      <alignment vertical="center"/>
    </xf>
    <xf numFmtId="177" fontId="8" fillId="0" borderId="46" xfId="0" applyNumberFormat="1" applyFont="1" applyFill="1" applyBorder="1">
      <alignment vertical="center"/>
    </xf>
    <xf numFmtId="176" fontId="8" fillId="3" borderId="48" xfId="0" applyNumberFormat="1" applyFont="1" applyFill="1" applyBorder="1" applyAlignment="1">
      <alignment horizontal="center" vertical="center"/>
    </xf>
    <xf numFmtId="176" fontId="8" fillId="0" borderId="49" xfId="0" applyNumberFormat="1" applyFont="1" applyFill="1" applyBorder="1">
      <alignment vertical="center"/>
    </xf>
    <xf numFmtId="176" fontId="8" fillId="0" borderId="50" xfId="0" applyNumberFormat="1" applyFont="1" applyFill="1" applyBorder="1">
      <alignment vertical="center"/>
    </xf>
    <xf numFmtId="176" fontId="8" fillId="0" borderId="7" xfId="0" applyNumberFormat="1" applyFont="1" applyFill="1" applyBorder="1">
      <alignment vertical="center"/>
    </xf>
    <xf numFmtId="176" fontId="8" fillId="0" borderId="51" xfId="0" applyNumberFormat="1" applyFont="1" applyFill="1" applyBorder="1">
      <alignment vertical="center"/>
    </xf>
    <xf numFmtId="176" fontId="8" fillId="0" borderId="29" xfId="0" applyNumberFormat="1" applyFont="1" applyFill="1" applyBorder="1">
      <alignment vertical="center"/>
    </xf>
    <xf numFmtId="176" fontId="8" fillId="3" borderId="52" xfId="0" applyNumberFormat="1" applyFont="1" applyFill="1" applyBorder="1" applyAlignment="1">
      <alignment horizontal="center" vertical="center"/>
    </xf>
    <xf numFmtId="178" fontId="8" fillId="0" borderId="50" xfId="0" applyNumberFormat="1" applyFont="1" applyBorder="1">
      <alignment vertical="center"/>
    </xf>
    <xf numFmtId="178" fontId="8" fillId="0" borderId="53" xfId="0" applyNumberFormat="1" applyFont="1" applyFill="1" applyBorder="1">
      <alignment vertical="center"/>
    </xf>
    <xf numFmtId="176" fontId="8" fillId="3" borderId="54" xfId="0" applyNumberFormat="1" applyFont="1" applyFill="1" applyBorder="1" applyAlignment="1">
      <alignment horizontal="center" vertical="center"/>
    </xf>
    <xf numFmtId="176" fontId="8" fillId="0" borderId="50" xfId="0" applyNumberFormat="1" applyFont="1" applyBorder="1">
      <alignment vertical="center"/>
    </xf>
    <xf numFmtId="176" fontId="8" fillId="0" borderId="53" xfId="0" applyNumberFormat="1" applyFont="1" applyBorder="1">
      <alignment vertical="center"/>
    </xf>
    <xf numFmtId="176" fontId="9" fillId="0" borderId="52" xfId="0" applyNumberFormat="1" applyFont="1" applyBorder="1">
      <alignment vertical="center"/>
    </xf>
    <xf numFmtId="176" fontId="8" fillId="5" borderId="49" xfId="0" applyNumberFormat="1" applyFont="1" applyFill="1" applyBorder="1">
      <alignment vertical="center"/>
    </xf>
    <xf numFmtId="176" fontId="8" fillId="5" borderId="50" xfId="0" applyNumberFormat="1" applyFont="1" applyFill="1" applyBorder="1">
      <alignment vertical="center"/>
    </xf>
    <xf numFmtId="176" fontId="8" fillId="5" borderId="7" xfId="0" applyNumberFormat="1" applyFont="1" applyFill="1" applyBorder="1">
      <alignment vertical="center"/>
    </xf>
    <xf numFmtId="176" fontId="9" fillId="5" borderId="48" xfId="0" applyNumberFormat="1" applyFont="1" applyFill="1" applyBorder="1">
      <alignment vertical="center"/>
    </xf>
    <xf numFmtId="178" fontId="9" fillId="5" borderId="48" xfId="0" applyNumberFormat="1" applyFont="1" applyFill="1" applyBorder="1">
      <alignment vertical="center"/>
    </xf>
    <xf numFmtId="176" fontId="12" fillId="3" borderId="54" xfId="0" applyNumberFormat="1" applyFont="1" applyFill="1" applyBorder="1" applyAlignment="1">
      <alignment horizontal="center" vertical="center"/>
    </xf>
    <xf numFmtId="176" fontId="12" fillId="0" borderId="53" xfId="0" applyNumberFormat="1" applyFont="1" applyBorder="1">
      <alignment vertical="center"/>
    </xf>
    <xf numFmtId="178" fontId="12" fillId="0" borderId="53" xfId="0" applyNumberFormat="1" applyFont="1" applyBorder="1">
      <alignment vertical="center"/>
    </xf>
    <xf numFmtId="176" fontId="8" fillId="0" borderId="49" xfId="0" applyNumberFormat="1" applyFont="1" applyBorder="1">
      <alignment vertical="center"/>
    </xf>
    <xf numFmtId="0" fontId="8" fillId="3" borderId="48" xfId="0" applyFont="1" applyFill="1" applyBorder="1" applyAlignment="1">
      <alignment horizontal="center" vertical="center"/>
    </xf>
    <xf numFmtId="38" fontId="8" fillId="0" borderId="49" xfId="1" applyFont="1" applyFill="1" applyBorder="1">
      <alignment vertical="center"/>
    </xf>
    <xf numFmtId="38" fontId="8" fillId="0" borderId="50" xfId="1" applyFont="1" applyFill="1" applyBorder="1">
      <alignment vertical="center"/>
    </xf>
    <xf numFmtId="38" fontId="8" fillId="0" borderId="7" xfId="1" applyFont="1" applyFill="1" applyBorder="1">
      <alignment vertical="center"/>
    </xf>
    <xf numFmtId="38" fontId="8" fillId="0" borderId="48" xfId="1" applyFont="1" applyFill="1" applyBorder="1">
      <alignment vertical="center"/>
    </xf>
    <xf numFmtId="176" fontId="9" fillId="0" borderId="48" xfId="0" applyNumberFormat="1" applyFont="1" applyFill="1" applyBorder="1">
      <alignment vertical="center"/>
    </xf>
    <xf numFmtId="0" fontId="0" fillId="3" borderId="54" xfId="0" applyFill="1" applyBorder="1" applyAlignment="1">
      <alignment horizontal="center" vertical="center"/>
    </xf>
    <xf numFmtId="38" fontId="1" fillId="0" borderId="53" xfId="1" applyBorder="1">
      <alignment vertical="center"/>
    </xf>
    <xf numFmtId="0" fontId="16" fillId="0" borderId="0" xfId="2" applyFont="1" applyAlignment="1">
      <alignment horizontal="center" vertical="center"/>
    </xf>
  </cellXfs>
  <cellStyles count="4">
    <cellStyle name="パーセント" xfId="3" builtinId="5"/>
    <cellStyle name="桁区切り" xfId="1" builtinId="6"/>
    <cellStyle name="標準" xfId="0" builtinId="0"/>
    <cellStyle name="標準 2" xfId="2"/>
  </cellStyles>
  <dxfs count="0"/>
  <tableStyles count="0" defaultTableStyle="TableStyleMedium2" defaultPivotStyle="PivotStyleLight16"/>
  <colors>
    <mruColors>
      <color rgb="FFFFFF66"/>
      <color rgb="FFFFCC66"/>
      <color rgb="FF00FF00"/>
      <color rgb="FFFF66CC"/>
      <color rgb="FFFF5050"/>
      <color rgb="FFFF6600"/>
      <color rgb="FFFFCC00"/>
      <color rgb="FFFF9966"/>
      <color rgb="FFFF9933"/>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0165960418781E-2"/>
          <c:y val="6.7796680304762297E-2"/>
          <c:w val="0.90034024871943608"/>
          <c:h val="0.87288225892381455"/>
        </c:manualLayout>
      </c:layout>
      <c:barChart>
        <c:barDir val="col"/>
        <c:grouping val="clustered"/>
        <c:varyColors val="0"/>
        <c:ser>
          <c:idx val="1"/>
          <c:order val="0"/>
          <c:tx>
            <c:strRef>
              <c:f>⑪高齢者人口!$B$8</c:f>
              <c:strCache>
                <c:ptCount val="1"/>
                <c:pt idx="0">
                  <c:v>北九州市の高齢者数</c:v>
                </c:pt>
              </c:strCache>
            </c:strRef>
          </c:tx>
          <c:spPr>
            <a:solidFill>
              <a:schemeClr val="accent1">
                <a:lumMod val="40000"/>
                <a:lumOff val="60000"/>
              </a:schemeClr>
            </a:solidFill>
            <a:ln w="12700">
              <a:solidFill>
                <a:srgbClr val="000000"/>
              </a:solidFill>
              <a:prstDash val="solid"/>
            </a:ln>
          </c:spPr>
          <c:invertIfNegative val="0"/>
          <c:dPt>
            <c:idx val="11"/>
            <c:invertIfNegative val="0"/>
            <c:bubble3D val="0"/>
            <c:extLst>
              <c:ext xmlns:c16="http://schemas.microsoft.com/office/drawing/2014/chart" uri="{C3380CC4-5D6E-409C-BE32-E72D297353CC}">
                <c16:uniqueId val="{00000000-33D4-4EF9-90AD-C381AC8399C8}"/>
              </c:ext>
            </c:extLst>
          </c:dPt>
          <c:dLbls>
            <c:dLbl>
              <c:idx val="0"/>
              <c:layout>
                <c:manualLayout>
                  <c:x val="0"/>
                  <c:y val="0.148309751824237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4-4EF9-90AD-C381AC8399C8}"/>
                </c:ext>
              </c:extLst>
            </c:dLbl>
            <c:dLbl>
              <c:idx val="1"/>
              <c:layout>
                <c:manualLayout>
                  <c:x val="0"/>
                  <c:y val="0.174274307330150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D4-4EF9-90AD-C381AC8399C8}"/>
                </c:ext>
              </c:extLst>
            </c:dLbl>
            <c:dLbl>
              <c:idx val="2"/>
              <c:layout>
                <c:manualLayout>
                  <c:x val="1.5104166418894909E-3"/>
                  <c:y val="0.1946412826340377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4-4EF9-90AD-C381AC8399C8}"/>
                </c:ext>
              </c:extLst>
            </c:dLbl>
            <c:dLbl>
              <c:idx val="3"/>
              <c:layout>
                <c:manualLayout>
                  <c:x val="-1.5104166418894909E-3"/>
                  <c:y val="0.212246978545883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4-4EF9-90AD-C381AC8399C8}"/>
                </c:ext>
              </c:extLst>
            </c:dLbl>
            <c:dLbl>
              <c:idx val="4"/>
              <c:layout>
                <c:manualLayout>
                  <c:x val="0"/>
                  <c:y val="0.21429376824321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D4-4EF9-90AD-C381AC8399C8}"/>
                </c:ext>
              </c:extLst>
            </c:dLbl>
            <c:dLbl>
              <c:idx val="5"/>
              <c:layout>
                <c:manualLayout>
                  <c:x val="1.5104166418894354E-3"/>
                  <c:y val="0.247680308730997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4-4EF9-90AD-C381AC8399C8}"/>
                </c:ext>
              </c:extLst>
            </c:dLbl>
            <c:dLbl>
              <c:idx val="6"/>
              <c:layout>
                <c:manualLayout>
                  <c:x val="0"/>
                  <c:y val="0.287107859587592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4-4EF9-90AD-C381AC8399C8}"/>
                </c:ext>
              </c:extLst>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08-33D4-4EF9-90AD-C381AC8399C8}"/>
            </c:ext>
          </c:extLst>
        </c:ser>
        <c:dLbls>
          <c:showLegendKey val="0"/>
          <c:showVal val="1"/>
          <c:showCatName val="0"/>
          <c:showSerName val="0"/>
          <c:showPercent val="0"/>
          <c:showBubbleSize val="0"/>
        </c:dLbls>
        <c:gapWidth val="30"/>
        <c:axId val="33139712"/>
        <c:axId val="33138560"/>
      </c:barChart>
      <c:lineChart>
        <c:grouping val="standard"/>
        <c:varyColors val="0"/>
        <c:ser>
          <c:idx val="0"/>
          <c:order val="1"/>
          <c:tx>
            <c:strRef>
              <c:f>⑪高齢者人口!$B$9</c:f>
              <c:strCache>
                <c:ptCount val="1"/>
                <c:pt idx="0">
                  <c:v>北九州市の高齢化率</c:v>
                </c:pt>
              </c:strCache>
            </c:strRef>
          </c:tx>
          <c:spPr>
            <a:ln w="31750">
              <a:solidFill>
                <a:srgbClr val="FF0000"/>
              </a:solidFill>
              <a:prstDash val="solid"/>
            </a:ln>
          </c:spPr>
          <c:marker>
            <c:symbol val="circle"/>
            <c:size val="7"/>
            <c:spPr>
              <a:solidFill>
                <a:srgbClr val="FF0000"/>
              </a:solidFill>
              <a:ln>
                <a:solidFill>
                  <a:srgbClr val="FF0000"/>
                </a:solidFill>
                <a:prstDash val="solid"/>
              </a:ln>
            </c:spPr>
          </c:marker>
          <c:dLbls>
            <c:dLbl>
              <c:idx val="0"/>
              <c:layout>
                <c:manualLayout>
                  <c:x val="-2.8497864793927786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4-4EF9-90AD-C381AC8399C8}"/>
                </c:ext>
              </c:extLst>
            </c:dLbl>
            <c:dLbl>
              <c:idx val="1"/>
              <c:layout>
                <c:manualLayout>
                  <c:x val="-2.273209902816202E-2"/>
                  <c:y val="3.95793852039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D4-4EF9-90AD-C381AC8399C8}"/>
                </c:ext>
              </c:extLst>
            </c:dLbl>
            <c:dLbl>
              <c:idx val="2"/>
              <c:layout>
                <c:manualLayout>
                  <c:x val="-2.4107597361140667E-2"/>
                  <c:y val="3.68991058321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D4-4EF9-90AD-C381AC8399C8}"/>
                </c:ext>
              </c:extLst>
            </c:dLbl>
            <c:dLbl>
              <c:idx val="3"/>
              <c:layout>
                <c:manualLayout>
                  <c:x val="-2.8572547350500105E-2"/>
                  <c:y val="4.5341429778904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D4-4EF9-90AD-C381AC8399C8}"/>
                </c:ext>
              </c:extLst>
            </c:dLbl>
            <c:dLbl>
              <c:idx val="4"/>
              <c:layout>
                <c:manualLayout>
                  <c:x val="-3.265152095387925E-2"/>
                  <c:y val="-4.4944750967965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D4-4EF9-90AD-C381AC8399C8}"/>
                </c:ext>
              </c:extLst>
            </c:dLbl>
            <c:dLbl>
              <c:idx val="5"/>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D4-4EF9-90AD-C381AC8399C8}"/>
                </c:ext>
              </c:extLst>
            </c:dLbl>
            <c:dLbl>
              <c:idx val="6"/>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D4-4EF9-90AD-C381AC8399C8}"/>
                </c:ext>
              </c:extLst>
            </c:dLbl>
            <c:dLbl>
              <c:idx val="7"/>
              <c:layout>
                <c:manualLayout>
                  <c:x val="-2.8277449102645954E-2"/>
                  <c:y val="-4.477401129943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D4-4EF9-90AD-C381AC8399C8}"/>
                </c:ext>
              </c:extLst>
            </c:dLbl>
            <c:dLbl>
              <c:idx val="8"/>
              <c:layout>
                <c:manualLayout>
                  <c:x val="-3.2601773426970279E-2"/>
                  <c:y val="-3.6299435028248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D4-4EF9-90AD-C381AC8399C8}"/>
                </c:ext>
              </c:extLst>
            </c:dLbl>
            <c:dLbl>
              <c:idx val="9"/>
              <c:layout>
                <c:manualLayout>
                  <c:x val="-2.971889054408729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D4-4EF9-90AD-C381AC8399C8}"/>
                </c:ext>
              </c:extLst>
            </c:dLbl>
            <c:dLbl>
              <c:idx val="10"/>
              <c:layout>
                <c:manualLayout>
                  <c:x val="-3.1160331985528943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D4-4EF9-90AD-C381AC8399C8}"/>
                </c:ext>
              </c:extLst>
            </c:dLbl>
            <c:dLbl>
              <c:idx val="11"/>
              <c:layout>
                <c:manualLayout>
                  <c:x val="-2.9718890544087394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3D4-4EF9-90AD-C381AC8399C8}"/>
                </c:ext>
              </c:extLst>
            </c:dLbl>
            <c:spPr>
              <a:noFill/>
              <a:ln w="25400">
                <a:noFill/>
              </a:ln>
            </c:spPr>
            <c:txPr>
              <a:bodyPr/>
              <a:lstStyle/>
              <a:p>
                <a:pPr>
                  <a:defRPr sz="1100" b="0" i="0" u="none" strike="noStrike" baseline="0">
                    <a:solidFill>
                      <a:srgbClr val="FF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15-33D4-4EF9-90AD-C381AC8399C8}"/>
            </c:ext>
          </c:extLst>
        </c:ser>
        <c:ser>
          <c:idx val="2"/>
          <c:order val="2"/>
          <c:tx>
            <c:strRef>
              <c:f>⑪高齢者人口!$B$10</c:f>
              <c:strCache>
                <c:ptCount val="1"/>
                <c:pt idx="0">
                  <c:v>全国平均の高齢化率</c:v>
                </c:pt>
              </c:strCache>
            </c:strRef>
          </c:tx>
          <c:spPr>
            <a:ln w="9525">
              <a:solidFill>
                <a:schemeClr val="tx1">
                  <a:lumMod val="65000"/>
                  <a:lumOff val="35000"/>
                </a:schemeClr>
              </a:solidFill>
            </a:ln>
          </c:spPr>
          <c:marker>
            <c:symbol val="x"/>
            <c:size val="7"/>
            <c:spPr>
              <a:solidFill>
                <a:schemeClr val="tx1">
                  <a:lumMod val="50000"/>
                  <a:lumOff val="50000"/>
                </a:schemeClr>
              </a:solidFill>
              <a:ln>
                <a:solidFill>
                  <a:schemeClr val="tx1">
                    <a:lumMod val="65000"/>
                    <a:lumOff val="35000"/>
                  </a:schemeClr>
                </a:solidFill>
              </a:ln>
            </c:spPr>
          </c:marker>
          <c:dLbls>
            <c:dLbl>
              <c:idx val="0"/>
              <c:layout>
                <c:manualLayout>
                  <c:x val="-2.7125544442079874E-2"/>
                  <c:y val="-5.396837047911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3D4-4EF9-90AD-C381AC8399C8}"/>
                </c:ext>
              </c:extLst>
            </c:dLbl>
            <c:dLbl>
              <c:idx val="1"/>
              <c:layout>
                <c:manualLayout>
                  <c:x val="-2.4173540469603461E-2"/>
                  <c:y val="-5.3957693847591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3D4-4EF9-90AD-C381AC8399C8}"/>
                </c:ext>
              </c:extLst>
            </c:dLbl>
            <c:dLbl>
              <c:idx val="2"/>
              <c:layout>
                <c:manualLayout>
                  <c:x val="-2.7056423352486345E-2"/>
                  <c:y val="-2.8523065972685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3D4-4EF9-90AD-C381AC8399C8}"/>
                </c:ext>
              </c:extLst>
            </c:dLbl>
            <c:dLbl>
              <c:idx val="3"/>
              <c:layout>
                <c:manualLayout>
                  <c:x val="-2.5614981911044905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3D4-4EF9-90AD-C381AC8399C8}"/>
                </c:ext>
              </c:extLst>
            </c:dLbl>
            <c:dLbl>
              <c:idx val="4"/>
              <c:layout>
                <c:manualLayout>
                  <c:x val="-3.265152095387925E-2"/>
                  <c:y val="3.6437858040275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3D4-4EF9-90AD-C381AC8399C8}"/>
                </c:ext>
              </c:extLst>
            </c:dLbl>
            <c:dLbl>
              <c:idx val="5"/>
              <c:layout>
                <c:manualLayout>
                  <c:x val="-3.1160331985528835E-2"/>
                  <c:y val="3.9124293785310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3D4-4EF9-90AD-C381AC8399C8}"/>
                </c:ext>
              </c:extLst>
            </c:dLbl>
            <c:dLbl>
              <c:idx val="6"/>
              <c:layout>
                <c:manualLayout>
                  <c:x val="-2.9718890544087394E-2"/>
                  <c:y val="4.7598870056497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3D4-4EF9-90AD-C381AC8399C8}"/>
                </c:ext>
              </c:extLst>
            </c:dLbl>
            <c:dLbl>
              <c:idx val="7"/>
              <c:layout>
                <c:manualLayout>
                  <c:x val="-3.1160331985528835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3D4-4EF9-90AD-C381AC8399C8}"/>
                </c:ext>
              </c:extLst>
            </c:dLbl>
            <c:dLbl>
              <c:idx val="8"/>
              <c:layout>
                <c:manualLayout>
                  <c:x val="-2.9718890544087394E-2"/>
                  <c:y val="2.78248587570621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3D4-4EF9-90AD-C381AC8399C8}"/>
                </c:ext>
              </c:extLst>
            </c:dLbl>
            <c:dLbl>
              <c:idx val="9"/>
              <c:layout>
                <c:manualLayout>
                  <c:x val="-2.971889054408729E-2"/>
                  <c:y val="3.9124293785310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3D4-4EF9-90AD-C381AC8399C8}"/>
                </c:ext>
              </c:extLst>
            </c:dLbl>
            <c:dLbl>
              <c:idx val="10"/>
              <c:layout>
                <c:manualLayout>
                  <c:x val="-2.8277449102646058E-2"/>
                  <c:y val="3.064971751412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3D4-4EF9-90AD-C381AC8399C8}"/>
                </c:ext>
              </c:extLst>
            </c:dLbl>
            <c:dLbl>
              <c:idx val="11"/>
              <c:layout>
                <c:manualLayout>
                  <c:x val="-3.1160331985528835E-2"/>
                  <c:y val="5.6073446327683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3D4-4EF9-90AD-C381AC8399C8}"/>
                </c:ext>
              </c:extLst>
            </c:dLbl>
            <c:spPr>
              <a:noFill/>
              <a:ln>
                <a:noFill/>
              </a:ln>
              <a:effectLst/>
            </c:spPr>
            <c:txPr>
              <a:bodyPr/>
              <a:lstStyle/>
              <a:p>
                <a:pPr>
                  <a:defRPr>
                    <a:solidFill>
                      <a:sysClr val="windowText" lastClr="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⑪高齢者人口!$C$10:$N$10</c:f>
              <c:numCache>
                <c:formatCode>0.0%</c:formatCode>
                <c:ptCount val="12"/>
                <c:pt idx="0">
                  <c:v>6.3E-2</c:v>
                </c:pt>
                <c:pt idx="1">
                  <c:v>7.0999999999999994E-2</c:v>
                </c:pt>
                <c:pt idx="2">
                  <c:v>7.9000000000000001E-2</c:v>
                </c:pt>
                <c:pt idx="3">
                  <c:v>9.0999999999999998E-2</c:v>
                </c:pt>
                <c:pt idx="4">
                  <c:v>0.10299999999999999</c:v>
                </c:pt>
                <c:pt idx="5">
                  <c:v>0.12</c:v>
                </c:pt>
                <c:pt idx="6">
                  <c:v>0.14499999999999999</c:v>
                </c:pt>
                <c:pt idx="7">
                  <c:v>0.17299999999999999</c:v>
                </c:pt>
                <c:pt idx="8">
                  <c:v>0.20100000000000001</c:v>
                </c:pt>
                <c:pt idx="9">
                  <c:v>0.22800000000000001</c:v>
                </c:pt>
                <c:pt idx="10">
                  <c:v>0.26600000000000001</c:v>
                </c:pt>
                <c:pt idx="11">
                  <c:v>0.29099999999999998</c:v>
                </c:pt>
              </c:numCache>
            </c:numRef>
          </c:val>
          <c:smooth val="0"/>
          <c:extLst>
            <c:ext xmlns:c16="http://schemas.microsoft.com/office/drawing/2014/chart" uri="{C3380CC4-5D6E-409C-BE32-E72D297353CC}">
              <c16:uniqueId val="{00000022-33D4-4EF9-90AD-C381AC8399C8}"/>
            </c:ext>
          </c:extLst>
        </c:ser>
        <c:dLbls>
          <c:showLegendKey val="0"/>
          <c:showVal val="1"/>
          <c:showCatName val="0"/>
          <c:showSerName val="0"/>
          <c:showPercent val="0"/>
          <c:showBubbleSize val="0"/>
        </c:dLbls>
        <c:marker val="1"/>
        <c:smooth val="0"/>
        <c:axId val="32590464"/>
        <c:axId val="32612736"/>
      </c:lineChart>
      <c:catAx>
        <c:axId val="3313971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399778697322414"/>
              <c:y val="0.9512721705261960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560"/>
        <c:crosses val="autoZero"/>
        <c:auto val="0"/>
        <c:lblAlgn val="ctr"/>
        <c:lblOffset val="100"/>
        <c:tickLblSkip val="1"/>
        <c:tickMarkSkip val="1"/>
        <c:noMultiLvlLbl val="0"/>
      </c:catAx>
      <c:valAx>
        <c:axId val="33138560"/>
        <c:scaling>
          <c:orientation val="minMax"/>
          <c:max val="310"/>
          <c:min val="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r>
                  <a:rPr lang="ja-JP" altLang="en-US"/>
                  <a:t>千人</a:t>
                </a:r>
                <a:r>
                  <a:rPr lang="en-US" altLang="ja-JP"/>
                  <a:t>)</a:t>
                </a:r>
              </a:p>
            </c:rich>
          </c:tx>
          <c:layout>
            <c:manualLayout>
              <c:xMode val="edge"/>
              <c:yMode val="edge"/>
              <c:x val="6.7950207450523476E-3"/>
              <c:y val="1.2711877557142931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139712"/>
        <c:crosses val="autoZero"/>
        <c:crossBetween val="between"/>
        <c:majorUnit val="50"/>
      </c:valAx>
      <c:catAx>
        <c:axId val="32590464"/>
        <c:scaling>
          <c:orientation val="minMax"/>
        </c:scaling>
        <c:delete val="1"/>
        <c:axPos val="b"/>
        <c:numFmt formatCode="General" sourceLinked="1"/>
        <c:majorTickMark val="out"/>
        <c:minorTickMark val="none"/>
        <c:tickLblPos val="nextTo"/>
        <c:crossAx val="32612736"/>
        <c:crosses val="autoZero"/>
        <c:auto val="0"/>
        <c:lblAlgn val="ctr"/>
        <c:lblOffset val="100"/>
        <c:noMultiLvlLbl val="0"/>
      </c:catAx>
      <c:valAx>
        <c:axId val="32612736"/>
        <c:scaling>
          <c:orientation val="minMax"/>
          <c:max val="0.4"/>
          <c:min val="0"/>
        </c:scaling>
        <c:delete val="0"/>
        <c:axPos val="r"/>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90464"/>
        <c:crosses val="max"/>
        <c:crossBetween val="between"/>
        <c:majorUnit val="5.000000000000001E-2"/>
        <c:minorUnit val="2.0000000000000005E-3"/>
      </c:valAx>
      <c:spPr>
        <a:noFill/>
        <a:ln w="25400">
          <a:noFill/>
        </a:ln>
      </c:spPr>
    </c:plotArea>
    <c:legend>
      <c:legendPos val="r"/>
      <c:layout>
        <c:manualLayout>
          <c:xMode val="edge"/>
          <c:yMode val="edge"/>
          <c:x val="0.10198198198198198"/>
          <c:y val="0.10357333511277192"/>
          <c:w val="0.20407096532035818"/>
          <c:h val="0.19398305084745762"/>
        </c:manualLayout>
      </c:layout>
      <c:overlay val="1"/>
      <c:spPr>
        <a:ln>
          <a:solidFill>
            <a:schemeClr val="tx1"/>
          </a:solidFill>
        </a:ln>
      </c:sp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7638780346623E-2"/>
          <c:y val="7.5376884422110546E-2"/>
          <c:w val="0.80544849101270044"/>
          <c:h val="0.85929648241206025"/>
        </c:manualLayout>
      </c:layout>
      <c:barChart>
        <c:barDir val="col"/>
        <c:grouping val="clustered"/>
        <c:varyColors val="0"/>
        <c:ser>
          <c:idx val="1"/>
          <c:order val="0"/>
          <c:tx>
            <c:strRef>
              <c:f>⑪高齢者人口!$B$8</c:f>
              <c:strCache>
                <c:ptCount val="1"/>
                <c:pt idx="0">
                  <c:v>北九州市の高齢者数</c:v>
                </c:pt>
              </c:strCache>
            </c:strRef>
          </c:tx>
          <c:spPr>
            <a:solidFill>
              <a:srgbClr val="CCFFFF"/>
            </a:solidFill>
            <a:ln w="12700">
              <a:solidFill>
                <a:srgbClr val="000000"/>
              </a:solidFill>
              <a:prstDash val="solid"/>
            </a:ln>
          </c:spPr>
          <c:invertIfNegative val="0"/>
          <c:dLbls>
            <c:dLbl>
              <c:idx val="0"/>
              <c:layout>
                <c:manualLayout>
                  <c:x val="3.2100592814469833E-3"/>
                  <c:y val="1.60234242076525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00-42EB-B287-0963FBE78F5B}"/>
                </c:ext>
              </c:extLst>
            </c:dLbl>
            <c:dLbl>
              <c:idx val="1"/>
              <c:layout>
                <c:manualLayout>
                  <c:x val="3.1452934084609425E-3"/>
                  <c:y val="1.93299832495812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00-42EB-B287-0963FBE78F5B}"/>
                </c:ext>
              </c:extLst>
            </c:dLbl>
            <c:dLbl>
              <c:idx val="2"/>
              <c:layout>
                <c:manualLayout>
                  <c:x val="3.0803913657257067E-3"/>
                  <c:y val="2.1701948060512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00-42EB-B287-0963FBE78F5B}"/>
                </c:ext>
              </c:extLst>
            </c:dLbl>
            <c:dLbl>
              <c:idx val="3"/>
              <c:layout>
                <c:manualLayout>
                  <c:x val="1.7186069886934753E-3"/>
                  <c:y val="2.130996188290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00-42EB-B287-0963FBE78F5B}"/>
                </c:ext>
              </c:extLst>
            </c:dLbl>
            <c:dLbl>
              <c:idx val="4"/>
              <c:layout>
                <c:manualLayout>
                  <c:x val="1.6537049459582392E-3"/>
                  <c:y val="1.9842519685039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00-42EB-B287-0963FBE78F5B}"/>
                </c:ext>
              </c:extLst>
            </c:dLbl>
            <c:dLbl>
              <c:idx val="5"/>
              <c:layout>
                <c:manualLayout>
                  <c:x val="1.5888029032230032E-3"/>
                  <c:y val="1.9661562405201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00-42EB-B287-0963FBE78F5B}"/>
                </c:ext>
              </c:extLst>
            </c:dLbl>
            <c:dLbl>
              <c:idx val="6"/>
              <c:layout>
                <c:manualLayout>
                  <c:x val="1.5240370302369766E-3"/>
                  <c:y val="2.151096690803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00-42EB-B287-0963FBE78F5B}"/>
                </c:ext>
              </c:extLst>
            </c:dLbl>
            <c:dLbl>
              <c:idx val="7"/>
              <c:layout>
                <c:manualLayout>
                  <c:x val="1.6211648345556363E-4"/>
                  <c:y val="2.37119983117688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00-42EB-B287-0963FBE78F5B}"/>
                </c:ext>
              </c:extLst>
            </c:dLbl>
            <c:dLbl>
              <c:idx val="8"/>
              <c:layout>
                <c:manualLayout>
                  <c:x val="2.691387618561946E-3"/>
                  <c:y val="1.89029135177198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00-42EB-B287-0963FBE78F5B}"/>
                </c:ext>
              </c:extLst>
            </c:dLbl>
            <c:dLbl>
              <c:idx val="9"/>
              <c:layout>
                <c:manualLayout>
                  <c:x val="1.3294670717805331E-3"/>
                  <c:y val="1.9787388385497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00-42EB-B287-0963FBE78F5B}"/>
                </c:ext>
              </c:extLst>
            </c:dLbl>
            <c:dLbl>
              <c:idx val="10"/>
              <c:layout>
                <c:manualLayout>
                  <c:x val="2.5615835330915849E-3"/>
                  <c:y val="2.08979279600100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00-42EB-B287-0963FBE78F5B}"/>
                </c:ext>
              </c:extLst>
            </c:dLbl>
            <c:dLbl>
              <c:idx val="11"/>
              <c:layout>
                <c:manualLayout>
                  <c:x val="2.496817660105558E-3"/>
                  <c:y val="2.17570793600548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00-42EB-B287-0963FBE78F5B}"/>
                </c:ext>
              </c:extLst>
            </c:dLbl>
            <c:dLbl>
              <c:idx val="12"/>
              <c:layout>
                <c:manualLayout>
                  <c:x val="2.4319156173703222E-3"/>
                  <c:y val="2.1727007742122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00-42EB-B287-0963FBE78F5B}"/>
                </c:ext>
              </c:extLst>
            </c:dLbl>
            <c:dLbl>
              <c:idx val="13"/>
              <c:layout>
                <c:manualLayout>
                  <c:x val="1.9606748288591722E-3"/>
                  <c:y val="1.32043419195716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00-42EB-B287-0963FBE78F5B}"/>
                </c:ext>
              </c:extLst>
            </c:dLbl>
            <c:dLbl>
              <c:idx val="14"/>
              <c:layout>
                <c:manualLayout>
                  <c:x val="3.5992662056952363E-3"/>
                  <c:y val="1.80384863952307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00-42EB-B287-0963FBE78F5B}"/>
                </c:ext>
              </c:extLst>
            </c:dLbl>
            <c:dLbl>
              <c:idx val="15"/>
              <c:layout>
                <c:manualLayout>
                  <c:x val="2.2373456589138232E-3"/>
                  <c:y val="1.7395375829277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00-42EB-B287-0963FBE78F5B}"/>
                </c:ext>
              </c:extLst>
            </c:dLbl>
            <c:dLbl>
              <c:idx val="16"/>
              <c:layout>
                <c:manualLayout>
                  <c:x val="2.1725797859277968E-3"/>
                  <c:y val="2.01893984357482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00-42EB-B287-0963FBE78F5B}"/>
                </c:ext>
              </c:extLst>
            </c:dLbl>
            <c:dLbl>
              <c:idx val="17"/>
              <c:layout>
                <c:manualLayout>
                  <c:x val="2.1076777431925605E-3"/>
                  <c:y val="2.12194832429866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00-42EB-B287-0963FBE78F5B}"/>
                </c:ext>
              </c:extLst>
            </c:dLbl>
            <c:dLbl>
              <c:idx val="18"/>
              <c:layout>
                <c:manualLayout>
                  <c:x val="3.3399303742528215E-3"/>
                  <c:y val="1.84254606365158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00-42EB-B287-0963FBE78F5B}"/>
                </c:ext>
              </c:extLst>
            </c:dLbl>
            <c:dLbl>
              <c:idx val="19"/>
              <c:layout>
                <c:manualLayout>
                  <c:x val="1.9780098274712978E-3"/>
                  <c:y val="2.1405452459146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00-42EB-B287-0963FBE78F5B}"/>
                </c:ext>
              </c:extLst>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14-0E00-42EB-B287-0963FBE78F5B}"/>
            </c:ext>
          </c:extLst>
        </c:ser>
        <c:dLbls>
          <c:showLegendKey val="0"/>
          <c:showVal val="1"/>
          <c:showCatName val="0"/>
          <c:showSerName val="0"/>
          <c:showPercent val="0"/>
          <c:showBubbleSize val="0"/>
        </c:dLbls>
        <c:gapWidth val="20"/>
        <c:axId val="32672384"/>
        <c:axId val="32679808"/>
      </c:barChart>
      <c:lineChart>
        <c:grouping val="standard"/>
        <c:varyColors val="0"/>
        <c:ser>
          <c:idx val="0"/>
          <c:order val="1"/>
          <c:tx>
            <c:strRef>
              <c:f>⑪高齢者人口!$B$9</c:f>
              <c:strCache>
                <c:ptCount val="1"/>
                <c:pt idx="0">
                  <c:v>北九州市の高齢化率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2.3162615253849668E-2"/>
                  <c:y val="-2.7422941479048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00-42EB-B287-0963FBE78F5B}"/>
                </c:ext>
              </c:extLst>
            </c:dLbl>
            <c:dLbl>
              <c:idx val="1"/>
              <c:layout>
                <c:manualLayout>
                  <c:x val="-2.1930362622789461E-2"/>
                  <c:y val="2.3689840277502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00-42EB-B287-0963FBE78F5B}"/>
                </c:ext>
              </c:extLst>
            </c:dLbl>
            <c:dLbl>
              <c:idx val="2"/>
              <c:layout>
                <c:manualLayout>
                  <c:x val="-3.8370056088776663E-3"/>
                  <c:y val="1.579287513683911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00-42EB-B287-0963FBE78F5B}"/>
                </c:ext>
              </c:extLst>
            </c:dLbl>
            <c:dLbl>
              <c:idx val="3"/>
              <c:layout>
                <c:manualLayout>
                  <c:x val="-2.5951222220398574E-2"/>
                  <c:y val="-2.2828314802358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00-42EB-B287-0963FBE78F5B}"/>
                </c:ext>
              </c:extLst>
            </c:dLbl>
            <c:dLbl>
              <c:idx val="4"/>
              <c:layout>
                <c:manualLayout>
                  <c:x val="-3.9666735245989012E-3"/>
                  <c:y val="-2.65606246455373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00-42EB-B287-0963FBE78F5B}"/>
                </c:ext>
              </c:extLst>
            </c:dLbl>
            <c:dLbl>
              <c:idx val="5"/>
              <c:layout>
                <c:manualLayout>
                  <c:x val="-2.7345570632879052E-3"/>
                  <c:y val="2.72781228979543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00-42EB-B287-0963FBE78F5B}"/>
                </c:ext>
              </c:extLst>
            </c:dLbl>
            <c:dLbl>
              <c:idx val="6"/>
              <c:layout>
                <c:manualLayout>
                  <c:x val="-2.4848637505059605E-2"/>
                  <c:y val="2.6561416003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00-42EB-B287-0963FBE78F5B}"/>
                </c:ext>
              </c:extLst>
            </c:dLbl>
            <c:dLbl>
              <c:idx val="7"/>
              <c:layout>
                <c:manualLayout>
                  <c:x val="-2.6210558051841016E-2"/>
                  <c:y val="-2.3761590102744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00-42EB-B287-0963FBE78F5B}"/>
                </c:ext>
              </c:extLst>
            </c:dLbl>
            <c:dLbl>
              <c:idx val="8"/>
              <c:layout>
                <c:manualLayout>
                  <c:x val="-2.4978441590530077E-2"/>
                  <c:y val="3.108402906923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00-42EB-B287-0963FBE78F5B}"/>
                </c:ext>
              </c:extLst>
            </c:dLbl>
            <c:dLbl>
              <c:idx val="9"/>
              <c:layout>
                <c:manualLayout>
                  <c:x val="-2.5043207463516102E-2"/>
                  <c:y val="-3.1155778894472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00-42EB-B287-0963FBE78F5B}"/>
                </c:ext>
              </c:extLst>
            </c:dLbl>
            <c:dLbl>
              <c:idx val="10"/>
              <c:layout>
                <c:manualLayout>
                  <c:x val="-2.3811091002205107E-2"/>
                  <c:y val="-5.92964824120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E00-42EB-B287-0963FBE78F5B}"/>
                </c:ext>
              </c:extLst>
            </c:dLbl>
            <c:dLbl>
              <c:idx val="11"/>
              <c:layout>
                <c:manualLayout>
                  <c:x val="-2.5172875379237309E-2"/>
                  <c:y val="2.3402840976536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E00-42EB-B287-0963FBE78F5B}"/>
                </c:ext>
              </c:extLst>
            </c:dLbl>
            <c:dLbl>
              <c:idx val="12"/>
              <c:layout>
                <c:manualLayout>
                  <c:x val="-2.6534795926018723E-2"/>
                  <c:y val="-2.6058903441089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E00-42EB-B287-0963FBE78F5B}"/>
                </c:ext>
              </c:extLst>
            </c:dLbl>
            <c:dLbl>
              <c:idx val="13"/>
              <c:layout>
                <c:manualLayout>
                  <c:x val="-2.5302679464707781E-2"/>
                  <c:y val="-3.0796765982141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E00-42EB-B287-0963FBE78F5B}"/>
                </c:ext>
              </c:extLst>
            </c:dLbl>
            <c:dLbl>
              <c:idx val="14"/>
              <c:layout>
                <c:manualLayout>
                  <c:x val="-2.4070426833647632E-2"/>
                  <c:y val="-2.713567839195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E00-42EB-B287-0963FBE78F5B}"/>
                </c:ext>
              </c:extLst>
            </c:dLbl>
            <c:dLbl>
              <c:idx val="15"/>
              <c:layout>
                <c:manualLayout>
                  <c:x val="-2.5432347380429043E-2"/>
                  <c:y val="2.6776665479629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E00-42EB-B287-0963FBE78F5B}"/>
                </c:ext>
              </c:extLst>
            </c:dLbl>
            <c:dLbl>
              <c:idx val="16"/>
              <c:layout>
                <c:manualLayout>
                  <c:x val="-2.5497113253415072E-2"/>
                  <c:y val="-1.95742491987496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E00-42EB-B287-0963FBE78F5B}"/>
                </c:ext>
              </c:extLst>
            </c:dLbl>
            <c:dLbl>
              <c:idx val="17"/>
              <c:layout>
                <c:manualLayout>
                  <c:x val="-2.5562015296150306E-2"/>
                  <c:y val="2.53253142352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E00-42EB-B287-0963FBE78F5B}"/>
                </c:ext>
              </c:extLst>
            </c:dLbl>
            <c:dLbl>
              <c:idx val="18"/>
              <c:layout>
                <c:manualLayout>
                  <c:x val="-2.5626917338885544E-2"/>
                  <c:y val="2.2828314802358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E00-42EB-B287-0963FBE78F5B}"/>
                </c:ext>
              </c:extLst>
            </c:dLbl>
            <c:dLbl>
              <c:idx val="19"/>
              <c:layout>
                <c:manualLayout>
                  <c:x val="-2.5691683211871569E-2"/>
                  <c:y val="-2.1974175338635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E00-42EB-B287-0963FBE78F5B}"/>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29-0E00-42EB-B287-0963FBE78F5B}"/>
            </c:ext>
          </c:extLst>
        </c:ser>
        <c:dLbls>
          <c:showLegendKey val="0"/>
          <c:showVal val="1"/>
          <c:showCatName val="0"/>
          <c:showSerName val="0"/>
          <c:showPercent val="0"/>
          <c:showBubbleSize val="0"/>
        </c:dLbls>
        <c:marker val="1"/>
        <c:smooth val="0"/>
        <c:axId val="32927744"/>
        <c:axId val="32929280"/>
      </c:lineChart>
      <c:catAx>
        <c:axId val="32672384"/>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0142786031212041"/>
              <c:y val="0.94974874371859297"/>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679808"/>
        <c:crosses val="autoZero"/>
        <c:auto val="0"/>
        <c:lblAlgn val="ctr"/>
        <c:lblOffset val="100"/>
        <c:tickLblSkip val="1"/>
        <c:tickMarkSkip val="1"/>
        <c:noMultiLvlLbl val="0"/>
      </c:catAx>
      <c:valAx>
        <c:axId val="32679808"/>
        <c:scaling>
          <c:orientation val="minMax"/>
          <c:max val="1150"/>
          <c:min val="15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億円</a:t>
                </a:r>
                <a:r>
                  <a:rPr lang="en-US" altLang="ja-JP"/>
                  <a:t>)</a:t>
                </a:r>
              </a:p>
            </c:rich>
          </c:tx>
          <c:layout>
            <c:manualLayout>
              <c:xMode val="edge"/>
              <c:yMode val="edge"/>
              <c:x val="4.7989684649710006E-2"/>
              <c:y val="1.2562814070351759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672384"/>
        <c:crosses val="autoZero"/>
        <c:crossBetween val="between"/>
        <c:majorUnit val="200"/>
        <c:minorUnit val="100"/>
      </c:valAx>
      <c:catAx>
        <c:axId val="32927744"/>
        <c:scaling>
          <c:orientation val="minMax"/>
        </c:scaling>
        <c:delete val="1"/>
        <c:axPos val="b"/>
        <c:numFmt formatCode="General" sourceLinked="1"/>
        <c:majorTickMark val="out"/>
        <c:minorTickMark val="none"/>
        <c:tickLblPos val="nextTo"/>
        <c:crossAx val="32929280"/>
        <c:crosses val="autoZero"/>
        <c:auto val="0"/>
        <c:lblAlgn val="ctr"/>
        <c:lblOffset val="100"/>
        <c:noMultiLvlLbl val="0"/>
      </c:catAx>
      <c:valAx>
        <c:axId val="32929280"/>
        <c:scaling>
          <c:orientation val="minMax"/>
          <c:max val="7.0000000000000007E-2"/>
          <c:min val="0"/>
        </c:scaling>
        <c:delete val="0"/>
        <c:axPos val="r"/>
        <c:numFmt formatCode="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927744"/>
        <c:crosses val="max"/>
        <c:crossBetween val="between"/>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17444313529506E-2"/>
          <c:y val="0.13585307816220329"/>
          <c:w val="0.86980719297171905"/>
          <c:h val="0.74163640302442169"/>
        </c:manualLayout>
      </c:layout>
      <c:scatterChart>
        <c:scatterStyle val="lineMarker"/>
        <c:varyColors val="0"/>
        <c:ser>
          <c:idx val="0"/>
          <c:order val="0"/>
          <c:tx>
            <c:strRef>
              <c:f>'P12（実質公債費比率と将来負担比率における政令市の状況）'!$C$4</c:f>
              <c:strCache>
                <c:ptCount val="1"/>
                <c:pt idx="0">
                  <c:v>将来負担比率</c:v>
                </c:pt>
              </c:strCache>
            </c:strRef>
          </c:tx>
          <c:spPr>
            <a:ln w="28575">
              <a:noFill/>
            </a:ln>
          </c:spPr>
          <c:dPt>
            <c:idx val="5"/>
            <c:marker>
              <c:spPr>
                <a:solidFill>
                  <a:schemeClr val="accent1"/>
                </a:solidFill>
              </c:spPr>
            </c:marker>
            <c:bubble3D val="0"/>
            <c:extLst>
              <c:ext xmlns:c16="http://schemas.microsoft.com/office/drawing/2014/chart" uri="{C3380CC4-5D6E-409C-BE32-E72D297353CC}">
                <c16:uniqueId val="{00000000-3F50-4CFB-B434-C18090B4F3D3}"/>
              </c:ext>
            </c:extLst>
          </c:dPt>
          <c:dPt>
            <c:idx val="17"/>
            <c:marker>
              <c:spPr>
                <a:solidFill>
                  <a:srgbClr val="C00000"/>
                </a:solidFill>
                <a:ln>
                  <a:solidFill>
                    <a:schemeClr val="accent6">
                      <a:lumMod val="75000"/>
                    </a:schemeClr>
                  </a:solidFill>
                </a:ln>
              </c:spPr>
            </c:marker>
            <c:bubble3D val="0"/>
            <c:extLst>
              <c:ext xmlns:c16="http://schemas.microsoft.com/office/drawing/2014/chart" uri="{C3380CC4-5D6E-409C-BE32-E72D297353CC}">
                <c16:uniqueId val="{00000001-3F50-4CFB-B434-C18090B4F3D3}"/>
              </c:ext>
            </c:extLst>
          </c:dPt>
          <c:xVal>
            <c:numRef>
              <c:f>'P12（実質公債費比率と将来負担比率における政令市の状況）'!$B$5:$B$24</c:f>
              <c:numCache>
                <c:formatCode>0.0_);[Red]\(0.0\)</c:formatCode>
                <c:ptCount val="20"/>
                <c:pt idx="0">
                  <c:v>2.2000000000000002</c:v>
                </c:pt>
                <c:pt idx="1">
                  <c:v>7.2</c:v>
                </c:pt>
                <c:pt idx="2">
                  <c:v>5.0999999999999996</c:v>
                </c:pt>
                <c:pt idx="3">
                  <c:v>13.8</c:v>
                </c:pt>
                <c:pt idx="4">
                  <c:v>11.2</c:v>
                </c:pt>
                <c:pt idx="5">
                  <c:v>7.3</c:v>
                </c:pt>
                <c:pt idx="6">
                  <c:v>2.7</c:v>
                </c:pt>
                <c:pt idx="7">
                  <c:v>10.6</c:v>
                </c:pt>
                <c:pt idx="8">
                  <c:v>6.7</c:v>
                </c:pt>
                <c:pt idx="9">
                  <c:v>6.5</c:v>
                </c:pt>
                <c:pt idx="10">
                  <c:v>9.4</c:v>
                </c:pt>
                <c:pt idx="11">
                  <c:v>11.4</c:v>
                </c:pt>
                <c:pt idx="12">
                  <c:v>4.2</c:v>
                </c:pt>
                <c:pt idx="13">
                  <c:v>5.3</c:v>
                </c:pt>
                <c:pt idx="14">
                  <c:v>5.7</c:v>
                </c:pt>
                <c:pt idx="15">
                  <c:v>6.3</c:v>
                </c:pt>
                <c:pt idx="16">
                  <c:v>13.1</c:v>
                </c:pt>
                <c:pt idx="17">
                  <c:v>11.2</c:v>
                </c:pt>
                <c:pt idx="18">
                  <c:v>11</c:v>
                </c:pt>
                <c:pt idx="19">
                  <c:v>7.7</c:v>
                </c:pt>
              </c:numCache>
            </c:numRef>
          </c:xVal>
          <c:yVal>
            <c:numRef>
              <c:f>'P12（実質公債費比率と将来負担比率における政令市の状況）'!$C$5:$C$24</c:f>
              <c:numCache>
                <c:formatCode>0.0_);[Red]\(0.0\)</c:formatCode>
                <c:ptCount val="20"/>
                <c:pt idx="0">
                  <c:v>57.3</c:v>
                </c:pt>
                <c:pt idx="1">
                  <c:v>85.5</c:v>
                </c:pt>
                <c:pt idx="2">
                  <c:v>21.2</c:v>
                </c:pt>
                <c:pt idx="3">
                  <c:v>145.5</c:v>
                </c:pt>
                <c:pt idx="4">
                  <c:v>138.5</c:v>
                </c:pt>
                <c:pt idx="5">
                  <c:v>120.4</c:v>
                </c:pt>
                <c:pt idx="6">
                  <c:v>33.299999999999997</c:v>
                </c:pt>
                <c:pt idx="7">
                  <c:v>138</c:v>
                </c:pt>
                <c:pt idx="8">
                  <c:v>48.8</c:v>
                </c:pt>
                <c:pt idx="9">
                  <c:v>0</c:v>
                </c:pt>
                <c:pt idx="10">
                  <c:v>118.2</c:v>
                </c:pt>
                <c:pt idx="11">
                  <c:v>191.2</c:v>
                </c:pt>
                <c:pt idx="12">
                  <c:v>46.4</c:v>
                </c:pt>
                <c:pt idx="13">
                  <c:v>20.3</c:v>
                </c:pt>
                <c:pt idx="14">
                  <c:v>71</c:v>
                </c:pt>
                <c:pt idx="15">
                  <c:v>9.3000000000000007</c:v>
                </c:pt>
                <c:pt idx="16">
                  <c:v>190.4</c:v>
                </c:pt>
                <c:pt idx="17">
                  <c:v>171.7</c:v>
                </c:pt>
                <c:pt idx="18">
                  <c:v>123.2</c:v>
                </c:pt>
                <c:pt idx="19">
                  <c:v>116.6</c:v>
                </c:pt>
              </c:numCache>
            </c:numRef>
          </c:yVal>
          <c:smooth val="0"/>
          <c:extLst>
            <c:ext xmlns:c16="http://schemas.microsoft.com/office/drawing/2014/chart" uri="{C3380CC4-5D6E-409C-BE32-E72D297353CC}">
              <c16:uniqueId val="{00000002-3F50-4CFB-B434-C18090B4F3D3}"/>
            </c:ext>
          </c:extLst>
        </c:ser>
        <c:dLbls>
          <c:showLegendKey val="0"/>
          <c:showVal val="0"/>
          <c:showCatName val="0"/>
          <c:showSerName val="0"/>
          <c:showPercent val="0"/>
          <c:showBubbleSize val="0"/>
        </c:dLbls>
        <c:axId val="33200384"/>
        <c:axId val="33206272"/>
      </c:scatterChart>
      <c:valAx>
        <c:axId val="33200384"/>
        <c:scaling>
          <c:orientation val="minMax"/>
          <c:max val="20"/>
        </c:scaling>
        <c:delete val="0"/>
        <c:axPos val="b"/>
        <c:numFmt formatCode="0.0_);[Red]\(0.0\)" sourceLinked="1"/>
        <c:majorTickMark val="out"/>
        <c:minorTickMark val="none"/>
        <c:tickLblPos val="nextTo"/>
        <c:spPr>
          <a:ln>
            <a:solidFill>
              <a:schemeClr val="accent1"/>
            </a:solidFill>
          </a:ln>
        </c:spPr>
        <c:txPr>
          <a:bodyPr rot="0" vert="horz"/>
          <a:lstStyle/>
          <a:p>
            <a:pPr>
              <a:defRPr sz="1000" b="0" i="0" u="none" strike="noStrike" baseline="0">
                <a:solidFill>
                  <a:srgbClr val="000000"/>
                </a:solidFill>
                <a:latin typeface="+mn-lt"/>
                <a:ea typeface="+mn-ea"/>
                <a:cs typeface="ＭＳ Ｐゴシック"/>
              </a:defRPr>
            </a:pPr>
            <a:endParaRPr lang="ja-JP"/>
          </a:p>
        </c:txPr>
        <c:crossAx val="33206272"/>
        <c:crosses val="autoZero"/>
        <c:crossBetween val="midCat"/>
        <c:majorUnit val="5"/>
      </c:valAx>
      <c:valAx>
        <c:axId val="33206272"/>
        <c:scaling>
          <c:orientation val="minMax"/>
          <c:max val="300"/>
          <c:min val="0"/>
        </c:scaling>
        <c:delete val="0"/>
        <c:axPos val="l"/>
        <c:majorGridlines/>
        <c:numFmt formatCode="0.0_);[Red]\(0.0\)" sourceLinked="1"/>
        <c:majorTickMark val="out"/>
        <c:minorTickMark val="none"/>
        <c:tickLblPos val="nextTo"/>
        <c:crossAx val="33200384"/>
        <c:crossesAt val="0"/>
        <c:crossBetween val="midCat"/>
        <c:majorUnit val="50"/>
        <c:minorUnit val="10"/>
      </c:valAx>
    </c:plotArea>
    <c:plotVisOnly val="1"/>
    <c:dispBlanksAs val="gap"/>
    <c:showDLblsOverMax val="0"/>
  </c:chart>
  <c:spPr>
    <a:ln>
      <a:no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190500</xdr:colOff>
      <xdr:row>11</xdr:row>
      <xdr:rowOff>104775</xdr:rowOff>
    </xdr:from>
    <xdr:to>
      <xdr:col>13</xdr:col>
      <xdr:colOff>371475</xdr:colOff>
      <xdr:row>37</xdr:row>
      <xdr:rowOff>142875</xdr:rowOff>
    </xdr:to>
    <xdr:graphicFrame macro="">
      <xdr:nvGraphicFramePr>
        <xdr:cNvPr id="293889" name="グラフ 1">
          <a:extLst>
            <a:ext uri="{FF2B5EF4-FFF2-40B4-BE49-F238E27FC236}">
              <a16:creationId xmlns:a16="http://schemas.microsoft.com/office/drawing/2014/main" id="{00000000-0008-0000-0900-000001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41</xdr:row>
      <xdr:rowOff>104775</xdr:rowOff>
    </xdr:from>
    <xdr:to>
      <xdr:col>12</xdr:col>
      <xdr:colOff>342900</xdr:colOff>
      <xdr:row>63</xdr:row>
      <xdr:rowOff>123825</xdr:rowOff>
    </xdr:to>
    <xdr:graphicFrame macro="">
      <xdr:nvGraphicFramePr>
        <xdr:cNvPr id="293890" name="グラフ 2">
          <a:extLst>
            <a:ext uri="{FF2B5EF4-FFF2-40B4-BE49-F238E27FC236}">
              <a16:creationId xmlns:a16="http://schemas.microsoft.com/office/drawing/2014/main" id="{00000000-0008-0000-0900-000002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0.9373</cdr:x>
      <cdr:y>0.00636</cdr:y>
    </cdr:from>
    <cdr:to>
      <cdr:x>0.99568</cdr:x>
      <cdr:y>0.06144</cdr:y>
    </cdr:to>
    <cdr:sp macro="" textlink="">
      <cdr:nvSpPr>
        <cdr:cNvPr id="2" name="テキスト ボックス 1"/>
        <cdr:cNvSpPr txBox="1"/>
      </cdr:nvSpPr>
      <cdr:spPr>
        <a:xfrm xmlns:a="http://schemas.openxmlformats.org/drawingml/2006/main">
          <a:off x="8258175" y="28576"/>
          <a:ext cx="5143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0.01191</cdr:x>
      <cdr:y>0.23287</cdr:y>
    </cdr:from>
    <cdr:to>
      <cdr:x>0.04374</cdr:x>
      <cdr:y>0.73447</cdr:y>
    </cdr:to>
    <cdr:sp macro="" textlink="">
      <cdr:nvSpPr>
        <cdr:cNvPr id="370689" name="Text Box 1025"/>
        <cdr:cNvSpPr txBox="1">
          <a:spLocks xmlns:a="http://schemas.openxmlformats.org/drawingml/2006/main" noChangeArrowheads="1"/>
        </cdr:cNvSpPr>
      </cdr:nvSpPr>
      <cdr:spPr bwMode="auto">
        <a:xfrm xmlns:a="http://schemas.openxmlformats.org/drawingml/2006/main">
          <a:off x="90719" y="888181"/>
          <a:ext cx="234072" cy="1906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（市債の発行額）</a:t>
          </a:r>
        </a:p>
      </cdr:txBody>
    </cdr:sp>
  </cdr:relSizeAnchor>
  <cdr:relSizeAnchor xmlns:cdr="http://schemas.openxmlformats.org/drawingml/2006/chartDrawing">
    <cdr:from>
      <cdr:x>0.96243</cdr:x>
      <cdr:y>0.23287</cdr:y>
    </cdr:from>
    <cdr:to>
      <cdr:x>0.99352</cdr:x>
      <cdr:y>0.7352</cdr:y>
    </cdr:to>
    <cdr:sp macro="" textlink="">
      <cdr:nvSpPr>
        <cdr:cNvPr id="370690" name="Text Box 1026"/>
        <cdr:cNvSpPr txBox="1">
          <a:spLocks xmlns:a="http://schemas.openxmlformats.org/drawingml/2006/main" noChangeArrowheads="1"/>
        </cdr:cNvSpPr>
      </cdr:nvSpPr>
      <cdr:spPr bwMode="auto">
        <a:xfrm xmlns:a="http://schemas.openxmlformats.org/drawingml/2006/main">
          <a:off x="7080221" y="888181"/>
          <a:ext cx="228629" cy="1909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（市債の金利）</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162201</xdr:colOff>
      <xdr:row>2</xdr:row>
      <xdr:rowOff>230395</xdr:rowOff>
    </xdr:from>
    <xdr:to>
      <xdr:col>15</xdr:col>
      <xdr:colOff>1932</xdr:colOff>
      <xdr:row>11</xdr:row>
      <xdr:rowOff>419836</xdr:rowOff>
    </xdr:to>
    <xdr:graphicFrame macro="">
      <xdr:nvGraphicFramePr>
        <xdr:cNvPr id="2" name="グラフ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0.39377</cdr:x>
      <cdr:y>0.64303</cdr:y>
    </cdr:from>
    <cdr:to>
      <cdr:x>0.47994</cdr:x>
      <cdr:y>0.69191</cdr:y>
    </cdr:to>
    <cdr:sp macro="" textlink="">
      <cdr:nvSpPr>
        <cdr:cNvPr id="3" name="テキスト ボックス 1"/>
        <cdr:cNvSpPr txBox="1"/>
      </cdr:nvSpPr>
      <cdr:spPr>
        <a:xfrm xmlns:a="http://schemas.openxmlformats.org/drawingml/2006/main">
          <a:off x="2907405" y="2615304"/>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仙台市</a:t>
          </a:r>
        </a:p>
      </cdr:txBody>
    </cdr:sp>
  </cdr:relSizeAnchor>
  <cdr:relSizeAnchor xmlns:cdr="http://schemas.openxmlformats.org/drawingml/2006/chartDrawing">
    <cdr:from>
      <cdr:x>0.20882</cdr:x>
      <cdr:y>0.83475</cdr:y>
    </cdr:from>
    <cdr:to>
      <cdr:x>0.32802</cdr:x>
      <cdr:y>0.88439</cdr:y>
    </cdr:to>
    <cdr:sp macro="" textlink="">
      <cdr:nvSpPr>
        <cdr:cNvPr id="4" name="テキスト ボックス 1"/>
        <cdr:cNvSpPr txBox="1"/>
      </cdr:nvSpPr>
      <cdr:spPr>
        <a:xfrm xmlns:a="http://schemas.openxmlformats.org/drawingml/2006/main">
          <a:off x="1541822" y="3394210"/>
          <a:ext cx="880116" cy="2018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さいたま市</a:t>
          </a:r>
        </a:p>
      </cdr:txBody>
    </cdr:sp>
  </cdr:relSizeAnchor>
  <cdr:relSizeAnchor xmlns:cdr="http://schemas.openxmlformats.org/drawingml/2006/chartDrawing">
    <cdr:from>
      <cdr:x>0.66143</cdr:x>
      <cdr:y>0.4594</cdr:y>
    </cdr:from>
    <cdr:to>
      <cdr:x>0.7476</cdr:x>
      <cdr:y>0.50828</cdr:y>
    </cdr:to>
    <cdr:sp macro="" textlink="">
      <cdr:nvSpPr>
        <cdr:cNvPr id="5" name="テキスト ボックス 1"/>
        <cdr:cNvSpPr txBox="1"/>
      </cdr:nvSpPr>
      <cdr:spPr>
        <a:xfrm xmlns:a="http://schemas.openxmlformats.org/drawingml/2006/main">
          <a:off x="4883668" y="1868468"/>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千葉市</a:t>
          </a:r>
        </a:p>
      </cdr:txBody>
    </cdr:sp>
  </cdr:relSizeAnchor>
  <cdr:relSizeAnchor xmlns:cdr="http://schemas.openxmlformats.org/drawingml/2006/chartDrawing">
    <cdr:from>
      <cdr:x>0.56504</cdr:x>
      <cdr:y>0.50819</cdr:y>
    </cdr:from>
    <cdr:to>
      <cdr:x>0.65121</cdr:x>
      <cdr:y>0.55707</cdr:y>
    </cdr:to>
    <cdr:sp macro="" textlink="">
      <cdr:nvSpPr>
        <cdr:cNvPr id="6" name="テキスト ボックス 1"/>
        <cdr:cNvSpPr txBox="1"/>
      </cdr:nvSpPr>
      <cdr:spPr>
        <a:xfrm xmlns:a="http://schemas.openxmlformats.org/drawingml/2006/main">
          <a:off x="4171973" y="2066883"/>
          <a:ext cx="636239"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横浜市</a:t>
          </a:r>
        </a:p>
      </cdr:txBody>
    </cdr:sp>
  </cdr:relSizeAnchor>
  <cdr:relSizeAnchor xmlns:cdr="http://schemas.openxmlformats.org/drawingml/2006/chartDrawing">
    <cdr:from>
      <cdr:x>0.34896</cdr:x>
      <cdr:y>0.52899</cdr:y>
    </cdr:from>
    <cdr:to>
      <cdr:x>0.43513</cdr:x>
      <cdr:y>0.57787</cdr:y>
    </cdr:to>
    <cdr:sp macro="" textlink="">
      <cdr:nvSpPr>
        <cdr:cNvPr id="7" name="テキスト ボックス 1"/>
        <cdr:cNvSpPr txBox="1"/>
      </cdr:nvSpPr>
      <cdr:spPr>
        <a:xfrm xmlns:a="http://schemas.openxmlformats.org/drawingml/2006/main">
          <a:off x="2576563" y="2151503"/>
          <a:ext cx="636239"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川崎市</a:t>
          </a:r>
        </a:p>
      </cdr:txBody>
    </cdr:sp>
  </cdr:relSizeAnchor>
  <cdr:relSizeAnchor xmlns:cdr="http://schemas.openxmlformats.org/drawingml/2006/chartDrawing">
    <cdr:from>
      <cdr:x>0.11402</cdr:x>
      <cdr:y>0.81476</cdr:y>
    </cdr:from>
    <cdr:to>
      <cdr:x>0.22959</cdr:x>
      <cdr:y>0.86005</cdr:y>
    </cdr:to>
    <cdr:sp macro="" textlink="">
      <cdr:nvSpPr>
        <cdr:cNvPr id="8" name="テキスト ボックス 1"/>
        <cdr:cNvSpPr txBox="1"/>
      </cdr:nvSpPr>
      <cdr:spPr>
        <a:xfrm xmlns:a="http://schemas.openxmlformats.org/drawingml/2006/main">
          <a:off x="841866" y="3312905"/>
          <a:ext cx="853308" cy="1841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相模原市</a:t>
          </a:r>
        </a:p>
      </cdr:txBody>
    </cdr:sp>
  </cdr:relSizeAnchor>
  <cdr:relSizeAnchor xmlns:cdr="http://schemas.openxmlformats.org/drawingml/2006/chartDrawing">
    <cdr:from>
      <cdr:x>0.46747</cdr:x>
      <cdr:y>0.50283</cdr:y>
    </cdr:from>
    <cdr:to>
      <cdr:x>0.55364</cdr:x>
      <cdr:y>0.55171</cdr:y>
    </cdr:to>
    <cdr:sp macro="" textlink="">
      <cdr:nvSpPr>
        <cdr:cNvPr id="9" name="テキスト ボックス 1"/>
        <cdr:cNvSpPr txBox="1"/>
      </cdr:nvSpPr>
      <cdr:spPr>
        <a:xfrm xmlns:a="http://schemas.openxmlformats.org/drawingml/2006/main">
          <a:off x="3451573" y="2044576"/>
          <a:ext cx="636239" cy="1987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新潟市</a:t>
          </a:r>
        </a:p>
      </cdr:txBody>
    </cdr:sp>
  </cdr:relSizeAnchor>
  <cdr:relSizeAnchor xmlns:cdr="http://schemas.openxmlformats.org/drawingml/2006/chartDrawing">
    <cdr:from>
      <cdr:x>0.3664</cdr:x>
      <cdr:y>0.70495</cdr:y>
    </cdr:from>
    <cdr:to>
      <cdr:x>0.45256</cdr:x>
      <cdr:y>0.75383</cdr:y>
    </cdr:to>
    <cdr:sp macro="" textlink="">
      <cdr:nvSpPr>
        <cdr:cNvPr id="10" name="テキスト ボックス 1"/>
        <cdr:cNvSpPr txBox="1"/>
      </cdr:nvSpPr>
      <cdr:spPr>
        <a:xfrm xmlns:a="http://schemas.openxmlformats.org/drawingml/2006/main">
          <a:off x="2705326" y="2866408"/>
          <a:ext cx="636165" cy="1987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静岡市</a:t>
          </a:r>
        </a:p>
      </cdr:txBody>
    </cdr:sp>
  </cdr:relSizeAnchor>
  <cdr:relSizeAnchor xmlns:cdr="http://schemas.openxmlformats.org/drawingml/2006/chartDrawing">
    <cdr:from>
      <cdr:x>0.35049</cdr:x>
      <cdr:y>0.89141</cdr:y>
    </cdr:from>
    <cdr:to>
      <cdr:x>0.43665</cdr:x>
      <cdr:y>0.94029</cdr:y>
    </cdr:to>
    <cdr:sp macro="" textlink="">
      <cdr:nvSpPr>
        <cdr:cNvPr id="11" name="テキスト ボックス 1"/>
        <cdr:cNvSpPr txBox="1"/>
      </cdr:nvSpPr>
      <cdr:spPr>
        <a:xfrm xmlns:a="http://schemas.openxmlformats.org/drawingml/2006/main">
          <a:off x="2587846" y="3625503"/>
          <a:ext cx="636165" cy="1988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浜松市</a:t>
          </a:r>
        </a:p>
      </cdr:txBody>
    </cdr:sp>
  </cdr:relSizeAnchor>
  <cdr:relSizeAnchor xmlns:cdr="http://schemas.openxmlformats.org/drawingml/2006/chartDrawing">
    <cdr:from>
      <cdr:x>0.44898</cdr:x>
      <cdr:y>0.58875</cdr:y>
    </cdr:from>
    <cdr:to>
      <cdr:x>0.55138</cdr:x>
      <cdr:y>0.6343</cdr:y>
    </cdr:to>
    <cdr:sp macro="" textlink="">
      <cdr:nvSpPr>
        <cdr:cNvPr id="12" name="テキスト ボックス 1"/>
        <cdr:cNvSpPr txBox="1"/>
      </cdr:nvSpPr>
      <cdr:spPr>
        <a:xfrm xmlns:a="http://schemas.openxmlformats.org/drawingml/2006/main">
          <a:off x="3315044" y="2394548"/>
          <a:ext cx="756074" cy="1852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名古屋市</a:t>
          </a:r>
        </a:p>
      </cdr:txBody>
    </cdr:sp>
  </cdr:relSizeAnchor>
  <cdr:relSizeAnchor xmlns:cdr="http://schemas.openxmlformats.org/drawingml/2006/chartDrawing">
    <cdr:from>
      <cdr:x>0.54587</cdr:x>
      <cdr:y>0.33329</cdr:y>
    </cdr:from>
    <cdr:to>
      <cdr:x>0.63203</cdr:x>
      <cdr:y>0.38217</cdr:y>
    </cdr:to>
    <cdr:sp macro="" textlink="">
      <cdr:nvSpPr>
        <cdr:cNvPr id="13" name="テキスト ボックス 1"/>
        <cdr:cNvSpPr txBox="1"/>
      </cdr:nvSpPr>
      <cdr:spPr>
        <a:xfrm xmlns:a="http://schemas.openxmlformats.org/drawingml/2006/main">
          <a:off x="4043164" y="1347089"/>
          <a:ext cx="638171" cy="197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京都市</a:t>
          </a:r>
        </a:p>
      </cdr:txBody>
    </cdr:sp>
  </cdr:relSizeAnchor>
  <cdr:relSizeAnchor xmlns:cdr="http://schemas.openxmlformats.org/drawingml/2006/chartDrawing">
    <cdr:from>
      <cdr:x>0.22518</cdr:x>
      <cdr:y>0.70569</cdr:y>
    </cdr:from>
    <cdr:to>
      <cdr:x>0.31135</cdr:x>
      <cdr:y>0.75457</cdr:y>
    </cdr:to>
    <cdr:sp macro="" textlink="">
      <cdr:nvSpPr>
        <cdr:cNvPr id="14" name="テキスト ボックス 1"/>
        <cdr:cNvSpPr txBox="1"/>
      </cdr:nvSpPr>
      <cdr:spPr>
        <a:xfrm xmlns:a="http://schemas.openxmlformats.org/drawingml/2006/main">
          <a:off x="1667837" y="2852226"/>
          <a:ext cx="638245" cy="197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大阪市</a:t>
          </a:r>
        </a:p>
      </cdr:txBody>
    </cdr:sp>
  </cdr:relSizeAnchor>
  <cdr:relSizeAnchor xmlns:cdr="http://schemas.openxmlformats.org/drawingml/2006/chartDrawing">
    <cdr:from>
      <cdr:x>0.30112</cdr:x>
      <cdr:y>0.78955</cdr:y>
    </cdr:from>
    <cdr:to>
      <cdr:x>0.38728</cdr:x>
      <cdr:y>0.83843</cdr:y>
    </cdr:to>
    <cdr:sp macro="" textlink="">
      <cdr:nvSpPr>
        <cdr:cNvPr id="15" name="テキスト ボックス 1"/>
        <cdr:cNvSpPr txBox="1"/>
      </cdr:nvSpPr>
      <cdr:spPr>
        <a:xfrm xmlns:a="http://schemas.openxmlformats.org/drawingml/2006/main">
          <a:off x="2223330" y="3210402"/>
          <a:ext cx="636165" cy="1987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堺市</a:t>
          </a:r>
        </a:p>
      </cdr:txBody>
    </cdr:sp>
  </cdr:relSizeAnchor>
  <cdr:relSizeAnchor xmlns:cdr="http://schemas.openxmlformats.org/drawingml/2006/chartDrawing">
    <cdr:from>
      <cdr:x>0.28721</cdr:x>
      <cdr:y>0.64512</cdr:y>
    </cdr:from>
    <cdr:to>
      <cdr:x>0.37337</cdr:x>
      <cdr:y>0.694</cdr:y>
    </cdr:to>
    <cdr:sp macro="" textlink="">
      <cdr:nvSpPr>
        <cdr:cNvPr id="17" name="テキスト ボックス 1"/>
        <cdr:cNvSpPr txBox="1"/>
      </cdr:nvSpPr>
      <cdr:spPr>
        <a:xfrm xmlns:a="http://schemas.openxmlformats.org/drawingml/2006/main">
          <a:off x="2127279" y="2607433"/>
          <a:ext cx="638171" cy="1975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神戸市</a:t>
          </a:r>
        </a:p>
      </cdr:txBody>
    </cdr:sp>
  </cdr:relSizeAnchor>
  <cdr:relSizeAnchor xmlns:cdr="http://schemas.openxmlformats.org/drawingml/2006/chartDrawing">
    <cdr:from>
      <cdr:x>0.35116</cdr:x>
      <cdr:y>0.80946</cdr:y>
    </cdr:from>
    <cdr:to>
      <cdr:x>0.43733</cdr:x>
      <cdr:y>0.85834</cdr:y>
    </cdr:to>
    <cdr:sp macro="" textlink="">
      <cdr:nvSpPr>
        <cdr:cNvPr id="18" name="テキスト ボックス 1"/>
        <cdr:cNvSpPr txBox="1"/>
      </cdr:nvSpPr>
      <cdr:spPr>
        <a:xfrm xmlns:a="http://schemas.openxmlformats.org/drawingml/2006/main">
          <a:off x="2600940" y="3271659"/>
          <a:ext cx="638245" cy="197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岡山市</a:t>
          </a:r>
        </a:p>
      </cdr:txBody>
    </cdr:sp>
  </cdr:relSizeAnchor>
  <cdr:relSizeAnchor xmlns:cdr="http://schemas.openxmlformats.org/drawingml/2006/chartDrawing">
    <cdr:from>
      <cdr:x>0.65494</cdr:x>
      <cdr:y>0.3818</cdr:y>
    </cdr:from>
    <cdr:to>
      <cdr:x>0.74111</cdr:x>
      <cdr:y>0.43068</cdr:y>
    </cdr:to>
    <cdr:sp macro="" textlink="">
      <cdr:nvSpPr>
        <cdr:cNvPr id="20" name="テキスト ボックス 1"/>
        <cdr:cNvSpPr txBox="1"/>
      </cdr:nvSpPr>
      <cdr:spPr>
        <a:xfrm xmlns:a="http://schemas.openxmlformats.org/drawingml/2006/main">
          <a:off x="4851038" y="1543137"/>
          <a:ext cx="638245" cy="197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広島市</a:t>
          </a:r>
        </a:p>
      </cdr:txBody>
    </cdr:sp>
  </cdr:relSizeAnchor>
  <cdr:relSizeAnchor xmlns:cdr="http://schemas.openxmlformats.org/drawingml/2006/chartDrawing">
    <cdr:from>
      <cdr:x>0.45675</cdr:x>
      <cdr:y>0.41202</cdr:y>
    </cdr:from>
    <cdr:to>
      <cdr:x>0.55916</cdr:x>
      <cdr:y>0.47183</cdr:y>
    </cdr:to>
    <cdr:sp macro="" textlink="">
      <cdr:nvSpPr>
        <cdr:cNvPr id="22" name="テキスト ボックス 1"/>
        <cdr:cNvSpPr txBox="1"/>
      </cdr:nvSpPr>
      <cdr:spPr>
        <a:xfrm xmlns:a="http://schemas.openxmlformats.org/drawingml/2006/main">
          <a:off x="3383051" y="1665285"/>
          <a:ext cx="758531" cy="241738"/>
        </a:xfrm>
        <a:prstGeom xmlns:a="http://schemas.openxmlformats.org/drawingml/2006/main" prst="rect">
          <a:avLst/>
        </a:prstGeom>
        <a:noFill xmlns:a="http://schemas.openxmlformats.org/drawingml/2006/main"/>
        <a:ln xmlns:a="http://schemas.openxmlformats.org/drawingml/2006/main" w="19050"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b="1" i="0"/>
            <a:t>北九州市</a:t>
          </a:r>
        </a:p>
      </cdr:txBody>
    </cdr:sp>
  </cdr:relSizeAnchor>
  <cdr:relSizeAnchor xmlns:cdr="http://schemas.openxmlformats.org/drawingml/2006/chartDrawing">
    <cdr:from>
      <cdr:x>0.55681</cdr:x>
      <cdr:y>0.57539</cdr:y>
    </cdr:from>
    <cdr:to>
      <cdr:x>0.64297</cdr:x>
      <cdr:y>0.62427</cdr:y>
    </cdr:to>
    <cdr:sp macro="" textlink="">
      <cdr:nvSpPr>
        <cdr:cNvPr id="24" name="テキスト ボックス 1"/>
        <cdr:cNvSpPr txBox="1"/>
      </cdr:nvSpPr>
      <cdr:spPr>
        <a:xfrm xmlns:a="http://schemas.openxmlformats.org/drawingml/2006/main">
          <a:off x="4124215" y="2325584"/>
          <a:ext cx="638172" cy="1975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福岡市</a:t>
          </a:r>
        </a:p>
      </cdr:txBody>
    </cdr:sp>
  </cdr:relSizeAnchor>
  <cdr:relSizeAnchor xmlns:cdr="http://schemas.openxmlformats.org/drawingml/2006/chartDrawing">
    <cdr:from>
      <cdr:x>0.41515</cdr:x>
      <cdr:y>0.54641</cdr:y>
    </cdr:from>
    <cdr:to>
      <cdr:x>0.50131</cdr:x>
      <cdr:y>0.59529</cdr:y>
    </cdr:to>
    <cdr:sp macro="" textlink="">
      <cdr:nvSpPr>
        <cdr:cNvPr id="25" name="テキスト ボックス 1"/>
        <cdr:cNvSpPr txBox="1"/>
      </cdr:nvSpPr>
      <cdr:spPr>
        <a:xfrm xmlns:a="http://schemas.openxmlformats.org/drawingml/2006/main">
          <a:off x="3065274" y="2221776"/>
          <a:ext cx="636165" cy="1987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熊本市</a:t>
          </a:r>
        </a:p>
      </cdr:txBody>
    </cdr:sp>
  </cdr:relSizeAnchor>
  <cdr:relSizeAnchor xmlns:cdr="http://schemas.openxmlformats.org/drawingml/2006/chartDrawing">
    <cdr:from>
      <cdr:x>0.02294</cdr:x>
      <cdr:y>0.06823</cdr:y>
    </cdr:from>
    <cdr:to>
      <cdr:x>0.09232</cdr:x>
      <cdr:y>0.12729</cdr:y>
    </cdr:to>
    <cdr:sp macro="" textlink="">
      <cdr:nvSpPr>
        <cdr:cNvPr id="2" name="テキスト ボックス 1"/>
        <cdr:cNvSpPr txBox="1"/>
      </cdr:nvSpPr>
      <cdr:spPr>
        <a:xfrm xmlns:a="http://schemas.openxmlformats.org/drawingml/2006/main">
          <a:off x="169793" y="277468"/>
          <a:ext cx="513522" cy="240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mn-ea"/>
              <a:ea typeface="+mn-ea"/>
            </a:rPr>
            <a:t>（</a:t>
          </a:r>
          <a:r>
            <a:rPr lang="en-US" altLang="ja-JP" sz="1000">
              <a:latin typeface="+mn-ea"/>
              <a:ea typeface="+mn-ea"/>
            </a:rPr>
            <a:t>%</a:t>
          </a:r>
          <a:r>
            <a:rPr lang="ja-JP" altLang="en-US" sz="1000">
              <a:latin typeface="+mn-ea"/>
              <a:ea typeface="+mn-ea"/>
            </a:rPr>
            <a:t>）</a:t>
          </a:r>
        </a:p>
      </cdr:txBody>
    </cdr:sp>
  </cdr:relSizeAnchor>
  <cdr:relSizeAnchor xmlns:cdr="http://schemas.openxmlformats.org/drawingml/2006/chartDrawing">
    <cdr:from>
      <cdr:x>0.93062</cdr:x>
      <cdr:y>0.92491</cdr:y>
    </cdr:from>
    <cdr:to>
      <cdr:x>1</cdr:x>
      <cdr:y>0.98398</cdr:y>
    </cdr:to>
    <cdr:sp macro="" textlink="">
      <cdr:nvSpPr>
        <cdr:cNvPr id="23" name="テキスト ボックス 1"/>
        <cdr:cNvSpPr txBox="1"/>
      </cdr:nvSpPr>
      <cdr:spPr>
        <a:xfrm xmlns:a="http://schemas.openxmlformats.org/drawingml/2006/main">
          <a:off x="6888231" y="3761408"/>
          <a:ext cx="513522" cy="240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mn-ea"/>
              <a:ea typeface="+mn-ea"/>
            </a:rPr>
            <a:t>（</a:t>
          </a:r>
          <a:r>
            <a:rPr lang="en-US" altLang="ja-JP" sz="1000">
              <a:latin typeface="+mn-ea"/>
              <a:ea typeface="+mn-ea"/>
            </a:rPr>
            <a:t>%</a:t>
          </a:r>
          <a:r>
            <a:rPr lang="ja-JP" altLang="en-US" sz="1000">
              <a:latin typeface="+mn-ea"/>
              <a:ea typeface="+mn-ea"/>
            </a:rPr>
            <a:t>）</a:t>
          </a:r>
        </a:p>
      </cdr:txBody>
    </cdr:sp>
  </cdr:relSizeAnchor>
  <cdr:relSizeAnchor xmlns:cdr="http://schemas.openxmlformats.org/drawingml/2006/chartDrawing">
    <cdr:from>
      <cdr:x>0.13976</cdr:x>
      <cdr:y>0.66354</cdr:y>
    </cdr:from>
    <cdr:to>
      <cdr:x>0.22593</cdr:x>
      <cdr:y>0.71242</cdr:y>
    </cdr:to>
    <cdr:sp macro="" textlink="">
      <cdr:nvSpPr>
        <cdr:cNvPr id="27" name="テキスト ボックス 1"/>
        <cdr:cNvSpPr txBox="1"/>
      </cdr:nvSpPr>
      <cdr:spPr>
        <a:xfrm xmlns:a="http://schemas.openxmlformats.org/drawingml/2006/main">
          <a:off x="1031913" y="2698743"/>
          <a:ext cx="636239" cy="1988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00"/>
            <a:t>札幌市</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view="pageBreakPreview" zoomScaleNormal="100" zoomScaleSheetLayoutView="100" workbookViewId="0"/>
  </sheetViews>
  <sheetFormatPr defaultRowHeight="13.5" x14ac:dyDescent="0.15"/>
  <cols>
    <col min="1" max="1" width="2" style="1" customWidth="1"/>
    <col min="2" max="2" width="17.625" style="1" customWidth="1"/>
    <col min="3" max="15" width="9" style="1"/>
    <col min="16" max="16" width="9" style="82"/>
    <col min="17" max="16384" width="9" style="1"/>
  </cols>
  <sheetData>
    <row r="1" spans="1:16" ht="20.25" customHeight="1" x14ac:dyDescent="0.15"/>
    <row r="2" spans="1:16" ht="20.25" customHeight="1" thickBot="1" x14ac:dyDescent="0.2">
      <c r="B2" s="1" t="s">
        <v>132</v>
      </c>
      <c r="O2" s="17"/>
      <c r="P2" s="17" t="s">
        <v>38</v>
      </c>
    </row>
    <row r="3" spans="1:16" s="14" customFormat="1" ht="20.25" customHeight="1" thickBot="1" x14ac:dyDescent="0.2">
      <c r="B3" s="129"/>
      <c r="C3" s="130" t="s">
        <v>119</v>
      </c>
      <c r="D3" s="131" t="s">
        <v>120</v>
      </c>
      <c r="E3" s="131" t="s">
        <v>121</v>
      </c>
      <c r="F3" s="131" t="s">
        <v>122</v>
      </c>
      <c r="G3" s="131" t="s">
        <v>123</v>
      </c>
      <c r="H3" s="131" t="s">
        <v>124</v>
      </c>
      <c r="I3" s="131" t="s">
        <v>125</v>
      </c>
      <c r="J3" s="131" t="s">
        <v>126</v>
      </c>
      <c r="K3" s="131" t="s">
        <v>127</v>
      </c>
      <c r="L3" s="131" t="s">
        <v>128</v>
      </c>
      <c r="M3" s="131" t="s">
        <v>129</v>
      </c>
      <c r="N3" s="131" t="s">
        <v>130</v>
      </c>
      <c r="O3" s="249" t="s">
        <v>131</v>
      </c>
      <c r="P3" s="132" t="s">
        <v>188</v>
      </c>
    </row>
    <row r="4" spans="1:16" s="14" customFormat="1" ht="20.25" customHeight="1" x14ac:dyDescent="0.15">
      <c r="B4" s="125" t="s">
        <v>39</v>
      </c>
      <c r="C4" s="126">
        <v>1593</v>
      </c>
      <c r="D4" s="127">
        <v>1686</v>
      </c>
      <c r="E4" s="127">
        <v>1675</v>
      </c>
      <c r="F4" s="127">
        <v>1609</v>
      </c>
      <c r="G4" s="127">
        <v>1576</v>
      </c>
      <c r="H4" s="127">
        <v>1598</v>
      </c>
      <c r="I4" s="127">
        <v>1555</v>
      </c>
      <c r="J4" s="127">
        <v>1565</v>
      </c>
      <c r="K4" s="127">
        <v>1575</v>
      </c>
      <c r="L4" s="127">
        <v>1566</v>
      </c>
      <c r="M4" s="127">
        <v>1561</v>
      </c>
      <c r="N4" s="127">
        <v>1575</v>
      </c>
      <c r="O4" s="250">
        <v>1716</v>
      </c>
      <c r="P4" s="128">
        <v>1765</v>
      </c>
    </row>
    <row r="5" spans="1:16" s="14" customFormat="1" ht="20.25" customHeight="1" x14ac:dyDescent="0.15">
      <c r="B5" s="109" t="s">
        <v>40</v>
      </c>
      <c r="C5" s="110">
        <v>1105</v>
      </c>
      <c r="D5" s="111">
        <v>1187</v>
      </c>
      <c r="E5" s="111">
        <v>1200</v>
      </c>
      <c r="F5" s="111">
        <v>1198</v>
      </c>
      <c r="G5" s="111">
        <v>1232</v>
      </c>
      <c r="H5" s="111">
        <v>1112</v>
      </c>
      <c r="I5" s="111">
        <v>1148</v>
      </c>
      <c r="J5" s="111">
        <v>1012</v>
      </c>
      <c r="K5" s="111">
        <v>984</v>
      </c>
      <c r="L5" s="111">
        <v>868</v>
      </c>
      <c r="M5" s="111">
        <v>916</v>
      </c>
      <c r="N5" s="111">
        <v>852</v>
      </c>
      <c r="O5" s="251">
        <v>794</v>
      </c>
      <c r="P5" s="112">
        <v>784</v>
      </c>
    </row>
    <row r="6" spans="1:16" s="14" customFormat="1" ht="20.25" customHeight="1" thickBot="1" x14ac:dyDescent="0.2">
      <c r="B6" s="113" t="s">
        <v>41</v>
      </c>
      <c r="C6" s="114">
        <v>2363</v>
      </c>
      <c r="D6" s="115">
        <v>2078</v>
      </c>
      <c r="E6" s="115">
        <v>2091</v>
      </c>
      <c r="F6" s="115">
        <v>2526</v>
      </c>
      <c r="G6" s="115">
        <v>2527</v>
      </c>
      <c r="H6" s="115">
        <v>2520</v>
      </c>
      <c r="I6" s="115">
        <v>2565</v>
      </c>
      <c r="J6" s="115">
        <v>2545</v>
      </c>
      <c r="K6" s="115">
        <v>2630</v>
      </c>
      <c r="L6" s="115">
        <v>3009</v>
      </c>
      <c r="M6" s="115">
        <v>2663</v>
      </c>
      <c r="N6" s="115">
        <v>3096</v>
      </c>
      <c r="O6" s="252">
        <v>2975</v>
      </c>
      <c r="P6" s="116">
        <v>2950</v>
      </c>
    </row>
    <row r="7" spans="1:16" s="14" customFormat="1" ht="20.25" customHeight="1" thickBot="1" x14ac:dyDescent="0.2">
      <c r="B7" s="159" t="s">
        <v>44</v>
      </c>
      <c r="C7" s="160">
        <f>SUM(C4:C6)</f>
        <v>5061</v>
      </c>
      <c r="D7" s="161">
        <f t="shared" ref="D7:N7" si="0">SUM(D4:D6)</f>
        <v>4951</v>
      </c>
      <c r="E7" s="161">
        <f>SUM(E4:E6)</f>
        <v>4966</v>
      </c>
      <c r="F7" s="161">
        <f t="shared" si="0"/>
        <v>5333</v>
      </c>
      <c r="G7" s="161">
        <f t="shared" si="0"/>
        <v>5335</v>
      </c>
      <c r="H7" s="161">
        <f t="shared" si="0"/>
        <v>5230</v>
      </c>
      <c r="I7" s="161">
        <f t="shared" si="0"/>
        <v>5268</v>
      </c>
      <c r="J7" s="161">
        <f t="shared" si="0"/>
        <v>5122</v>
      </c>
      <c r="K7" s="161">
        <f t="shared" si="0"/>
        <v>5189</v>
      </c>
      <c r="L7" s="161">
        <f t="shared" si="0"/>
        <v>5443</v>
      </c>
      <c r="M7" s="161">
        <f t="shared" si="0"/>
        <v>5140</v>
      </c>
      <c r="N7" s="161">
        <f t="shared" si="0"/>
        <v>5523</v>
      </c>
      <c r="O7" s="253">
        <f>SUM(O4:O6)</f>
        <v>5485</v>
      </c>
      <c r="P7" s="254">
        <f>SUM(P4:P6)</f>
        <v>5499</v>
      </c>
    </row>
    <row r="8" spans="1:16" s="14" customFormat="1" ht="20.25" customHeight="1" thickBot="1" x14ac:dyDescent="0.2">
      <c r="A8" s="168"/>
      <c r="B8" s="167"/>
      <c r="C8" s="166"/>
      <c r="D8" s="166"/>
      <c r="E8" s="166"/>
      <c r="F8" s="166"/>
      <c r="G8" s="166"/>
      <c r="H8" s="166"/>
      <c r="I8" s="166"/>
      <c r="J8" s="166"/>
      <c r="K8" s="166"/>
      <c r="L8" s="166"/>
      <c r="M8" s="166"/>
      <c r="N8" s="166"/>
      <c r="O8" s="166"/>
      <c r="P8" s="165"/>
    </row>
    <row r="9" spans="1:16" s="14" customFormat="1" ht="20.25" customHeight="1" thickBot="1" x14ac:dyDescent="0.2">
      <c r="B9" s="162"/>
      <c r="C9" s="163" t="s">
        <v>116</v>
      </c>
      <c r="D9" s="164" t="s">
        <v>120</v>
      </c>
      <c r="E9" s="164" t="s">
        <v>121</v>
      </c>
      <c r="F9" s="164" t="s">
        <v>122</v>
      </c>
      <c r="G9" s="164" t="s">
        <v>6</v>
      </c>
      <c r="H9" s="164" t="s">
        <v>124</v>
      </c>
      <c r="I9" s="164" t="s">
        <v>125</v>
      </c>
      <c r="J9" s="164" t="s">
        <v>114</v>
      </c>
      <c r="K9" s="164" t="s">
        <v>117</v>
      </c>
      <c r="L9" s="164" t="s">
        <v>7</v>
      </c>
      <c r="M9" s="164" t="s">
        <v>129</v>
      </c>
      <c r="N9" s="164" t="s">
        <v>115</v>
      </c>
      <c r="O9" s="255" t="s">
        <v>118</v>
      </c>
      <c r="P9" s="132" t="s">
        <v>188</v>
      </c>
    </row>
    <row r="10" spans="1:16" s="14" customFormat="1" ht="20.25" customHeight="1" x14ac:dyDescent="0.15">
      <c r="B10" s="77" t="s">
        <v>42</v>
      </c>
      <c r="C10" s="75">
        <f>SUM(C4:C5)/C7</f>
        <v>0.53309622604228413</v>
      </c>
      <c r="D10" s="73">
        <f t="shared" ref="D10:J10" si="1">SUM(D4:D5)/D7</f>
        <v>0.58028681074530397</v>
      </c>
      <c r="E10" s="73">
        <f>SUM(E4:E5)/E7</f>
        <v>0.57893677003624644</v>
      </c>
      <c r="F10" s="73">
        <f>SUM(F4:F5)/F7+0.001</f>
        <v>0.52734539658728674</v>
      </c>
      <c r="G10" s="73">
        <f>SUM(G4:G5)/G7+0.001</f>
        <v>0.52733552014995311</v>
      </c>
      <c r="H10" s="73">
        <f t="shared" si="1"/>
        <v>0.51816443594646266</v>
      </c>
      <c r="I10" s="73">
        <f t="shared" si="1"/>
        <v>0.5130979498861048</v>
      </c>
      <c r="J10" s="73">
        <f t="shared" si="1"/>
        <v>0.50312377977352596</v>
      </c>
      <c r="K10" s="73">
        <f>SUM(K4:K5)/K7</f>
        <v>0.49315860474079787</v>
      </c>
      <c r="L10" s="73">
        <f t="shared" ref="L10:O10" si="2">SUM(L4:L5)/L7</f>
        <v>0.44717986404556309</v>
      </c>
      <c r="M10" s="73">
        <f t="shared" si="2"/>
        <v>0.48190661478599223</v>
      </c>
      <c r="N10" s="73">
        <f t="shared" si="2"/>
        <v>0.43943508962520367</v>
      </c>
      <c r="O10" s="256">
        <f t="shared" si="2"/>
        <v>0.45761166818596172</v>
      </c>
      <c r="P10" s="81">
        <f t="shared" ref="P10" si="3">SUM(P4:P5)/P7</f>
        <v>0.46353882524095291</v>
      </c>
    </row>
    <row r="11" spans="1:16" s="14" customFormat="1" ht="20.25" customHeight="1" thickBot="1" x14ac:dyDescent="0.2">
      <c r="B11" s="88" t="s">
        <v>43</v>
      </c>
      <c r="C11" s="89">
        <f t="shared" ref="C11:J11" si="4">C4/C7</f>
        <v>0.31475992886781268</v>
      </c>
      <c r="D11" s="90">
        <f t="shared" si="4"/>
        <v>0.34053726519894972</v>
      </c>
      <c r="E11" s="90">
        <f>E4/E7</f>
        <v>0.33729359645590012</v>
      </c>
      <c r="F11" s="90">
        <f t="shared" si="4"/>
        <v>0.30170635664729045</v>
      </c>
      <c r="G11" s="90">
        <f t="shared" si="4"/>
        <v>0.29540768509840676</v>
      </c>
      <c r="H11" s="90">
        <f>H4/H7-0.001</f>
        <v>0.30454493307839386</v>
      </c>
      <c r="I11" s="90">
        <f t="shared" si="4"/>
        <v>0.29517843583902809</v>
      </c>
      <c r="J11" s="90">
        <f t="shared" si="4"/>
        <v>0.30554470909800857</v>
      </c>
      <c r="K11" s="90">
        <f>K4/K7</f>
        <v>0.30352669107727887</v>
      </c>
      <c r="L11" s="90">
        <f t="shared" ref="L11:O11" si="5">L4/L7</f>
        <v>0.28770898401616757</v>
      </c>
      <c r="M11" s="90">
        <f t="shared" si="5"/>
        <v>0.30369649805447468</v>
      </c>
      <c r="N11" s="90">
        <f t="shared" si="5"/>
        <v>0.28517110266159695</v>
      </c>
      <c r="O11" s="257">
        <f t="shared" si="5"/>
        <v>0.31285323609845034</v>
      </c>
      <c r="P11" s="91">
        <f t="shared" ref="P11" si="6">P4/P7</f>
        <v>0.32096744862702309</v>
      </c>
    </row>
    <row r="12" spans="1:16" ht="20.25" customHeight="1" x14ac:dyDescent="0.15"/>
    <row r="13" spans="1:16" ht="20.25" customHeight="1" x14ac:dyDescent="0.15"/>
    <row r="14" spans="1:16" ht="20.25" customHeight="1" x14ac:dyDescent="0.15"/>
    <row r="15" spans="1:16" ht="20.25" customHeight="1" x14ac:dyDescent="0.15"/>
    <row r="16" spans="1:16"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18.75" customHeight="1" x14ac:dyDescent="0.15"/>
  </sheetData>
  <phoneticPr fontId="2"/>
  <pageMargins left="0.39370078740157483" right="0.39370078740157483" top="0.78740157480314965" bottom="0.39370078740157483" header="0.51181102362204722" footer="0.51181102362204722"/>
  <pageSetup paperSize="9" scale="82"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view="pageBreakPreview" zoomScaleNormal="100" zoomScaleSheetLayoutView="100" workbookViewId="0"/>
  </sheetViews>
  <sheetFormatPr defaultRowHeight="13.5" x14ac:dyDescent="0.15"/>
  <cols>
    <col min="1" max="1" width="3.375" style="1" customWidth="1"/>
    <col min="2" max="2" width="16.75" style="1" customWidth="1"/>
    <col min="3" max="15" width="9.5" style="1" customWidth="1"/>
    <col min="16" max="16" width="9" style="82"/>
    <col min="17" max="16384" width="9" style="1"/>
  </cols>
  <sheetData>
    <row r="1" spans="2:16" ht="19.5" customHeight="1" x14ac:dyDescent="0.15"/>
    <row r="2" spans="2:16" s="14" customFormat="1" ht="19.5" customHeight="1" x14ac:dyDescent="0.15">
      <c r="B2" s="8" t="s">
        <v>187</v>
      </c>
      <c r="P2" s="34"/>
    </row>
    <row r="3" spans="2:16" s="14" customFormat="1" ht="19.5" customHeight="1" thickBot="1" x14ac:dyDescent="0.2">
      <c r="O3" s="195"/>
      <c r="P3" s="195" t="s">
        <v>163</v>
      </c>
    </row>
    <row r="4" spans="2:16" s="14" customFormat="1" ht="19.5" customHeight="1" thickBot="1" x14ac:dyDescent="0.2">
      <c r="B4" s="223"/>
      <c r="C4" s="130" t="s">
        <v>177</v>
      </c>
      <c r="D4" s="131" t="s">
        <v>149</v>
      </c>
      <c r="E4" s="131" t="s">
        <v>174</v>
      </c>
      <c r="F4" s="131" t="s">
        <v>151</v>
      </c>
      <c r="G4" s="131" t="s">
        <v>152</v>
      </c>
      <c r="H4" s="131" t="s">
        <v>153</v>
      </c>
      <c r="I4" s="131" t="s">
        <v>154</v>
      </c>
      <c r="J4" s="131" t="s">
        <v>155</v>
      </c>
      <c r="K4" s="131" t="s">
        <v>156</v>
      </c>
      <c r="L4" s="131" t="s">
        <v>175</v>
      </c>
      <c r="M4" s="131" t="s">
        <v>158</v>
      </c>
      <c r="N4" s="131" t="s">
        <v>159</v>
      </c>
      <c r="O4" s="249" t="s">
        <v>176</v>
      </c>
      <c r="P4" s="132" t="s">
        <v>188</v>
      </c>
    </row>
    <row r="5" spans="2:16" s="14" customFormat="1" ht="19.5" customHeight="1" x14ac:dyDescent="0.15">
      <c r="B5" s="176" t="s">
        <v>178</v>
      </c>
      <c r="C5" s="126">
        <v>782</v>
      </c>
      <c r="D5" s="127">
        <v>821</v>
      </c>
      <c r="E5" s="127">
        <v>860</v>
      </c>
      <c r="F5" s="127">
        <v>932</v>
      </c>
      <c r="G5" s="127">
        <v>1118</v>
      </c>
      <c r="H5" s="127">
        <v>1168</v>
      </c>
      <c r="I5" s="127">
        <v>1181</v>
      </c>
      <c r="J5" s="127">
        <v>1193</v>
      </c>
      <c r="K5" s="127">
        <v>1252</v>
      </c>
      <c r="L5" s="127">
        <v>1271</v>
      </c>
      <c r="M5" s="234">
        <v>1311</v>
      </c>
      <c r="N5" s="127">
        <v>1342</v>
      </c>
      <c r="O5" s="250">
        <v>1333</v>
      </c>
      <c r="P5" s="128">
        <v>1392</v>
      </c>
    </row>
    <row r="6" spans="2:16" s="14" customFormat="1" ht="19.5" customHeight="1" x14ac:dyDescent="0.15">
      <c r="B6" s="76" t="s">
        <v>179</v>
      </c>
      <c r="C6" s="110">
        <v>336</v>
      </c>
      <c r="D6" s="111">
        <v>329</v>
      </c>
      <c r="E6" s="111">
        <v>253</v>
      </c>
      <c r="F6" s="111">
        <v>241</v>
      </c>
      <c r="G6" s="111">
        <v>240</v>
      </c>
      <c r="H6" s="111">
        <v>269</v>
      </c>
      <c r="I6" s="111">
        <v>288</v>
      </c>
      <c r="J6" s="111">
        <v>290</v>
      </c>
      <c r="K6" s="111">
        <v>302</v>
      </c>
      <c r="L6" s="111">
        <v>322</v>
      </c>
      <c r="M6" s="222">
        <v>325</v>
      </c>
      <c r="N6" s="111">
        <v>304</v>
      </c>
      <c r="O6" s="251">
        <v>286</v>
      </c>
      <c r="P6" s="112">
        <v>289</v>
      </c>
    </row>
    <row r="7" spans="2:16" s="14" customFormat="1" ht="19.5" customHeight="1" thickBot="1" x14ac:dyDescent="0.2">
      <c r="B7" s="83" t="s">
        <v>180</v>
      </c>
      <c r="C7" s="238" t="s">
        <v>182</v>
      </c>
      <c r="D7" s="239" t="s">
        <v>181</v>
      </c>
      <c r="E7" s="115">
        <v>87</v>
      </c>
      <c r="F7" s="115">
        <v>99</v>
      </c>
      <c r="G7" s="115">
        <v>104</v>
      </c>
      <c r="H7" s="115">
        <v>111</v>
      </c>
      <c r="I7" s="115">
        <v>118</v>
      </c>
      <c r="J7" s="115">
        <v>121</v>
      </c>
      <c r="K7" s="115">
        <v>122</v>
      </c>
      <c r="L7" s="115">
        <v>125</v>
      </c>
      <c r="M7" s="235">
        <v>128</v>
      </c>
      <c r="N7" s="115">
        <v>130</v>
      </c>
      <c r="O7" s="252">
        <v>130</v>
      </c>
      <c r="P7" s="116">
        <v>138</v>
      </c>
    </row>
    <row r="8" spans="2:16" ht="19.5" customHeight="1" thickBot="1" x14ac:dyDescent="0.2">
      <c r="B8" s="188" t="s">
        <v>161</v>
      </c>
      <c r="C8" s="117">
        <f t="shared" ref="C8:N8" si="0">SUM(C5:C7)</f>
        <v>1118</v>
      </c>
      <c r="D8" s="118">
        <f>SUM(D5:D7)-1</f>
        <v>1149</v>
      </c>
      <c r="E8" s="118">
        <f t="shared" si="0"/>
        <v>1200</v>
      </c>
      <c r="F8" s="118">
        <f>SUM(F5:F7)-1</f>
        <v>1271</v>
      </c>
      <c r="G8" s="118">
        <f t="shared" si="0"/>
        <v>1462</v>
      </c>
      <c r="H8" s="118">
        <f t="shared" si="0"/>
        <v>1548</v>
      </c>
      <c r="I8" s="118">
        <f t="shared" si="0"/>
        <v>1587</v>
      </c>
      <c r="J8" s="118">
        <f t="shared" si="0"/>
        <v>1604</v>
      </c>
      <c r="K8" s="118">
        <f t="shared" si="0"/>
        <v>1676</v>
      </c>
      <c r="L8" s="118">
        <f t="shared" si="0"/>
        <v>1718</v>
      </c>
      <c r="M8" s="236">
        <f t="shared" si="0"/>
        <v>1764</v>
      </c>
      <c r="N8" s="236">
        <f t="shared" si="0"/>
        <v>1776</v>
      </c>
      <c r="O8" s="276">
        <f t="shared" ref="O8:P8" si="1">SUM(O5:O7)</f>
        <v>1749</v>
      </c>
      <c r="P8" s="237">
        <f t="shared" si="1"/>
        <v>1819</v>
      </c>
    </row>
    <row r="9" spans="2:16" ht="19.5" customHeight="1" x14ac:dyDescent="0.15"/>
    <row r="10" spans="2:16" ht="19.5" customHeight="1" x14ac:dyDescent="0.15"/>
  </sheetData>
  <phoneticPr fontId="2"/>
  <pageMargins left="0.19685039370078741" right="0.19685039370078741" top="0.59055118110236227" bottom="0.39370078740157483" header="0.51181102362204722" footer="0.51181102362204722"/>
  <pageSetup paperSize="9" scale="72"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view="pageBreakPreview" zoomScaleNormal="100" zoomScaleSheetLayoutView="100" workbookViewId="0"/>
  </sheetViews>
  <sheetFormatPr defaultRowHeight="13.5" x14ac:dyDescent="0.15"/>
  <cols>
    <col min="1" max="1" width="3.75" customWidth="1"/>
    <col min="2" max="2" width="15.125" bestFit="1" customWidth="1"/>
    <col min="3" max="7" width="12.5" customWidth="1"/>
    <col min="8" max="10" width="11.75" bestFit="1" customWidth="1"/>
    <col min="11" max="14" width="9.125" bestFit="1" customWidth="1"/>
    <col min="15" max="15" width="6.875" bestFit="1" customWidth="1"/>
    <col min="252" max="252" width="15.125" bestFit="1" customWidth="1"/>
    <col min="253" max="263" width="12.5" customWidth="1"/>
    <col min="264" max="266" width="11.75" bestFit="1" customWidth="1"/>
    <col min="267" max="270" width="9.125" bestFit="1" customWidth="1"/>
    <col min="271" max="271" width="6.875" bestFit="1" customWidth="1"/>
    <col min="508" max="508" width="15.125" bestFit="1" customWidth="1"/>
    <col min="509" max="519" width="12.5" customWidth="1"/>
    <col min="520" max="522" width="11.75" bestFit="1" customWidth="1"/>
    <col min="523" max="526" width="9.125" bestFit="1" customWidth="1"/>
    <col min="527" max="527" width="6.875" bestFit="1" customWidth="1"/>
    <col min="764" max="764" width="15.125" bestFit="1" customWidth="1"/>
    <col min="765" max="775" width="12.5" customWidth="1"/>
    <col min="776" max="778" width="11.75" bestFit="1" customWidth="1"/>
    <col min="779" max="782" width="9.125" bestFit="1" customWidth="1"/>
    <col min="783" max="783" width="6.875" bestFit="1" customWidth="1"/>
    <col min="1020" max="1020" width="15.125" bestFit="1" customWidth="1"/>
    <col min="1021" max="1031" width="12.5" customWidth="1"/>
    <col min="1032" max="1034" width="11.75" bestFit="1" customWidth="1"/>
    <col min="1035" max="1038" width="9.125" bestFit="1" customWidth="1"/>
    <col min="1039" max="1039" width="6.875" bestFit="1" customWidth="1"/>
    <col min="1276" max="1276" width="15.125" bestFit="1" customWidth="1"/>
    <col min="1277" max="1287" width="12.5" customWidth="1"/>
    <col min="1288" max="1290" width="11.75" bestFit="1" customWidth="1"/>
    <col min="1291" max="1294" width="9.125" bestFit="1" customWidth="1"/>
    <col min="1295" max="1295" width="6.875" bestFit="1" customWidth="1"/>
    <col min="1532" max="1532" width="15.125" bestFit="1" customWidth="1"/>
    <col min="1533" max="1543" width="12.5" customWidth="1"/>
    <col min="1544" max="1546" width="11.75" bestFit="1" customWidth="1"/>
    <col min="1547" max="1550" width="9.125" bestFit="1" customWidth="1"/>
    <col min="1551" max="1551" width="6.875" bestFit="1" customWidth="1"/>
    <col min="1788" max="1788" width="15.125" bestFit="1" customWidth="1"/>
    <col min="1789" max="1799" width="12.5" customWidth="1"/>
    <col min="1800" max="1802" width="11.75" bestFit="1" customWidth="1"/>
    <col min="1803" max="1806" width="9.125" bestFit="1" customWidth="1"/>
    <col min="1807" max="1807" width="6.875" bestFit="1" customWidth="1"/>
    <col min="2044" max="2044" width="15.125" bestFit="1" customWidth="1"/>
    <col min="2045" max="2055" width="12.5" customWidth="1"/>
    <col min="2056" max="2058" width="11.75" bestFit="1" customWidth="1"/>
    <col min="2059" max="2062" width="9.125" bestFit="1" customWidth="1"/>
    <col min="2063" max="2063" width="6.875" bestFit="1" customWidth="1"/>
    <col min="2300" max="2300" width="15.125" bestFit="1" customWidth="1"/>
    <col min="2301" max="2311" width="12.5" customWidth="1"/>
    <col min="2312" max="2314" width="11.75" bestFit="1" customWidth="1"/>
    <col min="2315" max="2318" width="9.125" bestFit="1" customWidth="1"/>
    <col min="2319" max="2319" width="6.875" bestFit="1" customWidth="1"/>
    <col min="2556" max="2556" width="15.125" bestFit="1" customWidth="1"/>
    <col min="2557" max="2567" width="12.5" customWidth="1"/>
    <col min="2568" max="2570" width="11.75" bestFit="1" customWidth="1"/>
    <col min="2571" max="2574" width="9.125" bestFit="1" customWidth="1"/>
    <col min="2575" max="2575" width="6.875" bestFit="1" customWidth="1"/>
    <col min="2812" max="2812" width="15.125" bestFit="1" customWidth="1"/>
    <col min="2813" max="2823" width="12.5" customWidth="1"/>
    <col min="2824" max="2826" width="11.75" bestFit="1" customWidth="1"/>
    <col min="2827" max="2830" width="9.125" bestFit="1" customWidth="1"/>
    <col min="2831" max="2831" width="6.875" bestFit="1" customWidth="1"/>
    <col min="3068" max="3068" width="15.125" bestFit="1" customWidth="1"/>
    <col min="3069" max="3079" width="12.5" customWidth="1"/>
    <col min="3080" max="3082" width="11.75" bestFit="1" customWidth="1"/>
    <col min="3083" max="3086" width="9.125" bestFit="1" customWidth="1"/>
    <col min="3087" max="3087" width="6.875" bestFit="1" customWidth="1"/>
    <col min="3324" max="3324" width="15.125" bestFit="1" customWidth="1"/>
    <col min="3325" max="3335" width="12.5" customWidth="1"/>
    <col min="3336" max="3338" width="11.75" bestFit="1" customWidth="1"/>
    <col min="3339" max="3342" width="9.125" bestFit="1" customWidth="1"/>
    <col min="3343" max="3343" width="6.875" bestFit="1" customWidth="1"/>
    <col min="3580" max="3580" width="15.125" bestFit="1" customWidth="1"/>
    <col min="3581" max="3591" width="12.5" customWidth="1"/>
    <col min="3592" max="3594" width="11.75" bestFit="1" customWidth="1"/>
    <col min="3595" max="3598" width="9.125" bestFit="1" customWidth="1"/>
    <col min="3599" max="3599" width="6.875" bestFit="1" customWidth="1"/>
    <col min="3836" max="3836" width="15.125" bestFit="1" customWidth="1"/>
    <col min="3837" max="3847" width="12.5" customWidth="1"/>
    <col min="3848" max="3850" width="11.75" bestFit="1" customWidth="1"/>
    <col min="3851" max="3854" width="9.125" bestFit="1" customWidth="1"/>
    <col min="3855" max="3855" width="6.875" bestFit="1" customWidth="1"/>
    <col min="4092" max="4092" width="15.125" bestFit="1" customWidth="1"/>
    <col min="4093" max="4103" width="12.5" customWidth="1"/>
    <col min="4104" max="4106" width="11.75" bestFit="1" customWidth="1"/>
    <col min="4107" max="4110" width="9.125" bestFit="1" customWidth="1"/>
    <col min="4111" max="4111" width="6.875" bestFit="1" customWidth="1"/>
    <col min="4348" max="4348" width="15.125" bestFit="1" customWidth="1"/>
    <col min="4349" max="4359" width="12.5" customWidth="1"/>
    <col min="4360" max="4362" width="11.75" bestFit="1" customWidth="1"/>
    <col min="4363" max="4366" width="9.125" bestFit="1" customWidth="1"/>
    <col min="4367" max="4367" width="6.875" bestFit="1" customWidth="1"/>
    <col min="4604" max="4604" width="15.125" bestFit="1" customWidth="1"/>
    <col min="4605" max="4615" width="12.5" customWidth="1"/>
    <col min="4616" max="4618" width="11.75" bestFit="1" customWidth="1"/>
    <col min="4619" max="4622" width="9.125" bestFit="1" customWidth="1"/>
    <col min="4623" max="4623" width="6.875" bestFit="1" customWidth="1"/>
    <col min="4860" max="4860" width="15.125" bestFit="1" customWidth="1"/>
    <col min="4861" max="4871" width="12.5" customWidth="1"/>
    <col min="4872" max="4874" width="11.75" bestFit="1" customWidth="1"/>
    <col min="4875" max="4878" width="9.125" bestFit="1" customWidth="1"/>
    <col min="4879" max="4879" width="6.875" bestFit="1" customWidth="1"/>
    <col min="5116" max="5116" width="15.125" bestFit="1" customWidth="1"/>
    <col min="5117" max="5127" width="12.5" customWidth="1"/>
    <col min="5128" max="5130" width="11.75" bestFit="1" customWidth="1"/>
    <col min="5131" max="5134" width="9.125" bestFit="1" customWidth="1"/>
    <col min="5135" max="5135" width="6.875" bestFit="1" customWidth="1"/>
    <col min="5372" max="5372" width="15.125" bestFit="1" customWidth="1"/>
    <col min="5373" max="5383" width="12.5" customWidth="1"/>
    <col min="5384" max="5386" width="11.75" bestFit="1" customWidth="1"/>
    <col min="5387" max="5390" width="9.125" bestFit="1" customWidth="1"/>
    <col min="5391" max="5391" width="6.875" bestFit="1" customWidth="1"/>
    <col min="5628" max="5628" width="15.125" bestFit="1" customWidth="1"/>
    <col min="5629" max="5639" width="12.5" customWidth="1"/>
    <col min="5640" max="5642" width="11.75" bestFit="1" customWidth="1"/>
    <col min="5643" max="5646" width="9.125" bestFit="1" customWidth="1"/>
    <col min="5647" max="5647" width="6.875" bestFit="1" customWidth="1"/>
    <col min="5884" max="5884" width="15.125" bestFit="1" customWidth="1"/>
    <col min="5885" max="5895" width="12.5" customWidth="1"/>
    <col min="5896" max="5898" width="11.75" bestFit="1" customWidth="1"/>
    <col min="5899" max="5902" width="9.125" bestFit="1" customWidth="1"/>
    <col min="5903" max="5903" width="6.875" bestFit="1" customWidth="1"/>
    <col min="6140" max="6140" width="15.125" bestFit="1" customWidth="1"/>
    <col min="6141" max="6151" width="12.5" customWidth="1"/>
    <col min="6152" max="6154" width="11.75" bestFit="1" customWidth="1"/>
    <col min="6155" max="6158" width="9.125" bestFit="1" customWidth="1"/>
    <col min="6159" max="6159" width="6.875" bestFit="1" customWidth="1"/>
    <col min="6396" max="6396" width="15.125" bestFit="1" customWidth="1"/>
    <col min="6397" max="6407" width="12.5" customWidth="1"/>
    <col min="6408" max="6410" width="11.75" bestFit="1" customWidth="1"/>
    <col min="6411" max="6414" width="9.125" bestFit="1" customWidth="1"/>
    <col min="6415" max="6415" width="6.875" bestFit="1" customWidth="1"/>
    <col min="6652" max="6652" width="15.125" bestFit="1" customWidth="1"/>
    <col min="6653" max="6663" width="12.5" customWidth="1"/>
    <col min="6664" max="6666" width="11.75" bestFit="1" customWidth="1"/>
    <col min="6667" max="6670" width="9.125" bestFit="1" customWidth="1"/>
    <col min="6671" max="6671" width="6.875" bestFit="1" customWidth="1"/>
    <col min="6908" max="6908" width="15.125" bestFit="1" customWidth="1"/>
    <col min="6909" max="6919" width="12.5" customWidth="1"/>
    <col min="6920" max="6922" width="11.75" bestFit="1" customWidth="1"/>
    <col min="6923" max="6926" width="9.125" bestFit="1" customWidth="1"/>
    <col min="6927" max="6927" width="6.875" bestFit="1" customWidth="1"/>
    <col min="7164" max="7164" width="15.125" bestFit="1" customWidth="1"/>
    <col min="7165" max="7175" width="12.5" customWidth="1"/>
    <col min="7176" max="7178" width="11.75" bestFit="1" customWidth="1"/>
    <col min="7179" max="7182" width="9.125" bestFit="1" customWidth="1"/>
    <col min="7183" max="7183" width="6.875" bestFit="1" customWidth="1"/>
    <col min="7420" max="7420" width="15.125" bestFit="1" customWidth="1"/>
    <col min="7421" max="7431" width="12.5" customWidth="1"/>
    <col min="7432" max="7434" width="11.75" bestFit="1" customWidth="1"/>
    <col min="7435" max="7438" width="9.125" bestFit="1" customWidth="1"/>
    <col min="7439" max="7439" width="6.875" bestFit="1" customWidth="1"/>
    <col min="7676" max="7676" width="15.125" bestFit="1" customWidth="1"/>
    <col min="7677" max="7687" width="12.5" customWidth="1"/>
    <col min="7688" max="7690" width="11.75" bestFit="1" customWidth="1"/>
    <col min="7691" max="7694" width="9.125" bestFit="1" customWidth="1"/>
    <col min="7695" max="7695" width="6.875" bestFit="1" customWidth="1"/>
    <col min="7932" max="7932" width="15.125" bestFit="1" customWidth="1"/>
    <col min="7933" max="7943" width="12.5" customWidth="1"/>
    <col min="7944" max="7946" width="11.75" bestFit="1" customWidth="1"/>
    <col min="7947" max="7950" width="9.125" bestFit="1" customWidth="1"/>
    <col min="7951" max="7951" width="6.875" bestFit="1" customWidth="1"/>
    <col min="8188" max="8188" width="15.125" bestFit="1" customWidth="1"/>
    <col min="8189" max="8199" width="12.5" customWidth="1"/>
    <col min="8200" max="8202" width="11.75" bestFit="1" customWidth="1"/>
    <col min="8203" max="8206" width="9.125" bestFit="1" customWidth="1"/>
    <col min="8207" max="8207" width="6.875" bestFit="1" customWidth="1"/>
    <col min="8444" max="8444" width="15.125" bestFit="1" customWidth="1"/>
    <col min="8445" max="8455" width="12.5" customWidth="1"/>
    <col min="8456" max="8458" width="11.75" bestFit="1" customWidth="1"/>
    <col min="8459" max="8462" width="9.125" bestFit="1" customWidth="1"/>
    <col min="8463" max="8463" width="6.875" bestFit="1" customWidth="1"/>
    <col min="8700" max="8700" width="15.125" bestFit="1" customWidth="1"/>
    <col min="8701" max="8711" width="12.5" customWidth="1"/>
    <col min="8712" max="8714" width="11.75" bestFit="1" customWidth="1"/>
    <col min="8715" max="8718" width="9.125" bestFit="1" customWidth="1"/>
    <col min="8719" max="8719" width="6.875" bestFit="1" customWidth="1"/>
    <col min="8956" max="8956" width="15.125" bestFit="1" customWidth="1"/>
    <col min="8957" max="8967" width="12.5" customWidth="1"/>
    <col min="8968" max="8970" width="11.75" bestFit="1" customWidth="1"/>
    <col min="8971" max="8974" width="9.125" bestFit="1" customWidth="1"/>
    <col min="8975" max="8975" width="6.875" bestFit="1" customWidth="1"/>
    <col min="9212" max="9212" width="15.125" bestFit="1" customWidth="1"/>
    <col min="9213" max="9223" width="12.5" customWidth="1"/>
    <col min="9224" max="9226" width="11.75" bestFit="1" customWidth="1"/>
    <col min="9227" max="9230" width="9.125" bestFit="1" customWidth="1"/>
    <col min="9231" max="9231" width="6.875" bestFit="1" customWidth="1"/>
    <col min="9468" max="9468" width="15.125" bestFit="1" customWidth="1"/>
    <col min="9469" max="9479" width="12.5" customWidth="1"/>
    <col min="9480" max="9482" width="11.75" bestFit="1" customWidth="1"/>
    <col min="9483" max="9486" width="9.125" bestFit="1" customWidth="1"/>
    <col min="9487" max="9487" width="6.875" bestFit="1" customWidth="1"/>
    <col min="9724" max="9724" width="15.125" bestFit="1" customWidth="1"/>
    <col min="9725" max="9735" width="12.5" customWidth="1"/>
    <col min="9736" max="9738" width="11.75" bestFit="1" customWidth="1"/>
    <col min="9739" max="9742" width="9.125" bestFit="1" customWidth="1"/>
    <col min="9743" max="9743" width="6.875" bestFit="1" customWidth="1"/>
    <col min="9980" max="9980" width="15.125" bestFit="1" customWidth="1"/>
    <col min="9981" max="9991" width="12.5" customWidth="1"/>
    <col min="9992" max="9994" width="11.75" bestFit="1" customWidth="1"/>
    <col min="9995" max="9998" width="9.125" bestFit="1" customWidth="1"/>
    <col min="9999" max="9999" width="6.875" bestFit="1" customWidth="1"/>
    <col min="10236" max="10236" width="15.125" bestFit="1" customWidth="1"/>
    <col min="10237" max="10247" width="12.5" customWidth="1"/>
    <col min="10248" max="10250" width="11.75" bestFit="1" customWidth="1"/>
    <col min="10251" max="10254" width="9.125" bestFit="1" customWidth="1"/>
    <col min="10255" max="10255" width="6.875" bestFit="1" customWidth="1"/>
    <col min="10492" max="10492" width="15.125" bestFit="1" customWidth="1"/>
    <col min="10493" max="10503" width="12.5" customWidth="1"/>
    <col min="10504" max="10506" width="11.75" bestFit="1" customWidth="1"/>
    <col min="10507" max="10510" width="9.125" bestFit="1" customWidth="1"/>
    <col min="10511" max="10511" width="6.875" bestFit="1" customWidth="1"/>
    <col min="10748" max="10748" width="15.125" bestFit="1" customWidth="1"/>
    <col min="10749" max="10759" width="12.5" customWidth="1"/>
    <col min="10760" max="10762" width="11.75" bestFit="1" customWidth="1"/>
    <col min="10763" max="10766" width="9.125" bestFit="1" customWidth="1"/>
    <col min="10767" max="10767" width="6.875" bestFit="1" customWidth="1"/>
    <col min="11004" max="11004" width="15.125" bestFit="1" customWidth="1"/>
    <col min="11005" max="11015" width="12.5" customWidth="1"/>
    <col min="11016" max="11018" width="11.75" bestFit="1" customWidth="1"/>
    <col min="11019" max="11022" width="9.125" bestFit="1" customWidth="1"/>
    <col min="11023" max="11023" width="6.875" bestFit="1" customWidth="1"/>
    <col min="11260" max="11260" width="15.125" bestFit="1" customWidth="1"/>
    <col min="11261" max="11271" width="12.5" customWidth="1"/>
    <col min="11272" max="11274" width="11.75" bestFit="1" customWidth="1"/>
    <col min="11275" max="11278" width="9.125" bestFit="1" customWidth="1"/>
    <col min="11279" max="11279" width="6.875" bestFit="1" customWidth="1"/>
    <col min="11516" max="11516" width="15.125" bestFit="1" customWidth="1"/>
    <col min="11517" max="11527" width="12.5" customWidth="1"/>
    <col min="11528" max="11530" width="11.75" bestFit="1" customWidth="1"/>
    <col min="11531" max="11534" width="9.125" bestFit="1" customWidth="1"/>
    <col min="11535" max="11535" width="6.875" bestFit="1" customWidth="1"/>
    <col min="11772" max="11772" width="15.125" bestFit="1" customWidth="1"/>
    <col min="11773" max="11783" width="12.5" customWidth="1"/>
    <col min="11784" max="11786" width="11.75" bestFit="1" customWidth="1"/>
    <col min="11787" max="11790" width="9.125" bestFit="1" customWidth="1"/>
    <col min="11791" max="11791" width="6.875" bestFit="1" customWidth="1"/>
    <col min="12028" max="12028" width="15.125" bestFit="1" customWidth="1"/>
    <col min="12029" max="12039" width="12.5" customWidth="1"/>
    <col min="12040" max="12042" width="11.75" bestFit="1" customWidth="1"/>
    <col min="12043" max="12046" width="9.125" bestFit="1" customWidth="1"/>
    <col min="12047" max="12047" width="6.875" bestFit="1" customWidth="1"/>
    <col min="12284" max="12284" width="15.125" bestFit="1" customWidth="1"/>
    <col min="12285" max="12295" width="12.5" customWidth="1"/>
    <col min="12296" max="12298" width="11.75" bestFit="1" customWidth="1"/>
    <col min="12299" max="12302" width="9.125" bestFit="1" customWidth="1"/>
    <col min="12303" max="12303" width="6.875" bestFit="1" customWidth="1"/>
    <col min="12540" max="12540" width="15.125" bestFit="1" customWidth="1"/>
    <col min="12541" max="12551" width="12.5" customWidth="1"/>
    <col min="12552" max="12554" width="11.75" bestFit="1" customWidth="1"/>
    <col min="12555" max="12558" width="9.125" bestFit="1" customWidth="1"/>
    <col min="12559" max="12559" width="6.875" bestFit="1" customWidth="1"/>
    <col min="12796" max="12796" width="15.125" bestFit="1" customWidth="1"/>
    <col min="12797" max="12807" width="12.5" customWidth="1"/>
    <col min="12808" max="12810" width="11.75" bestFit="1" customWidth="1"/>
    <col min="12811" max="12814" width="9.125" bestFit="1" customWidth="1"/>
    <col min="12815" max="12815" width="6.875" bestFit="1" customWidth="1"/>
    <col min="13052" max="13052" width="15.125" bestFit="1" customWidth="1"/>
    <col min="13053" max="13063" width="12.5" customWidth="1"/>
    <col min="13064" max="13066" width="11.75" bestFit="1" customWidth="1"/>
    <col min="13067" max="13070" width="9.125" bestFit="1" customWidth="1"/>
    <col min="13071" max="13071" width="6.875" bestFit="1" customWidth="1"/>
    <col min="13308" max="13308" width="15.125" bestFit="1" customWidth="1"/>
    <col min="13309" max="13319" width="12.5" customWidth="1"/>
    <col min="13320" max="13322" width="11.75" bestFit="1" customWidth="1"/>
    <col min="13323" max="13326" width="9.125" bestFit="1" customWidth="1"/>
    <col min="13327" max="13327" width="6.875" bestFit="1" customWidth="1"/>
    <col min="13564" max="13564" width="15.125" bestFit="1" customWidth="1"/>
    <col min="13565" max="13575" width="12.5" customWidth="1"/>
    <col min="13576" max="13578" width="11.75" bestFit="1" customWidth="1"/>
    <col min="13579" max="13582" width="9.125" bestFit="1" customWidth="1"/>
    <col min="13583" max="13583" width="6.875" bestFit="1" customWidth="1"/>
    <col min="13820" max="13820" width="15.125" bestFit="1" customWidth="1"/>
    <col min="13821" max="13831" width="12.5" customWidth="1"/>
    <col min="13832" max="13834" width="11.75" bestFit="1" customWidth="1"/>
    <col min="13835" max="13838" width="9.125" bestFit="1" customWidth="1"/>
    <col min="13839" max="13839" width="6.875" bestFit="1" customWidth="1"/>
    <col min="14076" max="14076" width="15.125" bestFit="1" customWidth="1"/>
    <col min="14077" max="14087" width="12.5" customWidth="1"/>
    <col min="14088" max="14090" width="11.75" bestFit="1" customWidth="1"/>
    <col min="14091" max="14094" width="9.125" bestFit="1" customWidth="1"/>
    <col min="14095" max="14095" width="6.875" bestFit="1" customWidth="1"/>
    <col min="14332" max="14332" width="15.125" bestFit="1" customWidth="1"/>
    <col min="14333" max="14343" width="12.5" customWidth="1"/>
    <col min="14344" max="14346" width="11.75" bestFit="1" customWidth="1"/>
    <col min="14347" max="14350" width="9.125" bestFit="1" customWidth="1"/>
    <col min="14351" max="14351" width="6.875" bestFit="1" customWidth="1"/>
    <col min="14588" max="14588" width="15.125" bestFit="1" customWidth="1"/>
    <col min="14589" max="14599" width="12.5" customWidth="1"/>
    <col min="14600" max="14602" width="11.75" bestFit="1" customWidth="1"/>
    <col min="14603" max="14606" width="9.125" bestFit="1" customWidth="1"/>
    <col min="14607" max="14607" width="6.875" bestFit="1" customWidth="1"/>
    <col min="14844" max="14844" width="15.125" bestFit="1" customWidth="1"/>
    <col min="14845" max="14855" width="12.5" customWidth="1"/>
    <col min="14856" max="14858" width="11.75" bestFit="1" customWidth="1"/>
    <col min="14859" max="14862" width="9.125" bestFit="1" customWidth="1"/>
    <col min="14863" max="14863" width="6.875" bestFit="1" customWidth="1"/>
    <col min="15100" max="15100" width="15.125" bestFit="1" customWidth="1"/>
    <col min="15101" max="15111" width="12.5" customWidth="1"/>
    <col min="15112" max="15114" width="11.75" bestFit="1" customWidth="1"/>
    <col min="15115" max="15118" width="9.125" bestFit="1" customWidth="1"/>
    <col min="15119" max="15119" width="6.875" bestFit="1" customWidth="1"/>
    <col min="15356" max="15356" width="15.125" bestFit="1" customWidth="1"/>
    <col min="15357" max="15367" width="12.5" customWidth="1"/>
    <col min="15368" max="15370" width="11.75" bestFit="1" customWidth="1"/>
    <col min="15371" max="15374" width="9.125" bestFit="1" customWidth="1"/>
    <col min="15375" max="15375" width="6.875" bestFit="1" customWidth="1"/>
    <col min="15612" max="15612" width="15.125" bestFit="1" customWidth="1"/>
    <col min="15613" max="15623" width="12.5" customWidth="1"/>
    <col min="15624" max="15626" width="11.75" bestFit="1" customWidth="1"/>
    <col min="15627" max="15630" width="9.125" bestFit="1" customWidth="1"/>
    <col min="15631" max="15631" width="6.875" bestFit="1" customWidth="1"/>
    <col min="15868" max="15868" width="15.125" bestFit="1" customWidth="1"/>
    <col min="15869" max="15879" width="12.5" customWidth="1"/>
    <col min="15880" max="15882" width="11.75" bestFit="1" customWidth="1"/>
    <col min="15883" max="15886" width="9.125" bestFit="1" customWidth="1"/>
    <col min="15887" max="15887" width="6.875" bestFit="1" customWidth="1"/>
    <col min="16124" max="16124" width="15.125" bestFit="1" customWidth="1"/>
    <col min="16125" max="16135" width="12.5" customWidth="1"/>
    <col min="16136" max="16138" width="11.75" bestFit="1" customWidth="1"/>
    <col min="16139" max="16142" width="9.125" bestFit="1" customWidth="1"/>
    <col min="16143" max="16143" width="6.875" bestFit="1" customWidth="1"/>
  </cols>
  <sheetData>
    <row r="1" spans="2:15" ht="17.25" customHeight="1" x14ac:dyDescent="0.15"/>
    <row r="2" spans="2:15" ht="17.25" customHeight="1" x14ac:dyDescent="0.15">
      <c r="B2" t="s">
        <v>184</v>
      </c>
    </row>
    <row r="3" spans="2:15" ht="17.25" customHeight="1" thickBot="1" x14ac:dyDescent="0.2">
      <c r="G3" s="246" t="s">
        <v>183</v>
      </c>
    </row>
    <row r="4" spans="2:15" ht="17.25" customHeight="1" x14ac:dyDescent="0.15">
      <c r="B4" s="243" t="s">
        <v>110</v>
      </c>
      <c r="C4" s="244" t="s">
        <v>111</v>
      </c>
      <c r="D4" s="244" t="s">
        <v>112</v>
      </c>
      <c r="E4" s="244" t="s">
        <v>115</v>
      </c>
      <c r="F4" s="277" t="s">
        <v>118</v>
      </c>
      <c r="G4" s="245" t="s">
        <v>188</v>
      </c>
    </row>
    <row r="5" spans="2:15" ht="17.25" customHeight="1" thickBot="1" x14ac:dyDescent="0.2">
      <c r="B5" s="242" t="s">
        <v>113</v>
      </c>
      <c r="C5" s="240">
        <v>322</v>
      </c>
      <c r="D5" s="240">
        <v>295</v>
      </c>
      <c r="E5" s="240">
        <v>293</v>
      </c>
      <c r="F5" s="278">
        <v>279</v>
      </c>
      <c r="G5" s="241">
        <v>259</v>
      </c>
    </row>
    <row r="6" spans="2:15" s="63" customFormat="1" ht="17.25" customHeight="1" x14ac:dyDescent="0.15">
      <c r="B6" s="64"/>
      <c r="C6" s="61"/>
      <c r="D6" s="61"/>
      <c r="E6" s="61"/>
      <c r="F6" s="61"/>
      <c r="G6" s="62"/>
    </row>
    <row r="7" spans="2:15" ht="17.25" customHeight="1" x14ac:dyDescent="0.15">
      <c r="B7" s="65"/>
      <c r="C7" s="66"/>
      <c r="D7" s="66"/>
      <c r="E7" s="66"/>
      <c r="F7" s="66"/>
      <c r="G7" s="60"/>
    </row>
    <row r="8" spans="2:15" ht="17.25" customHeight="1" x14ac:dyDescent="0.15">
      <c r="B8" s="65"/>
      <c r="C8" s="66"/>
      <c r="D8" s="66"/>
      <c r="E8" s="66"/>
      <c r="F8" s="66"/>
      <c r="G8" s="60"/>
    </row>
    <row r="9" spans="2:15" ht="14.25" customHeight="1" x14ac:dyDescent="0.15">
      <c r="B9" s="65"/>
      <c r="C9" s="67"/>
      <c r="D9" s="67"/>
      <c r="E9" s="67"/>
      <c r="F9" s="67"/>
      <c r="G9" s="60"/>
    </row>
    <row r="10" spans="2:15" x14ac:dyDescent="0.15">
      <c r="B10" s="65"/>
      <c r="C10" s="61"/>
      <c r="D10" s="61"/>
      <c r="E10" s="61"/>
      <c r="F10" s="67"/>
      <c r="G10" s="60"/>
    </row>
    <row r="11" spans="2:15" x14ac:dyDescent="0.15">
      <c r="B11" s="60"/>
      <c r="C11" s="60"/>
      <c r="D11" s="60"/>
      <c r="E11" s="60"/>
      <c r="F11" s="60"/>
      <c r="G11" s="60"/>
      <c r="H11" s="60"/>
      <c r="I11" s="60"/>
      <c r="J11" s="60"/>
      <c r="K11" s="60"/>
      <c r="L11" s="60"/>
      <c r="M11" s="60"/>
      <c r="N11" s="60"/>
      <c r="O11" s="60"/>
    </row>
    <row r="12" spans="2:15" x14ac:dyDescent="0.15">
      <c r="B12" s="60"/>
      <c r="C12" s="60"/>
      <c r="D12" s="60"/>
      <c r="E12" s="60"/>
      <c r="F12" s="60"/>
      <c r="G12" s="60"/>
      <c r="H12" s="60"/>
      <c r="I12" s="60"/>
      <c r="J12" s="60"/>
      <c r="K12" s="60"/>
      <c r="L12" s="60"/>
      <c r="M12" s="60"/>
      <c r="N12" s="60"/>
      <c r="O12" s="60"/>
    </row>
    <row r="13" spans="2:15" x14ac:dyDescent="0.15">
      <c r="B13" s="60"/>
      <c r="C13" s="60"/>
      <c r="D13" s="60"/>
      <c r="E13" s="60"/>
      <c r="F13" s="60"/>
      <c r="G13" s="60"/>
      <c r="H13" s="60"/>
      <c r="I13" s="60"/>
      <c r="J13" s="60"/>
      <c r="K13" s="60"/>
      <c r="L13" s="60"/>
      <c r="M13" s="60"/>
      <c r="N13" s="60"/>
      <c r="O13" s="60"/>
    </row>
    <row r="14" spans="2:15" x14ac:dyDescent="0.15">
      <c r="B14" s="60"/>
      <c r="C14" s="60"/>
      <c r="D14" s="60"/>
      <c r="E14" s="60"/>
      <c r="F14" s="60"/>
      <c r="G14" s="60"/>
      <c r="H14" s="60"/>
      <c r="I14" s="60"/>
      <c r="J14" s="60"/>
      <c r="K14" s="60"/>
      <c r="L14" s="60"/>
      <c r="M14" s="60"/>
      <c r="N14" s="60"/>
      <c r="O14" s="60"/>
    </row>
    <row r="15" spans="2:15" x14ac:dyDescent="0.15">
      <c r="B15" s="60"/>
      <c r="C15" s="60"/>
      <c r="D15" s="60"/>
      <c r="E15" s="60"/>
      <c r="F15" s="60"/>
      <c r="G15" s="60"/>
      <c r="H15" s="60"/>
      <c r="I15" s="60"/>
      <c r="J15" s="60"/>
      <c r="K15" s="60"/>
      <c r="L15" s="60"/>
      <c r="M15" s="60"/>
      <c r="N15" s="60"/>
      <c r="O15" s="60"/>
    </row>
    <row r="16" spans="2:15" x14ac:dyDescent="0.15">
      <c r="B16" s="60"/>
      <c r="C16" s="60"/>
      <c r="D16" s="60"/>
      <c r="E16" s="60"/>
      <c r="F16" s="60"/>
      <c r="G16" s="60"/>
      <c r="H16" s="60"/>
      <c r="I16" s="60"/>
      <c r="J16" s="60"/>
      <c r="K16" s="60"/>
      <c r="L16" s="60"/>
      <c r="M16" s="60"/>
      <c r="N16" s="60"/>
      <c r="O16" s="60"/>
    </row>
    <row r="17" spans="2:15" x14ac:dyDescent="0.15">
      <c r="B17" s="60"/>
      <c r="C17" s="60"/>
      <c r="D17" s="60"/>
      <c r="E17" s="60"/>
      <c r="F17" s="60"/>
      <c r="G17" s="60"/>
      <c r="H17" s="60"/>
      <c r="I17" s="60"/>
      <c r="J17" s="60"/>
      <c r="K17" s="60"/>
      <c r="L17" s="60"/>
      <c r="M17" s="60"/>
      <c r="N17" s="60"/>
      <c r="O17" s="60"/>
    </row>
    <row r="18" spans="2:15" x14ac:dyDescent="0.15">
      <c r="B18" s="60"/>
      <c r="C18" s="60"/>
      <c r="D18" s="60"/>
      <c r="E18" s="60"/>
      <c r="F18" s="60"/>
      <c r="G18" s="60"/>
      <c r="H18" s="60"/>
      <c r="I18" s="60"/>
      <c r="J18" s="60"/>
      <c r="K18" s="60"/>
      <c r="L18" s="60"/>
      <c r="M18" s="60"/>
      <c r="N18" s="60"/>
      <c r="O18" s="60"/>
    </row>
    <row r="19" spans="2:15" x14ac:dyDescent="0.15">
      <c r="B19" s="60"/>
      <c r="C19" s="60"/>
      <c r="D19" s="60"/>
      <c r="E19" s="60"/>
      <c r="F19" s="60"/>
      <c r="G19" s="60"/>
      <c r="H19" s="60"/>
      <c r="I19" s="60"/>
      <c r="J19" s="60"/>
      <c r="K19" s="60"/>
      <c r="L19" s="60"/>
      <c r="M19" s="60"/>
      <c r="N19" s="60"/>
      <c r="O19" s="60"/>
    </row>
    <row r="20" spans="2:15" x14ac:dyDescent="0.15">
      <c r="B20" s="60"/>
      <c r="C20" s="60"/>
      <c r="D20" s="60"/>
      <c r="E20" s="60"/>
      <c r="F20" s="60"/>
      <c r="G20" s="60"/>
      <c r="H20" s="60"/>
      <c r="I20" s="60"/>
      <c r="J20" s="60"/>
      <c r="K20" s="60"/>
      <c r="L20" s="60"/>
      <c r="M20" s="60"/>
      <c r="N20" s="60"/>
      <c r="O20" s="60"/>
    </row>
    <row r="21" spans="2:15" x14ac:dyDescent="0.15">
      <c r="B21" s="60"/>
      <c r="C21" s="60"/>
      <c r="D21" s="60"/>
      <c r="E21" s="60"/>
      <c r="F21" s="60"/>
      <c r="G21" s="60"/>
      <c r="H21" s="60"/>
      <c r="I21" s="60"/>
      <c r="J21" s="60"/>
      <c r="K21" s="60"/>
      <c r="L21" s="60"/>
      <c r="M21" s="60"/>
      <c r="N21" s="60"/>
      <c r="O21" s="60"/>
    </row>
  </sheetData>
  <phoneticPr fontId="2"/>
  <pageMargins left="0.19685039370078741" right="0.19685039370078741" top="0.59055118110236227" bottom="0.39370078740157483" header="0.51181102362204722" footer="0.51181102362204722"/>
  <pageSetup paperSize="9" scale="74"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view="pageBreakPreview" zoomScaleNormal="100" zoomScaleSheetLayoutView="100" workbookViewId="0"/>
  </sheetViews>
  <sheetFormatPr defaultRowHeight="13.5" x14ac:dyDescent="0.15"/>
  <cols>
    <col min="1" max="1" width="16.625" style="35" customWidth="1"/>
    <col min="2" max="2" width="13.75" style="35" customWidth="1"/>
    <col min="3" max="3" width="14.75" style="35" customWidth="1"/>
    <col min="4" max="4" width="7.375" style="36" customWidth="1"/>
    <col min="5" max="16384" width="9" style="35"/>
  </cols>
  <sheetData>
    <row r="1" spans="1:4" ht="24" customHeight="1" x14ac:dyDescent="0.15"/>
    <row r="2" spans="1:4" ht="29.25" customHeight="1" x14ac:dyDescent="0.15">
      <c r="A2" s="279" t="s">
        <v>191</v>
      </c>
      <c r="B2" s="279"/>
      <c r="C2" s="279"/>
      <c r="D2" s="279"/>
    </row>
    <row r="3" spans="1:4" ht="27.75" customHeight="1" x14ac:dyDescent="0.15">
      <c r="A3" s="37"/>
      <c r="B3" s="38"/>
      <c r="C3" s="39" t="s">
        <v>82</v>
      </c>
    </row>
    <row r="4" spans="1:4" ht="30.75" customHeight="1" x14ac:dyDescent="0.15">
      <c r="A4" s="40" t="s">
        <v>83</v>
      </c>
      <c r="B4" s="41" t="s">
        <v>84</v>
      </c>
      <c r="C4" s="70" t="s">
        <v>85</v>
      </c>
    </row>
    <row r="5" spans="1:4" ht="35.25" customHeight="1" x14ac:dyDescent="0.15">
      <c r="A5" s="45" t="s">
        <v>86</v>
      </c>
      <c r="B5" s="44">
        <v>2.2000000000000002</v>
      </c>
      <c r="C5" s="44">
        <v>57.3</v>
      </c>
    </row>
    <row r="6" spans="1:4" ht="35.25" customHeight="1" x14ac:dyDescent="0.15">
      <c r="A6" s="42" t="s">
        <v>87</v>
      </c>
      <c r="B6" s="44">
        <v>7.2</v>
      </c>
      <c r="C6" s="44">
        <v>85.5</v>
      </c>
    </row>
    <row r="7" spans="1:4" ht="35.25" customHeight="1" x14ac:dyDescent="0.15">
      <c r="A7" s="45" t="s">
        <v>88</v>
      </c>
      <c r="B7" s="44">
        <v>5.0999999999999996</v>
      </c>
      <c r="C7" s="44">
        <v>21.2</v>
      </c>
    </row>
    <row r="8" spans="1:4" ht="35.25" customHeight="1" x14ac:dyDescent="0.15">
      <c r="A8" s="45" t="s">
        <v>89</v>
      </c>
      <c r="B8" s="44">
        <v>13.8</v>
      </c>
      <c r="C8" s="44">
        <v>145.5</v>
      </c>
    </row>
    <row r="9" spans="1:4" ht="35.25" customHeight="1" x14ac:dyDescent="0.15">
      <c r="A9" s="45" t="s">
        <v>90</v>
      </c>
      <c r="B9" s="44">
        <v>11.2</v>
      </c>
      <c r="C9" s="44">
        <v>138.5</v>
      </c>
    </row>
    <row r="10" spans="1:4" ht="35.25" customHeight="1" x14ac:dyDescent="0.15">
      <c r="A10" s="45" t="s">
        <v>91</v>
      </c>
      <c r="B10" s="44">
        <v>7.3</v>
      </c>
      <c r="C10" s="44">
        <v>120.4</v>
      </c>
    </row>
    <row r="11" spans="1:4" ht="35.25" customHeight="1" x14ac:dyDescent="0.15">
      <c r="A11" s="45" t="s">
        <v>92</v>
      </c>
      <c r="B11" s="44">
        <v>2.7</v>
      </c>
      <c r="C11" s="44">
        <v>33.299999999999997</v>
      </c>
    </row>
    <row r="12" spans="1:4" ht="35.25" customHeight="1" x14ac:dyDescent="0.15">
      <c r="A12" s="45" t="s">
        <v>93</v>
      </c>
      <c r="B12" s="44">
        <v>10.6</v>
      </c>
      <c r="C12" s="44">
        <v>138</v>
      </c>
    </row>
    <row r="13" spans="1:4" ht="35.25" customHeight="1" x14ac:dyDescent="0.15">
      <c r="A13" s="45" t="s">
        <v>94</v>
      </c>
      <c r="B13" s="44">
        <v>6.7</v>
      </c>
      <c r="C13" s="44">
        <v>48.8</v>
      </c>
    </row>
    <row r="14" spans="1:4" ht="35.25" customHeight="1" x14ac:dyDescent="0.15">
      <c r="A14" s="42" t="s">
        <v>95</v>
      </c>
      <c r="B14" s="44">
        <v>6.5</v>
      </c>
      <c r="C14" s="44">
        <v>0</v>
      </c>
    </row>
    <row r="15" spans="1:4" ht="35.25" customHeight="1" x14ac:dyDescent="0.15">
      <c r="A15" s="45" t="s">
        <v>96</v>
      </c>
      <c r="B15" s="44">
        <v>9.4</v>
      </c>
      <c r="C15" s="44">
        <v>118.2</v>
      </c>
    </row>
    <row r="16" spans="1:4" ht="35.25" customHeight="1" x14ac:dyDescent="0.15">
      <c r="A16" s="45" t="s">
        <v>97</v>
      </c>
      <c r="B16" s="44">
        <v>11.4</v>
      </c>
      <c r="C16" s="44">
        <v>191.2</v>
      </c>
    </row>
    <row r="17" spans="1:4" ht="35.25" customHeight="1" x14ac:dyDescent="0.15">
      <c r="A17" s="42" t="s">
        <v>98</v>
      </c>
      <c r="B17" s="44">
        <v>4.2</v>
      </c>
      <c r="C17" s="44">
        <v>46.4</v>
      </c>
    </row>
    <row r="18" spans="1:4" ht="35.25" customHeight="1" x14ac:dyDescent="0.15">
      <c r="A18" s="42" t="s">
        <v>99</v>
      </c>
      <c r="B18" s="44">
        <v>5.3</v>
      </c>
      <c r="C18" s="44">
        <v>20.3</v>
      </c>
    </row>
    <row r="19" spans="1:4" ht="35.25" customHeight="1" x14ac:dyDescent="0.15">
      <c r="A19" s="42" t="s">
        <v>100</v>
      </c>
      <c r="B19" s="44">
        <v>5.7</v>
      </c>
      <c r="C19" s="43">
        <v>71</v>
      </c>
    </row>
    <row r="20" spans="1:4" ht="35.25" customHeight="1" x14ac:dyDescent="0.15">
      <c r="A20" s="46" t="s">
        <v>101</v>
      </c>
      <c r="B20" s="68">
        <v>6.3</v>
      </c>
      <c r="C20" s="47">
        <v>9.3000000000000007</v>
      </c>
    </row>
    <row r="21" spans="1:4" ht="35.25" customHeight="1" thickBot="1" x14ac:dyDescent="0.2">
      <c r="A21" s="48" t="s">
        <v>102</v>
      </c>
      <c r="B21" s="69">
        <v>13.1</v>
      </c>
      <c r="C21" s="49">
        <v>190.4</v>
      </c>
    </row>
    <row r="22" spans="1:4" ht="35.25" customHeight="1" thickTop="1" thickBot="1" x14ac:dyDescent="0.2">
      <c r="A22" s="50" t="s">
        <v>103</v>
      </c>
      <c r="B22" s="51">
        <v>11.2</v>
      </c>
      <c r="C22" s="52">
        <v>171.7</v>
      </c>
    </row>
    <row r="23" spans="1:4" ht="35.25" customHeight="1" thickTop="1" x14ac:dyDescent="0.15">
      <c r="A23" s="53" t="s">
        <v>104</v>
      </c>
      <c r="B23" s="54">
        <v>11</v>
      </c>
      <c r="C23" s="54">
        <v>123.2</v>
      </c>
    </row>
    <row r="24" spans="1:4" s="58" customFormat="1" ht="35.25" customHeight="1" thickBot="1" x14ac:dyDescent="0.2">
      <c r="A24" s="55" t="s">
        <v>105</v>
      </c>
      <c r="B24" s="56">
        <v>7.7</v>
      </c>
      <c r="C24" s="56">
        <v>116.6</v>
      </c>
      <c r="D24" s="57"/>
    </row>
    <row r="25" spans="1:4" ht="14.25" thickTop="1" x14ac:dyDescent="0.15"/>
  </sheetData>
  <mergeCells count="1">
    <mergeCell ref="A2:D2"/>
  </mergeCells>
  <phoneticPr fontId="2"/>
  <pageMargins left="1.299212598425197" right="0.70866141732283472" top="0.74803149606299213" bottom="0.74803149606299213" header="0.31496062992125984" footer="0.31496062992125984"/>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2"/>
  <sheetViews>
    <sheetView view="pageBreakPreview" zoomScale="85" zoomScaleNormal="100" zoomScaleSheetLayoutView="85" workbookViewId="0">
      <pane xSplit="2" topLeftCell="C1" activePane="topRight" state="frozen"/>
      <selection pane="topRight"/>
    </sheetView>
  </sheetViews>
  <sheetFormatPr defaultRowHeight="14.25" x14ac:dyDescent="0.15"/>
  <cols>
    <col min="1" max="1" width="3.875" style="13" customWidth="1"/>
    <col min="2" max="2" width="32.125" style="13" customWidth="1"/>
    <col min="3" max="3" width="11.25" style="13" customWidth="1"/>
    <col min="4" max="4" width="14.125" style="13" customWidth="1"/>
    <col min="5" max="8" width="11.25" style="13" customWidth="1"/>
    <col min="9" max="9" width="13.625" style="13" customWidth="1"/>
    <col min="10" max="10" width="11.875" style="13" customWidth="1"/>
    <col min="11" max="14" width="11.25" style="13" customWidth="1"/>
    <col min="15" max="15" width="13" style="13" customWidth="1"/>
    <col min="16" max="16" width="11.25" style="13" customWidth="1"/>
    <col min="17" max="17" width="13.25" style="13" customWidth="1"/>
    <col min="18" max="23" width="11.25" style="13" customWidth="1"/>
    <col min="24" max="16384" width="9" style="13"/>
  </cols>
  <sheetData>
    <row r="1" spans="2:24" ht="20.25" customHeight="1" x14ac:dyDescent="0.15"/>
    <row r="2" spans="2:24" ht="20.25" customHeight="1" x14ac:dyDescent="0.15">
      <c r="B2" s="20" t="s">
        <v>189</v>
      </c>
    </row>
    <row r="3" spans="2:24" s="16" customFormat="1" ht="20.25" customHeight="1" thickBot="1" x14ac:dyDescent="0.2">
      <c r="B3" s="133"/>
      <c r="C3" s="133"/>
      <c r="D3" s="133"/>
      <c r="E3" s="133"/>
      <c r="F3" s="133"/>
      <c r="G3" s="133"/>
      <c r="H3" s="133"/>
      <c r="I3" s="133"/>
      <c r="J3" s="133"/>
      <c r="K3" s="133"/>
      <c r="L3" s="133"/>
      <c r="M3" s="133"/>
      <c r="N3" s="133"/>
      <c r="O3" s="133"/>
      <c r="P3" s="133"/>
      <c r="Q3" s="133"/>
      <c r="R3" s="133"/>
      <c r="S3" s="133"/>
      <c r="T3" s="133"/>
      <c r="U3" s="133"/>
      <c r="V3" s="133"/>
      <c r="W3" s="134"/>
      <c r="X3" s="133"/>
    </row>
    <row r="4" spans="2:24" s="16" customFormat="1" ht="20.25" customHeight="1" thickBot="1" x14ac:dyDescent="0.2">
      <c r="B4" s="147"/>
      <c r="C4" s="148" t="s">
        <v>17</v>
      </c>
      <c r="D4" s="149" t="s">
        <v>18</v>
      </c>
      <c r="E4" s="149" t="s">
        <v>19</v>
      </c>
      <c r="F4" s="149" t="s">
        <v>20</v>
      </c>
      <c r="G4" s="149" t="s">
        <v>21</v>
      </c>
      <c r="H4" s="149" t="s">
        <v>22</v>
      </c>
      <c r="I4" s="149" t="s">
        <v>23</v>
      </c>
      <c r="J4" s="149" t="s">
        <v>24</v>
      </c>
      <c r="K4" s="149" t="s">
        <v>25</v>
      </c>
      <c r="L4" s="149" t="s">
        <v>26</v>
      </c>
      <c r="M4" s="149" t="s">
        <v>27</v>
      </c>
      <c r="N4" s="149" t="s">
        <v>28</v>
      </c>
      <c r="O4" s="149" t="s">
        <v>29</v>
      </c>
      <c r="P4" s="149" t="s">
        <v>30</v>
      </c>
      <c r="Q4" s="149" t="s">
        <v>31</v>
      </c>
      <c r="R4" s="149" t="s">
        <v>32</v>
      </c>
      <c r="S4" s="149" t="s">
        <v>33</v>
      </c>
      <c r="T4" s="149" t="s">
        <v>34</v>
      </c>
      <c r="U4" s="149" t="s">
        <v>35</v>
      </c>
      <c r="V4" s="149" t="s">
        <v>36</v>
      </c>
      <c r="W4" s="150" t="s">
        <v>37</v>
      </c>
      <c r="X4" s="133"/>
    </row>
    <row r="5" spans="2:24" s="16" customFormat="1" ht="20.25" customHeight="1" x14ac:dyDescent="0.15">
      <c r="B5" s="135" t="s">
        <v>15</v>
      </c>
      <c r="C5" s="136">
        <v>179.52571356839115</v>
      </c>
      <c r="D5" s="137">
        <v>209.90100179460052</v>
      </c>
      <c r="E5" s="137">
        <v>166.64390932656661</v>
      </c>
      <c r="F5" s="137">
        <v>201.45819299161948</v>
      </c>
      <c r="G5" s="137">
        <v>203.62955747564226</v>
      </c>
      <c r="H5" s="137">
        <v>203.29112137634286</v>
      </c>
      <c r="I5" s="137">
        <v>219.90511229121927</v>
      </c>
      <c r="J5" s="137">
        <v>235.31250749770069</v>
      </c>
      <c r="K5" s="137">
        <v>178.03220498714447</v>
      </c>
      <c r="L5" s="137">
        <v>167.87745375018289</v>
      </c>
      <c r="M5" s="137">
        <v>199.20656895336668</v>
      </c>
      <c r="N5" s="137">
        <v>185.5708976366212</v>
      </c>
      <c r="O5" s="137">
        <v>254.22232193524823</v>
      </c>
      <c r="P5" s="137">
        <v>206.50454915508612</v>
      </c>
      <c r="Q5" s="137">
        <v>271.66902033683016</v>
      </c>
      <c r="R5" s="137">
        <v>176.32595703131994</v>
      </c>
      <c r="S5" s="137">
        <v>195.6409668243364</v>
      </c>
      <c r="T5" s="137">
        <v>179.95538188006614</v>
      </c>
      <c r="U5" s="137">
        <v>195.78586584491086</v>
      </c>
      <c r="V5" s="137">
        <v>215.84264755604272</v>
      </c>
      <c r="W5" s="138">
        <v>154.51963002567751</v>
      </c>
      <c r="X5" s="173" t="s">
        <v>38</v>
      </c>
    </row>
    <row r="6" spans="2:24" s="15" customFormat="1" ht="20.25" customHeight="1" x14ac:dyDescent="0.15">
      <c r="B6" s="92" t="s">
        <v>16</v>
      </c>
      <c r="C6" s="156">
        <v>31.042460340679558</v>
      </c>
      <c r="D6" s="157">
        <v>41.235341587106497</v>
      </c>
      <c r="E6" s="157">
        <v>33.01697130894032</v>
      </c>
      <c r="F6" s="157">
        <v>41.709589982112924</v>
      </c>
      <c r="G6" s="157">
        <v>48.678543334251643</v>
      </c>
      <c r="H6" s="157">
        <v>45.015410209806682</v>
      </c>
      <c r="I6" s="157">
        <v>47.11020434793744</v>
      </c>
      <c r="J6" s="157">
        <v>49.354241352842152</v>
      </c>
      <c r="K6" s="157">
        <v>43.023539054410193</v>
      </c>
      <c r="L6" s="157">
        <v>34.499969113111526</v>
      </c>
      <c r="M6" s="157">
        <v>44.707528270099132</v>
      </c>
      <c r="N6" s="157">
        <v>44.070955988280986</v>
      </c>
      <c r="O6" s="157">
        <v>48.460271382455183</v>
      </c>
      <c r="P6" s="157">
        <v>37.905635875846002</v>
      </c>
      <c r="Q6" s="157">
        <v>41.872988479873058</v>
      </c>
      <c r="R6" s="157">
        <v>36.657973699295511</v>
      </c>
      <c r="S6" s="157">
        <v>36.867576481358824</v>
      </c>
      <c r="T6" s="157">
        <v>38.3382233854012</v>
      </c>
      <c r="U6" s="157">
        <v>37.791353140868907</v>
      </c>
      <c r="V6" s="157">
        <v>38.757771320212463</v>
      </c>
      <c r="W6" s="158">
        <v>28.811588535200045</v>
      </c>
      <c r="X6" s="174" t="s">
        <v>147</v>
      </c>
    </row>
    <row r="7" spans="2:24" ht="20.25" customHeight="1" x14ac:dyDescent="0.15">
      <c r="B7" s="139" t="s">
        <v>48</v>
      </c>
      <c r="C7" s="140">
        <v>15</v>
      </c>
      <c r="D7" s="247"/>
      <c r="E7" s="141">
        <v>19</v>
      </c>
      <c r="F7" s="141">
        <v>9</v>
      </c>
      <c r="G7" s="141">
        <v>7</v>
      </c>
      <c r="H7" s="141">
        <v>8</v>
      </c>
      <c r="I7" s="141">
        <v>4</v>
      </c>
      <c r="J7" s="141">
        <v>3</v>
      </c>
      <c r="K7" s="141">
        <v>16</v>
      </c>
      <c r="L7" s="141">
        <v>18</v>
      </c>
      <c r="M7" s="141">
        <v>10</v>
      </c>
      <c r="N7" s="141">
        <v>13</v>
      </c>
      <c r="O7" s="141">
        <v>2</v>
      </c>
      <c r="P7" s="141">
        <v>6</v>
      </c>
      <c r="Q7" s="141">
        <v>1</v>
      </c>
      <c r="R7" s="141">
        <v>17</v>
      </c>
      <c r="S7" s="141">
        <v>12</v>
      </c>
      <c r="T7" s="141">
        <v>14</v>
      </c>
      <c r="U7" s="141">
        <v>11</v>
      </c>
      <c r="V7" s="141">
        <v>5</v>
      </c>
      <c r="W7" s="142">
        <v>20</v>
      </c>
      <c r="X7" s="15"/>
    </row>
    <row r="8" spans="2:24" ht="20.25" customHeight="1" thickBot="1" x14ac:dyDescent="0.2">
      <c r="B8" s="143" t="s">
        <v>49</v>
      </c>
      <c r="C8" s="144">
        <v>19</v>
      </c>
      <c r="D8" s="248"/>
      <c r="E8" s="145">
        <v>18</v>
      </c>
      <c r="F8" s="145">
        <v>10</v>
      </c>
      <c r="G8" s="145">
        <v>2</v>
      </c>
      <c r="H8" s="145">
        <v>5</v>
      </c>
      <c r="I8" s="145">
        <v>4</v>
      </c>
      <c r="J8" s="145">
        <v>1</v>
      </c>
      <c r="K8" s="145">
        <v>8</v>
      </c>
      <c r="L8" s="145">
        <v>17</v>
      </c>
      <c r="M8" s="145">
        <v>6</v>
      </c>
      <c r="N8" s="145">
        <v>7</v>
      </c>
      <c r="O8" s="145">
        <v>3</v>
      </c>
      <c r="P8" s="145">
        <v>13</v>
      </c>
      <c r="Q8" s="145">
        <v>9</v>
      </c>
      <c r="R8" s="145">
        <v>16</v>
      </c>
      <c r="S8" s="145">
        <v>15</v>
      </c>
      <c r="T8" s="145">
        <v>12</v>
      </c>
      <c r="U8" s="145">
        <v>14</v>
      </c>
      <c r="V8" s="145">
        <v>12</v>
      </c>
      <c r="W8" s="146">
        <v>20</v>
      </c>
      <c r="X8" s="15"/>
    </row>
    <row r="9" spans="2:24" ht="20.25" customHeight="1" x14ac:dyDescent="0.15">
      <c r="B9" s="15"/>
      <c r="C9" s="15"/>
      <c r="D9" s="15"/>
      <c r="E9" s="15"/>
      <c r="F9" s="15"/>
      <c r="G9" s="15"/>
      <c r="H9" s="15"/>
      <c r="I9" s="15"/>
      <c r="J9" s="15"/>
      <c r="K9" s="15"/>
      <c r="L9" s="15"/>
      <c r="M9" s="15"/>
      <c r="N9" s="15"/>
      <c r="O9" s="15"/>
      <c r="P9" s="15"/>
      <c r="Q9" s="15"/>
      <c r="R9" s="15"/>
      <c r="S9" s="15"/>
      <c r="T9" s="15"/>
      <c r="U9" s="15"/>
      <c r="V9" s="15"/>
      <c r="W9" s="15"/>
      <c r="X9" s="15"/>
    </row>
    <row r="10" spans="2:24" ht="20.25" customHeight="1" x14ac:dyDescent="0.15"/>
    <row r="11" spans="2:24" ht="20.25" customHeight="1" x14ac:dyDescent="0.15"/>
    <row r="12" spans="2:24" ht="20.25" customHeight="1" x14ac:dyDescent="0.15"/>
    <row r="13" spans="2:24" ht="20.25" customHeight="1" x14ac:dyDescent="0.15"/>
    <row r="14" spans="2:24" ht="20.25" customHeight="1" x14ac:dyDescent="0.15"/>
    <row r="15" spans="2:24" ht="20.25" customHeight="1" x14ac:dyDescent="0.15"/>
    <row r="16" spans="2:24" ht="20.25" customHeight="1" x14ac:dyDescent="0.15"/>
    <row r="17" spans="21:21" ht="20.25" customHeight="1" x14ac:dyDescent="0.15"/>
    <row r="18" spans="21:21" ht="20.25" customHeight="1" x14ac:dyDescent="0.15"/>
    <row r="19" spans="21:21" ht="20.25" customHeight="1" x14ac:dyDescent="0.15">
      <c r="U19" s="19"/>
    </row>
    <row r="20" spans="21:21" ht="20.25" customHeight="1" x14ac:dyDescent="0.15">
      <c r="U20" s="19"/>
    </row>
    <row r="21" spans="21:21" ht="20.25" customHeight="1" x14ac:dyDescent="0.15">
      <c r="U21" s="19"/>
    </row>
    <row r="22" spans="21:21" ht="20.25" customHeight="1" x14ac:dyDescent="0.15">
      <c r="U22" s="19"/>
    </row>
    <row r="23" spans="21:21" ht="20.25" customHeight="1" x14ac:dyDescent="0.15">
      <c r="U23" s="19"/>
    </row>
    <row r="24" spans="21:21" ht="20.25" customHeight="1" x14ac:dyDescent="0.15">
      <c r="U24" s="19"/>
    </row>
    <row r="25" spans="21:21" ht="20.25" customHeight="1" x14ac:dyDescent="0.15">
      <c r="U25" s="19"/>
    </row>
    <row r="26" spans="21:21" ht="20.25" customHeight="1" x14ac:dyDescent="0.15">
      <c r="U26" s="19"/>
    </row>
    <row r="27" spans="21:21" ht="20.25" customHeight="1" x14ac:dyDescent="0.15">
      <c r="U27" s="19"/>
    </row>
    <row r="28" spans="21:21" ht="20.25" customHeight="1" x14ac:dyDescent="0.15">
      <c r="U28" s="19"/>
    </row>
    <row r="29" spans="21:21" ht="20.25" customHeight="1" x14ac:dyDescent="0.15">
      <c r="U29" s="19"/>
    </row>
    <row r="30" spans="21:21" ht="20.25" customHeight="1" x14ac:dyDescent="0.15">
      <c r="U30" s="19"/>
    </row>
    <row r="31" spans="21:21" ht="20.25" customHeight="1" x14ac:dyDescent="0.15">
      <c r="U31" s="19"/>
    </row>
    <row r="32" spans="21:21" ht="20.25" customHeight="1" x14ac:dyDescent="0.15">
      <c r="U32" s="19"/>
    </row>
    <row r="33" spans="21:21" ht="20.25" customHeight="1" x14ac:dyDescent="0.15">
      <c r="U33" s="19"/>
    </row>
    <row r="34" spans="21:21" ht="20.25" customHeight="1" x14ac:dyDescent="0.15">
      <c r="U34" s="19"/>
    </row>
    <row r="35" spans="21:21" ht="20.25" customHeight="1" x14ac:dyDescent="0.15">
      <c r="U35" s="19"/>
    </row>
    <row r="36" spans="21:21" ht="20.25" customHeight="1" x14ac:dyDescent="0.15">
      <c r="U36" s="19"/>
    </row>
    <row r="37" spans="21:21" ht="20.25" customHeight="1" x14ac:dyDescent="0.15">
      <c r="U37" s="19"/>
    </row>
    <row r="38" spans="21:21" ht="20.25" customHeight="1" x14ac:dyDescent="0.15">
      <c r="U38" s="19"/>
    </row>
    <row r="39" spans="21:21" ht="20.25" customHeight="1" x14ac:dyDescent="0.15">
      <c r="U39" s="19"/>
    </row>
    <row r="40" spans="21:21" ht="20.25" customHeight="1" x14ac:dyDescent="0.15"/>
    <row r="41" spans="21:21" ht="20.25" customHeight="1" x14ac:dyDescent="0.15"/>
    <row r="42" spans="21:21" ht="20.25" customHeight="1" x14ac:dyDescent="0.15"/>
    <row r="43" spans="21:21" ht="20.25" customHeight="1" x14ac:dyDescent="0.15"/>
    <row r="44" spans="21:21" ht="20.25" customHeight="1" x14ac:dyDescent="0.15"/>
    <row r="45" spans="21:21" ht="20.25" customHeight="1" x14ac:dyDescent="0.15"/>
    <row r="46" spans="21:21" ht="20.25" customHeight="1" x14ac:dyDescent="0.15"/>
    <row r="47" spans="21:21" ht="20.25" customHeight="1" x14ac:dyDescent="0.15"/>
    <row r="48" spans="21:21"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sheetData>
  <sortState ref="U27:U47">
    <sortCondition ref="U27:U47"/>
  </sortState>
  <phoneticPr fontId="2"/>
  <pageMargins left="0.19685039370078741" right="0.19685039370078741" top="0.59055118110236227" bottom="0.39370078740157483" header="0.51181102362204722" footer="0.51181102362204722"/>
  <pageSetup paperSize="9" scale="50" orientation="landscape" verticalDpi="300"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5"/>
  <sheetViews>
    <sheetView view="pageBreakPreview" zoomScale="115" zoomScaleNormal="100" zoomScaleSheetLayoutView="115" workbookViewId="0"/>
  </sheetViews>
  <sheetFormatPr defaultRowHeight="13.5" x14ac:dyDescent="0.15"/>
  <cols>
    <col min="1" max="1" width="2.25" style="8" customWidth="1"/>
    <col min="2" max="2" width="14.375" style="8" customWidth="1"/>
    <col min="3" max="13" width="9.125" style="8" customWidth="1"/>
    <col min="14" max="16384" width="9" style="8"/>
  </cols>
  <sheetData>
    <row r="1" spans="2:16" s="14" customFormat="1" ht="23.25" customHeight="1" x14ac:dyDescent="0.15"/>
    <row r="2" spans="2:16" s="14" customFormat="1" ht="23.25" customHeight="1" x14ac:dyDescent="0.15">
      <c r="B2" s="8" t="s">
        <v>133</v>
      </c>
    </row>
    <row r="3" spans="2:16" s="14" customFormat="1" ht="23.25" customHeight="1" thickBot="1" x14ac:dyDescent="0.2">
      <c r="K3" s="18"/>
      <c r="O3" s="17"/>
      <c r="P3" s="17" t="s">
        <v>38</v>
      </c>
    </row>
    <row r="4" spans="2:16" s="14" customFormat="1" ht="23.25" customHeight="1" x14ac:dyDescent="0.15">
      <c r="B4" s="100"/>
      <c r="C4" s="102" t="s">
        <v>116</v>
      </c>
      <c r="D4" s="78" t="s">
        <v>134</v>
      </c>
      <c r="E4" s="78" t="s">
        <v>135</v>
      </c>
      <c r="F4" s="78" t="s">
        <v>136</v>
      </c>
      <c r="G4" s="78" t="s">
        <v>137</v>
      </c>
      <c r="H4" s="78" t="s">
        <v>138</v>
      </c>
      <c r="I4" s="78" t="s">
        <v>139</v>
      </c>
      <c r="J4" s="78" t="s">
        <v>140</v>
      </c>
      <c r="K4" s="78" t="s">
        <v>141</v>
      </c>
      <c r="L4" s="78" t="s">
        <v>142</v>
      </c>
      <c r="M4" s="78" t="s">
        <v>143</v>
      </c>
      <c r="N4" s="78" t="s">
        <v>144</v>
      </c>
      <c r="O4" s="258" t="s">
        <v>145</v>
      </c>
      <c r="P4" s="79" t="s">
        <v>188</v>
      </c>
    </row>
    <row r="5" spans="2:16" s="14" customFormat="1" ht="23.25" customHeight="1" x14ac:dyDescent="0.15">
      <c r="B5" s="76" t="s">
        <v>46</v>
      </c>
      <c r="C5" s="98">
        <v>618</v>
      </c>
      <c r="D5" s="93">
        <v>577</v>
      </c>
      <c r="E5" s="93">
        <v>596</v>
      </c>
      <c r="F5" s="93">
        <v>599</v>
      </c>
      <c r="G5" s="93">
        <v>590</v>
      </c>
      <c r="H5" s="93">
        <v>599</v>
      </c>
      <c r="I5" s="93">
        <v>591</v>
      </c>
      <c r="J5" s="93">
        <v>554</v>
      </c>
      <c r="K5" s="93">
        <v>526</v>
      </c>
      <c r="L5" s="93">
        <v>507</v>
      </c>
      <c r="M5" s="94">
        <v>505</v>
      </c>
      <c r="N5" s="93">
        <v>617</v>
      </c>
      <c r="O5" s="259">
        <v>621</v>
      </c>
      <c r="P5" s="95">
        <v>657</v>
      </c>
    </row>
    <row r="6" spans="2:16" s="14" customFormat="1" ht="23.25" customHeight="1" thickBot="1" x14ac:dyDescent="0.2">
      <c r="B6" s="101" t="s">
        <v>47</v>
      </c>
      <c r="C6" s="99">
        <v>109</v>
      </c>
      <c r="D6" s="96">
        <v>100</v>
      </c>
      <c r="E6" s="96">
        <v>93</v>
      </c>
      <c r="F6" s="96">
        <v>145</v>
      </c>
      <c r="G6" s="96">
        <v>291</v>
      </c>
      <c r="H6" s="96">
        <v>296</v>
      </c>
      <c r="I6" s="96">
        <v>303</v>
      </c>
      <c r="J6" s="96">
        <v>334</v>
      </c>
      <c r="K6" s="96">
        <v>333</v>
      </c>
      <c r="L6" s="96">
        <v>304</v>
      </c>
      <c r="M6" s="97">
        <v>260</v>
      </c>
      <c r="N6" s="96">
        <v>334</v>
      </c>
      <c r="O6" s="260">
        <v>333</v>
      </c>
      <c r="P6" s="108">
        <v>264</v>
      </c>
    </row>
    <row r="7" spans="2:16" s="14" customFormat="1" ht="23.25" customHeight="1" thickBot="1" x14ac:dyDescent="0.2">
      <c r="B7" s="103" t="s">
        <v>45</v>
      </c>
      <c r="C7" s="104">
        <f t="shared" ref="C7:N7" si="0">SUM(C5:C6)</f>
        <v>727</v>
      </c>
      <c r="D7" s="105">
        <f t="shared" si="0"/>
        <v>677</v>
      </c>
      <c r="E7" s="105">
        <f t="shared" si="0"/>
        <v>689</v>
      </c>
      <c r="F7" s="105">
        <f t="shared" si="0"/>
        <v>744</v>
      </c>
      <c r="G7" s="105">
        <f t="shared" si="0"/>
        <v>881</v>
      </c>
      <c r="H7" s="105">
        <f t="shared" si="0"/>
        <v>895</v>
      </c>
      <c r="I7" s="105">
        <f t="shared" si="0"/>
        <v>894</v>
      </c>
      <c r="J7" s="105">
        <f t="shared" si="0"/>
        <v>888</v>
      </c>
      <c r="K7" s="105">
        <f t="shared" si="0"/>
        <v>859</v>
      </c>
      <c r="L7" s="105">
        <f t="shared" si="0"/>
        <v>811</v>
      </c>
      <c r="M7" s="106">
        <f t="shared" si="0"/>
        <v>765</v>
      </c>
      <c r="N7" s="106">
        <f t="shared" si="0"/>
        <v>951</v>
      </c>
      <c r="O7" s="261">
        <f t="shared" ref="O7:P7" si="1">SUM(O5:O6)</f>
        <v>954</v>
      </c>
      <c r="P7" s="107">
        <f t="shared" si="1"/>
        <v>921</v>
      </c>
    </row>
    <row r="8" spans="2:16" s="14" customFormat="1" ht="23.25" customHeight="1" x14ac:dyDescent="0.15"/>
    <row r="9" spans="2:16" ht="23.25" customHeight="1" x14ac:dyDescent="0.15"/>
    <row r="10" spans="2:16" ht="23.25" customHeight="1" x14ac:dyDescent="0.15"/>
    <row r="11" spans="2:16" ht="23.25" customHeight="1" x14ac:dyDescent="0.15"/>
    <row r="12" spans="2:16" ht="23.25" customHeight="1" x14ac:dyDescent="0.15"/>
    <row r="13" spans="2:16" ht="23.25" customHeight="1" x14ac:dyDescent="0.15"/>
    <row r="14" spans="2:16" ht="23.25" customHeight="1" x14ac:dyDescent="0.15"/>
    <row r="15" spans="2:16" ht="23.25" customHeight="1" x14ac:dyDescent="0.15"/>
    <row r="16" spans="2:16" ht="23.25" customHeight="1" x14ac:dyDescent="0.15"/>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row r="24" ht="23.25" customHeight="1" x14ac:dyDescent="0.15"/>
    <row r="25" ht="23.25" customHeight="1" x14ac:dyDescent="0.15"/>
    <row r="26" ht="23.25" customHeight="1" x14ac:dyDescent="0.15"/>
    <row r="27" ht="23.25" customHeight="1" x14ac:dyDescent="0.15"/>
    <row r="28" ht="23.25" customHeight="1" x14ac:dyDescent="0.15"/>
    <row r="29" ht="23.25" customHeight="1" x14ac:dyDescent="0.15"/>
    <row r="30" ht="23.25" customHeight="1" x14ac:dyDescent="0.15"/>
    <row r="31" ht="23.25" customHeight="1" x14ac:dyDescent="0.15"/>
    <row r="32"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row r="42" ht="23.25" customHeight="1" x14ac:dyDescent="0.15"/>
    <row r="43" ht="23.25" customHeight="1" x14ac:dyDescent="0.15"/>
    <row r="44" ht="23.25" customHeight="1" x14ac:dyDescent="0.15"/>
    <row r="45" ht="23.25" customHeight="1" x14ac:dyDescent="0.15"/>
    <row r="46" ht="23.25" customHeight="1" x14ac:dyDescent="0.15"/>
    <row r="47" ht="23.25" customHeight="1" x14ac:dyDescent="0.15"/>
    <row r="48"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8" ht="23.25" customHeight="1" x14ac:dyDescent="0.15"/>
    <row r="59" ht="23.25" customHeight="1" x14ac:dyDescent="0.15"/>
    <row r="60" ht="23.25" customHeight="1" x14ac:dyDescent="0.15"/>
    <row r="61" ht="23.25" customHeight="1" x14ac:dyDescent="0.15"/>
    <row r="62" ht="23.25" customHeight="1" x14ac:dyDescent="0.15"/>
    <row r="63" ht="23.25" customHeight="1" x14ac:dyDescent="0.15"/>
    <row r="64"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row r="77" ht="23.25" customHeight="1" x14ac:dyDescent="0.15"/>
    <row r="78" ht="23.25" customHeight="1" x14ac:dyDescent="0.15"/>
    <row r="79" ht="23.25" customHeight="1" x14ac:dyDescent="0.15"/>
    <row r="80"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sheetData>
  <phoneticPr fontId="2"/>
  <pageMargins left="0.19685039370078741" right="0.19685039370078741" top="0.59055118110236227" bottom="0.39370078740157483" header="0.51181102362204722" footer="0.51181102362204722"/>
  <pageSetup paperSize="9" scale="8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110" zoomScaleNormal="100" zoomScaleSheetLayoutView="110" workbookViewId="0"/>
  </sheetViews>
  <sheetFormatPr defaultColWidth="9.25" defaultRowHeight="11.25" x14ac:dyDescent="0.15"/>
  <cols>
    <col min="1" max="1" width="21.5" style="21" customWidth="1"/>
    <col min="2" max="2" width="9.375" style="21" bestFit="1" customWidth="1"/>
    <col min="3" max="3" width="11" style="21" bestFit="1" customWidth="1"/>
    <col min="4" max="4" width="9.5" style="21" bestFit="1" customWidth="1"/>
    <col min="5" max="7" width="9.375" style="21" bestFit="1" customWidth="1"/>
    <col min="8" max="8" width="10.125" style="21" bestFit="1" customWidth="1"/>
    <col min="9" max="9" width="11.125" style="21" bestFit="1" customWidth="1"/>
    <col min="10" max="13" width="9.375" style="21" bestFit="1" customWidth="1"/>
    <col min="14" max="14" width="10.125" style="21" bestFit="1" customWidth="1"/>
    <col min="15" max="15" width="9.375" style="21" bestFit="1" customWidth="1"/>
    <col min="16" max="16" width="10.125" style="21" bestFit="1" customWidth="1"/>
    <col min="17" max="22" width="9.375" style="21" bestFit="1" customWidth="1"/>
    <col min="23" max="16384" width="9.25" style="21"/>
  </cols>
  <sheetData>
    <row r="1" spans="1:23" ht="15.75" customHeight="1" x14ac:dyDescent="0.15"/>
    <row r="2" spans="1:23" ht="15.75" customHeight="1" x14ac:dyDescent="0.15">
      <c r="A2" s="24" t="s">
        <v>190</v>
      </c>
    </row>
    <row r="3" spans="1:23" ht="15.75" customHeight="1" thickBot="1" x14ac:dyDescent="0.2">
      <c r="A3" s="22"/>
      <c r="B3" s="22"/>
      <c r="C3" s="22"/>
      <c r="D3" s="22"/>
      <c r="E3" s="22"/>
      <c r="F3" s="22"/>
      <c r="G3" s="22"/>
      <c r="H3" s="22"/>
      <c r="I3" s="22"/>
      <c r="J3" s="22"/>
      <c r="K3" s="22"/>
      <c r="L3" s="22"/>
      <c r="M3" s="22"/>
      <c r="N3" s="22"/>
      <c r="O3" s="22"/>
      <c r="P3" s="22"/>
      <c r="Q3" s="22"/>
      <c r="R3" s="22"/>
      <c r="S3" s="22"/>
      <c r="T3" s="22"/>
      <c r="U3" s="22"/>
    </row>
    <row r="4" spans="1:23" ht="15.75" customHeight="1" x14ac:dyDescent="0.15">
      <c r="A4" s="154"/>
      <c r="B4" s="151" t="s">
        <v>50</v>
      </c>
      <c r="C4" s="152" t="s">
        <v>51</v>
      </c>
      <c r="D4" s="152" t="s">
        <v>52</v>
      </c>
      <c r="E4" s="152" t="s">
        <v>53</v>
      </c>
      <c r="F4" s="152" t="s">
        <v>54</v>
      </c>
      <c r="G4" s="152" t="s">
        <v>55</v>
      </c>
      <c r="H4" s="152" t="s">
        <v>56</v>
      </c>
      <c r="I4" s="152" t="s">
        <v>57</v>
      </c>
      <c r="J4" s="152" t="s">
        <v>58</v>
      </c>
      <c r="K4" s="152" t="s">
        <v>59</v>
      </c>
      <c r="L4" s="152" t="s">
        <v>60</v>
      </c>
      <c r="M4" s="152" t="s">
        <v>61</v>
      </c>
      <c r="N4" s="152" t="s">
        <v>62</v>
      </c>
      <c r="O4" s="152" t="s">
        <v>63</v>
      </c>
      <c r="P4" s="152" t="s">
        <v>64</v>
      </c>
      <c r="Q4" s="152" t="s">
        <v>65</v>
      </c>
      <c r="R4" s="152" t="s">
        <v>66</v>
      </c>
      <c r="S4" s="152" t="s">
        <v>67</v>
      </c>
      <c r="T4" s="152" t="s">
        <v>68</v>
      </c>
      <c r="U4" s="152" t="s">
        <v>69</v>
      </c>
      <c r="V4" s="153" t="s">
        <v>70</v>
      </c>
    </row>
    <row r="5" spans="1:23" s="23" customFormat="1" ht="15.75" customHeight="1" x14ac:dyDescent="0.15">
      <c r="A5" s="123" t="s">
        <v>72</v>
      </c>
      <c r="B5" s="169">
        <v>17.262048509013674</v>
      </c>
      <c r="C5" s="170">
        <v>9.4336423247572405</v>
      </c>
      <c r="D5" s="170">
        <v>16.264721941703463</v>
      </c>
      <c r="E5" s="170">
        <v>9.9428631306953168</v>
      </c>
      <c r="F5" s="170">
        <v>3.1270637851954821</v>
      </c>
      <c r="G5" s="170">
        <v>7.7974796706197749</v>
      </c>
      <c r="H5" s="170">
        <v>4.3833431381449666</v>
      </c>
      <c r="I5" s="170">
        <v>3.7599030821417655E-2</v>
      </c>
      <c r="J5" s="170">
        <v>10.584195501254802</v>
      </c>
      <c r="K5" s="170">
        <v>21.306915863460041</v>
      </c>
      <c r="L5" s="170">
        <v>11.293002807481759</v>
      </c>
      <c r="M5" s="170">
        <v>13.589271197020322</v>
      </c>
      <c r="N5" s="170">
        <v>2.4207377074937306</v>
      </c>
      <c r="O5" s="170">
        <v>13.633149908820524</v>
      </c>
      <c r="P5" s="170">
        <v>6.1163968303426168</v>
      </c>
      <c r="Q5" s="170">
        <v>13.613675275438636</v>
      </c>
      <c r="R5" s="170">
        <v>14.390628526395727</v>
      </c>
      <c r="S5" s="170">
        <v>16.200537320183621</v>
      </c>
      <c r="T5" s="170">
        <v>12.85413705025444</v>
      </c>
      <c r="U5" s="170">
        <v>8.5319818918648558</v>
      </c>
      <c r="V5" s="171">
        <v>17.517937598485496</v>
      </c>
      <c r="W5" s="172" t="s">
        <v>148</v>
      </c>
    </row>
    <row r="6" spans="1:23" ht="15.75" customHeight="1" thickBot="1" x14ac:dyDescent="0.2">
      <c r="A6" s="124" t="s">
        <v>71</v>
      </c>
      <c r="B6" s="122">
        <v>100</v>
      </c>
      <c r="C6" s="119">
        <v>48</v>
      </c>
      <c r="D6" s="119">
        <v>82</v>
      </c>
      <c r="E6" s="119">
        <v>48</v>
      </c>
      <c r="F6" s="119">
        <v>13</v>
      </c>
      <c r="G6" s="119">
        <v>35</v>
      </c>
      <c r="H6" s="119">
        <v>20</v>
      </c>
      <c r="I6" s="120">
        <v>0.2</v>
      </c>
      <c r="J6" s="119">
        <v>44</v>
      </c>
      <c r="K6" s="119">
        <v>104</v>
      </c>
      <c r="L6" s="119">
        <v>50</v>
      </c>
      <c r="M6" s="119">
        <v>57</v>
      </c>
      <c r="N6" s="119">
        <v>13</v>
      </c>
      <c r="O6" s="119">
        <v>74</v>
      </c>
      <c r="P6" s="119">
        <v>40</v>
      </c>
      <c r="Q6" s="119">
        <v>65</v>
      </c>
      <c r="R6" s="119">
        <v>76</v>
      </c>
      <c r="S6" s="119">
        <v>76</v>
      </c>
      <c r="T6" s="119">
        <v>67</v>
      </c>
      <c r="U6" s="119">
        <v>48</v>
      </c>
      <c r="V6" s="121">
        <v>94</v>
      </c>
      <c r="W6" s="155" t="s">
        <v>146</v>
      </c>
    </row>
    <row r="7" spans="1:23" ht="15.75" customHeight="1" x14ac:dyDescent="0.15"/>
    <row r="8" spans="1:23" ht="15.75" customHeight="1" x14ac:dyDescent="0.15"/>
    <row r="12" spans="1:23" x14ac:dyDescent="0.15">
      <c r="U12" s="71"/>
    </row>
    <row r="13" spans="1:23" x14ac:dyDescent="0.15">
      <c r="U13" s="71"/>
    </row>
    <row r="14" spans="1:23" x14ac:dyDescent="0.15">
      <c r="U14" s="71"/>
    </row>
    <row r="15" spans="1:23" x14ac:dyDescent="0.15">
      <c r="U15" s="71"/>
    </row>
    <row r="16" spans="1:23" x14ac:dyDescent="0.15">
      <c r="U16" s="71"/>
    </row>
    <row r="17" spans="21:21" x14ac:dyDescent="0.15">
      <c r="U17" s="71"/>
    </row>
    <row r="18" spans="21:21" x14ac:dyDescent="0.15">
      <c r="U18" s="71"/>
    </row>
    <row r="19" spans="21:21" x14ac:dyDescent="0.15">
      <c r="U19" s="71"/>
    </row>
    <row r="20" spans="21:21" x14ac:dyDescent="0.15">
      <c r="U20" s="71"/>
    </row>
    <row r="21" spans="21:21" x14ac:dyDescent="0.15">
      <c r="U21" s="71"/>
    </row>
    <row r="22" spans="21:21" x14ac:dyDescent="0.15">
      <c r="U22" s="71"/>
    </row>
    <row r="23" spans="21:21" x14ac:dyDescent="0.15">
      <c r="U23" s="71"/>
    </row>
    <row r="24" spans="21:21" x14ac:dyDescent="0.15">
      <c r="U24" s="71"/>
    </row>
    <row r="25" spans="21:21" x14ac:dyDescent="0.15">
      <c r="U25" s="71"/>
    </row>
    <row r="26" spans="21:21" x14ac:dyDescent="0.15">
      <c r="U26" s="71"/>
    </row>
    <row r="27" spans="21:21" x14ac:dyDescent="0.15">
      <c r="U27" s="71"/>
    </row>
    <row r="28" spans="21:21" x14ac:dyDescent="0.15">
      <c r="U28" s="71"/>
    </row>
    <row r="29" spans="21:21" x14ac:dyDescent="0.15">
      <c r="U29" s="71"/>
    </row>
    <row r="30" spans="21:21" x14ac:dyDescent="0.15">
      <c r="U30" s="71"/>
    </row>
    <row r="31" spans="21:21" x14ac:dyDescent="0.15">
      <c r="U31" s="71"/>
    </row>
    <row r="32" spans="21:21" x14ac:dyDescent="0.15">
      <c r="U32" s="71"/>
    </row>
  </sheetData>
  <sortState ref="U24:U44">
    <sortCondition ref="U24:U44"/>
  </sortState>
  <phoneticPr fontId="2"/>
  <pageMargins left="0.19685039370078741" right="0.19685039370078741" top="0.59055118110236227" bottom="0.39370078740157483" header="0.51181102362204722" footer="0.51181102362204722"/>
  <pageSetup paperSize="9" scale="62" orientation="landscape" verticalDpi="300"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view="pageBreakPreview" zoomScaleNormal="100" zoomScaleSheetLayoutView="100" workbookViewId="0"/>
  </sheetViews>
  <sheetFormatPr defaultRowHeight="13.5" x14ac:dyDescent="0.15"/>
  <cols>
    <col min="1" max="1" width="2" style="1" customWidth="1"/>
    <col min="2" max="2" width="17.625" style="1" customWidth="1"/>
    <col min="3" max="15" width="9" style="1"/>
    <col min="16" max="16" width="9" style="82"/>
    <col min="17" max="16384" width="9" style="1"/>
  </cols>
  <sheetData>
    <row r="1" spans="2:16" ht="18" customHeight="1" x14ac:dyDescent="0.15">
      <c r="B1" s="1" t="s">
        <v>164</v>
      </c>
    </row>
    <row r="2" spans="2:16" s="14" customFormat="1" ht="18" customHeight="1" thickBot="1" x14ac:dyDescent="0.2">
      <c r="C2" s="18"/>
      <c r="D2" s="18"/>
      <c r="E2" s="18"/>
      <c r="F2" s="18"/>
      <c r="G2" s="18"/>
      <c r="H2" s="18"/>
      <c r="I2" s="18"/>
      <c r="J2" s="18"/>
      <c r="K2" s="18"/>
      <c r="L2" s="59"/>
      <c r="M2" s="59"/>
      <c r="N2" s="8"/>
      <c r="O2" s="195"/>
      <c r="P2" s="195" t="s">
        <v>163</v>
      </c>
    </row>
    <row r="3" spans="2:16" s="14" customFormat="1" ht="18" customHeight="1" thickBot="1" x14ac:dyDescent="0.2">
      <c r="B3" s="87"/>
      <c r="C3" s="181" t="s">
        <v>116</v>
      </c>
      <c r="D3" s="182" t="s">
        <v>149</v>
      </c>
      <c r="E3" s="182" t="s">
        <v>150</v>
      </c>
      <c r="F3" s="182" t="s">
        <v>151</v>
      </c>
      <c r="G3" s="182" t="s">
        <v>152</v>
      </c>
      <c r="H3" s="182" t="s">
        <v>153</v>
      </c>
      <c r="I3" s="182" t="s">
        <v>154</v>
      </c>
      <c r="J3" s="183" t="s">
        <v>155</v>
      </c>
      <c r="K3" s="183" t="s">
        <v>156</v>
      </c>
      <c r="L3" s="183" t="s">
        <v>157</v>
      </c>
      <c r="M3" s="183" t="s">
        <v>158</v>
      </c>
      <c r="N3" s="131" t="s">
        <v>159</v>
      </c>
      <c r="O3" s="249" t="s">
        <v>160</v>
      </c>
      <c r="P3" s="132" t="s">
        <v>188</v>
      </c>
    </row>
    <row r="4" spans="2:16" s="14" customFormat="1" ht="18" customHeight="1" x14ac:dyDescent="0.15">
      <c r="B4" s="176" t="s">
        <v>73</v>
      </c>
      <c r="C4" s="177">
        <v>720</v>
      </c>
      <c r="D4" s="178">
        <v>715</v>
      </c>
      <c r="E4" s="178">
        <v>715</v>
      </c>
      <c r="F4" s="178">
        <v>713</v>
      </c>
      <c r="G4" s="178">
        <v>712</v>
      </c>
      <c r="H4" s="178">
        <v>697</v>
      </c>
      <c r="I4" s="178">
        <v>687</v>
      </c>
      <c r="J4" s="179">
        <v>638</v>
      </c>
      <c r="K4" s="179">
        <v>657</v>
      </c>
      <c r="L4" s="179">
        <v>652</v>
      </c>
      <c r="M4" s="179">
        <v>642</v>
      </c>
      <c r="N4" s="178">
        <v>1106</v>
      </c>
      <c r="O4" s="262">
        <v>1103</v>
      </c>
      <c r="P4" s="180">
        <v>1095</v>
      </c>
    </row>
    <row r="5" spans="2:16" s="14" customFormat="1" ht="18" customHeight="1" x14ac:dyDescent="0.15">
      <c r="B5" s="76" t="s">
        <v>74</v>
      </c>
      <c r="C5" s="74">
        <v>782</v>
      </c>
      <c r="D5" s="72">
        <v>821</v>
      </c>
      <c r="E5" s="72">
        <v>860</v>
      </c>
      <c r="F5" s="72">
        <v>932</v>
      </c>
      <c r="G5" s="72">
        <v>1118</v>
      </c>
      <c r="H5" s="72">
        <v>1168</v>
      </c>
      <c r="I5" s="72">
        <v>1181</v>
      </c>
      <c r="J5" s="175">
        <v>1193</v>
      </c>
      <c r="K5" s="175">
        <v>1252</v>
      </c>
      <c r="L5" s="175">
        <v>1271</v>
      </c>
      <c r="M5" s="175">
        <v>1311</v>
      </c>
      <c r="N5" s="72">
        <v>1342</v>
      </c>
      <c r="O5" s="263">
        <v>1333</v>
      </c>
      <c r="P5" s="80">
        <v>1392</v>
      </c>
    </row>
    <row r="6" spans="2:16" s="14" customFormat="1" ht="18" customHeight="1" x14ac:dyDescent="0.15">
      <c r="B6" s="76" t="s">
        <v>75</v>
      </c>
      <c r="C6" s="74">
        <v>650</v>
      </c>
      <c r="D6" s="72">
        <v>708</v>
      </c>
      <c r="E6" s="72">
        <v>714</v>
      </c>
      <c r="F6" s="72">
        <v>736</v>
      </c>
      <c r="G6" s="72">
        <v>691</v>
      </c>
      <c r="H6" s="72">
        <v>648</v>
      </c>
      <c r="I6" s="72">
        <v>661</v>
      </c>
      <c r="J6" s="175">
        <v>661</v>
      </c>
      <c r="K6" s="175">
        <v>650</v>
      </c>
      <c r="L6" s="175">
        <v>643</v>
      </c>
      <c r="M6" s="175">
        <v>660</v>
      </c>
      <c r="N6" s="72">
        <v>662</v>
      </c>
      <c r="O6" s="263">
        <v>668</v>
      </c>
      <c r="P6" s="80">
        <v>665</v>
      </c>
    </row>
    <row r="7" spans="2:16" s="14" customFormat="1" ht="18" customHeight="1" x14ac:dyDescent="0.15">
      <c r="B7" s="184" t="s">
        <v>162</v>
      </c>
      <c r="C7" s="98">
        <f>SUM(C4:C6)</f>
        <v>2152</v>
      </c>
      <c r="D7" s="93">
        <f>SUM(D4:D6)</f>
        <v>2244</v>
      </c>
      <c r="E7" s="93">
        <f t="shared" ref="E7:N7" si="0">SUM(E4:E6)</f>
        <v>2289</v>
      </c>
      <c r="F7" s="93">
        <f t="shared" si="0"/>
        <v>2381</v>
      </c>
      <c r="G7" s="93">
        <f t="shared" si="0"/>
        <v>2521</v>
      </c>
      <c r="H7" s="93">
        <f t="shared" si="0"/>
        <v>2513</v>
      </c>
      <c r="I7" s="93">
        <f t="shared" si="0"/>
        <v>2529</v>
      </c>
      <c r="J7" s="93">
        <f t="shared" si="0"/>
        <v>2492</v>
      </c>
      <c r="K7" s="93">
        <f t="shared" si="0"/>
        <v>2559</v>
      </c>
      <c r="L7" s="93">
        <f t="shared" si="0"/>
        <v>2566</v>
      </c>
      <c r="M7" s="93">
        <f t="shared" si="0"/>
        <v>2613</v>
      </c>
      <c r="N7" s="93">
        <f t="shared" si="0"/>
        <v>3110</v>
      </c>
      <c r="O7" s="259">
        <f>SUM(O4:O6)</f>
        <v>3104</v>
      </c>
      <c r="P7" s="95">
        <f>SUM(P4:P6)</f>
        <v>3152</v>
      </c>
    </row>
    <row r="8" spans="2:16" s="14" customFormat="1" ht="18" customHeight="1" x14ac:dyDescent="0.15">
      <c r="B8" s="76" t="s">
        <v>76</v>
      </c>
      <c r="C8" s="74">
        <v>982</v>
      </c>
      <c r="D8" s="72">
        <v>753</v>
      </c>
      <c r="E8" s="72">
        <v>719</v>
      </c>
      <c r="F8" s="72">
        <v>737</v>
      </c>
      <c r="G8" s="72">
        <v>728</v>
      </c>
      <c r="H8" s="72">
        <v>703</v>
      </c>
      <c r="I8" s="72">
        <v>703</v>
      </c>
      <c r="J8" s="175">
        <v>642</v>
      </c>
      <c r="K8" s="175">
        <v>704</v>
      </c>
      <c r="L8" s="175">
        <v>645</v>
      </c>
      <c r="M8" s="175">
        <v>730</v>
      </c>
      <c r="N8" s="72">
        <v>664</v>
      </c>
      <c r="O8" s="263">
        <v>680</v>
      </c>
      <c r="P8" s="80">
        <v>621</v>
      </c>
    </row>
    <row r="9" spans="2:16" s="14" customFormat="1" ht="18" customHeight="1" thickBot="1" x14ac:dyDescent="0.2">
      <c r="B9" s="83" t="s">
        <v>77</v>
      </c>
      <c r="C9" s="84">
        <v>1885</v>
      </c>
      <c r="D9" s="85">
        <v>1916</v>
      </c>
      <c r="E9" s="85">
        <v>1912</v>
      </c>
      <c r="F9" s="85">
        <v>2178</v>
      </c>
      <c r="G9" s="85">
        <v>2038</v>
      </c>
      <c r="H9" s="85">
        <v>1970</v>
      </c>
      <c r="I9" s="85">
        <v>2006</v>
      </c>
      <c r="J9" s="185">
        <v>1954</v>
      </c>
      <c r="K9" s="185">
        <v>1878</v>
      </c>
      <c r="L9" s="185">
        <v>2198</v>
      </c>
      <c r="M9" s="185">
        <v>1767</v>
      </c>
      <c r="N9" s="85">
        <v>1715</v>
      </c>
      <c r="O9" s="264">
        <v>1669</v>
      </c>
      <c r="P9" s="86">
        <v>1692</v>
      </c>
    </row>
    <row r="10" spans="2:16" s="14" customFormat="1" ht="18" customHeight="1" thickBot="1" x14ac:dyDescent="0.2">
      <c r="B10" s="188" t="s">
        <v>161</v>
      </c>
      <c r="C10" s="189">
        <f t="shared" ref="C10:N10" si="1">SUM(C7:C9)</f>
        <v>5019</v>
      </c>
      <c r="D10" s="190">
        <f t="shared" si="1"/>
        <v>4913</v>
      </c>
      <c r="E10" s="190">
        <f t="shared" si="1"/>
        <v>4920</v>
      </c>
      <c r="F10" s="190">
        <f t="shared" si="1"/>
        <v>5296</v>
      </c>
      <c r="G10" s="190">
        <f t="shared" si="1"/>
        <v>5287</v>
      </c>
      <c r="H10" s="190">
        <f t="shared" si="1"/>
        <v>5186</v>
      </c>
      <c r="I10" s="190">
        <f t="shared" si="1"/>
        <v>5238</v>
      </c>
      <c r="J10" s="190">
        <f t="shared" si="1"/>
        <v>5088</v>
      </c>
      <c r="K10" s="190">
        <f t="shared" si="1"/>
        <v>5141</v>
      </c>
      <c r="L10" s="190">
        <f t="shared" si="1"/>
        <v>5409</v>
      </c>
      <c r="M10" s="190">
        <f t="shared" si="1"/>
        <v>5110</v>
      </c>
      <c r="N10" s="190">
        <f t="shared" si="1"/>
        <v>5489</v>
      </c>
      <c r="O10" s="265">
        <f>SUM(O7:O9)</f>
        <v>5453</v>
      </c>
      <c r="P10" s="191">
        <f>SUM(P7:P9)</f>
        <v>5465</v>
      </c>
    </row>
    <row r="11" spans="2:16" s="34" customFormat="1" ht="18" customHeight="1" thickBot="1" x14ac:dyDescent="0.2">
      <c r="B11" s="186"/>
      <c r="C11" s="187"/>
      <c r="D11" s="187"/>
      <c r="E11" s="187"/>
      <c r="F11" s="187"/>
      <c r="G11" s="187"/>
      <c r="H11" s="187"/>
      <c r="I11" s="187"/>
      <c r="J11" s="187"/>
      <c r="K11" s="187"/>
      <c r="L11" s="187"/>
      <c r="M11" s="187"/>
      <c r="N11" s="187"/>
      <c r="O11" s="187"/>
      <c r="P11" s="187"/>
    </row>
    <row r="12" spans="2:16" s="165" customFormat="1" ht="18" customHeight="1" thickBot="1" x14ac:dyDescent="0.2">
      <c r="B12" s="87"/>
      <c r="C12" s="181" t="s">
        <v>116</v>
      </c>
      <c r="D12" s="182" t="s">
        <v>149</v>
      </c>
      <c r="E12" s="182" t="s">
        <v>150</v>
      </c>
      <c r="F12" s="182" t="s">
        <v>151</v>
      </c>
      <c r="G12" s="182" t="s">
        <v>152</v>
      </c>
      <c r="H12" s="182" t="s">
        <v>153</v>
      </c>
      <c r="I12" s="182" t="s">
        <v>154</v>
      </c>
      <c r="J12" s="183" t="s">
        <v>155</v>
      </c>
      <c r="K12" s="183" t="s">
        <v>156</v>
      </c>
      <c r="L12" s="183" t="s">
        <v>157</v>
      </c>
      <c r="M12" s="183" t="s">
        <v>158</v>
      </c>
      <c r="N12" s="131" t="s">
        <v>159</v>
      </c>
      <c r="O12" s="249" t="s">
        <v>160</v>
      </c>
      <c r="P12" s="132" t="s">
        <v>188</v>
      </c>
    </row>
    <row r="13" spans="2:16" s="14" customFormat="1" ht="18" customHeight="1" thickBot="1" x14ac:dyDescent="0.2">
      <c r="B13" s="87" t="s">
        <v>78</v>
      </c>
      <c r="C13" s="192">
        <f t="shared" ref="C13" si="2">C7/C10</f>
        <v>0.42877067144849573</v>
      </c>
      <c r="D13" s="193">
        <f t="shared" ref="D13" si="3">D7/D10</f>
        <v>0.45674740484429066</v>
      </c>
      <c r="E13" s="193">
        <f t="shared" ref="E13" si="4">E7/E10</f>
        <v>0.46524390243902441</v>
      </c>
      <c r="F13" s="193">
        <f>F7/F10-0.001</f>
        <v>0.44858459214501512</v>
      </c>
      <c r="G13" s="193">
        <f t="shared" ref="G13" si="5">G7/G10</f>
        <v>0.47682996027993191</v>
      </c>
      <c r="H13" s="193">
        <f t="shared" ref="H13" si="6">H7/H10</f>
        <v>0.48457385268029307</v>
      </c>
      <c r="I13" s="193">
        <f t="shared" ref="I13" si="7">I7/I10</f>
        <v>0.48281786941580757</v>
      </c>
      <c r="J13" s="193">
        <f t="shared" ref="J13" si="8">J7/J10</f>
        <v>0.48977987421383645</v>
      </c>
      <c r="K13" s="193">
        <f t="shared" ref="K13" si="9">K7/K10</f>
        <v>0.49776308111262402</v>
      </c>
      <c r="L13" s="193">
        <f>L7/L10+0.001</f>
        <v>0.47539452763911999</v>
      </c>
      <c r="M13" s="193">
        <f t="shared" ref="M13" si="10">M7/M10</f>
        <v>0.5113502935420744</v>
      </c>
      <c r="N13" s="193">
        <f t="shared" ref="N13" si="11">N7/N10</f>
        <v>0.56658772089633813</v>
      </c>
      <c r="O13" s="266">
        <f>O7/O10</f>
        <v>0.56922794791857689</v>
      </c>
      <c r="P13" s="194">
        <f>P7/P10-0.001</f>
        <v>0.57576120768526995</v>
      </c>
    </row>
    <row r="14" spans="2:16" ht="18" customHeight="1" x14ac:dyDescent="0.15"/>
    <row r="15" spans="2:16" ht="18" customHeight="1" x14ac:dyDescent="0.15"/>
    <row r="16" spans="2:16" ht="18" customHeight="1" x14ac:dyDescent="0.15"/>
    <row r="17" ht="18" customHeight="1" x14ac:dyDescent="0.15"/>
  </sheetData>
  <phoneticPr fontId="2"/>
  <pageMargins left="0.39370078740157483" right="0.39370078740157483" top="0.78740157480314965" bottom="0.39370078740157483" header="0.51181102362204722" footer="0.31496062992125984"/>
  <pageSetup paperSize="9" scale="86"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
  <sheetViews>
    <sheetView view="pageBreakPreview" zoomScale="85" zoomScaleNormal="100" zoomScaleSheetLayoutView="85" workbookViewId="0"/>
  </sheetViews>
  <sheetFormatPr defaultRowHeight="13.5" x14ac:dyDescent="0.15"/>
  <cols>
    <col min="1" max="1" width="2.375" style="1" customWidth="1"/>
    <col min="2" max="2" width="10.375" style="1" customWidth="1"/>
    <col min="3" max="13" width="8.625" style="1" customWidth="1"/>
    <col min="14" max="15" width="9" style="1"/>
    <col min="16" max="16" width="9" style="82"/>
    <col min="17" max="16384" width="9" style="1"/>
  </cols>
  <sheetData>
    <row r="1" spans="2:16" ht="19.5" customHeight="1" x14ac:dyDescent="0.15">
      <c r="B1" s="1" t="s">
        <v>185</v>
      </c>
    </row>
    <row r="2" spans="2:16" s="25" customFormat="1" ht="19.5" customHeight="1" thickBot="1" x14ac:dyDescent="0.2">
      <c r="C2" s="29"/>
      <c r="D2" s="29"/>
      <c r="E2" s="29"/>
      <c r="F2" s="29"/>
      <c r="G2" s="29"/>
      <c r="H2" s="29"/>
      <c r="I2" s="29"/>
      <c r="J2" s="29"/>
      <c r="K2" s="29"/>
      <c r="L2" s="59"/>
      <c r="M2" s="59"/>
      <c r="N2" s="29"/>
      <c r="O2" s="195"/>
      <c r="P2" s="195" t="s">
        <v>163</v>
      </c>
    </row>
    <row r="3" spans="2:16" s="29" customFormat="1" ht="19.5" customHeight="1" x14ac:dyDescent="0.15">
      <c r="B3" s="208"/>
      <c r="C3" s="205" t="s">
        <v>165</v>
      </c>
      <c r="D3" s="196" t="s">
        <v>149</v>
      </c>
      <c r="E3" s="196" t="s">
        <v>150</v>
      </c>
      <c r="F3" s="196" t="s">
        <v>151</v>
      </c>
      <c r="G3" s="196" t="s">
        <v>166</v>
      </c>
      <c r="H3" s="196" t="s">
        <v>167</v>
      </c>
      <c r="I3" s="196" t="s">
        <v>168</v>
      </c>
      <c r="J3" s="196" t="s">
        <v>155</v>
      </c>
      <c r="K3" s="196" t="s">
        <v>156</v>
      </c>
      <c r="L3" s="196" t="s">
        <v>157</v>
      </c>
      <c r="M3" s="196" t="s">
        <v>158</v>
      </c>
      <c r="N3" s="196" t="s">
        <v>169</v>
      </c>
      <c r="O3" s="267" t="s">
        <v>170</v>
      </c>
      <c r="P3" s="197" t="s">
        <v>188</v>
      </c>
    </row>
    <row r="4" spans="2:16" s="25" customFormat="1" ht="19.5" customHeight="1" thickBot="1" x14ac:dyDescent="0.2">
      <c r="B4" s="209" t="s">
        <v>0</v>
      </c>
      <c r="C4" s="206">
        <v>650</v>
      </c>
      <c r="D4" s="198">
        <v>708</v>
      </c>
      <c r="E4" s="198">
        <v>714</v>
      </c>
      <c r="F4" s="198">
        <v>736</v>
      </c>
      <c r="G4" s="198">
        <v>691</v>
      </c>
      <c r="H4" s="198">
        <v>648</v>
      </c>
      <c r="I4" s="198">
        <v>661</v>
      </c>
      <c r="J4" s="198">
        <v>661</v>
      </c>
      <c r="K4" s="198">
        <v>650</v>
      </c>
      <c r="L4" s="198">
        <v>643</v>
      </c>
      <c r="M4" s="198">
        <v>660</v>
      </c>
      <c r="N4" s="198">
        <v>662</v>
      </c>
      <c r="O4" s="268">
        <v>668</v>
      </c>
      <c r="P4" s="199">
        <v>665</v>
      </c>
    </row>
    <row r="5" spans="2:16" s="25" customFormat="1" ht="19.5" customHeight="1" thickBot="1" x14ac:dyDescent="0.2">
      <c r="P5" s="202"/>
    </row>
    <row r="6" spans="2:16" s="29" customFormat="1" ht="19.5" customHeight="1" x14ac:dyDescent="0.15">
      <c r="B6" s="208"/>
      <c r="C6" s="205" t="s">
        <v>165</v>
      </c>
      <c r="D6" s="196" t="s">
        <v>149</v>
      </c>
      <c r="E6" s="196" t="s">
        <v>150</v>
      </c>
      <c r="F6" s="196" t="s">
        <v>151</v>
      </c>
      <c r="G6" s="196" t="s">
        <v>166</v>
      </c>
      <c r="H6" s="196" t="s">
        <v>167</v>
      </c>
      <c r="I6" s="196" t="s">
        <v>168</v>
      </c>
      <c r="J6" s="196" t="s">
        <v>155</v>
      </c>
      <c r="K6" s="196" t="s">
        <v>156</v>
      </c>
      <c r="L6" s="196" t="s">
        <v>157</v>
      </c>
      <c r="M6" s="196" t="s">
        <v>158</v>
      </c>
      <c r="N6" s="196" t="s">
        <v>169</v>
      </c>
      <c r="O6" s="267" t="s">
        <v>170</v>
      </c>
      <c r="P6" s="197" t="s">
        <v>188</v>
      </c>
    </row>
    <row r="7" spans="2:16" s="26" customFormat="1" ht="19.5" customHeight="1" thickBot="1" x14ac:dyDescent="0.2">
      <c r="B7" s="210" t="s">
        <v>1</v>
      </c>
      <c r="C7" s="207">
        <v>0.12950787009364415</v>
      </c>
      <c r="D7" s="200">
        <v>0.14410746997761043</v>
      </c>
      <c r="E7" s="200">
        <v>0.14512195121951219</v>
      </c>
      <c r="F7" s="200">
        <v>0.13897280966767372</v>
      </c>
      <c r="G7" s="200">
        <v>0.13069793833932286</v>
      </c>
      <c r="H7" s="200">
        <v>0.12495179328962591</v>
      </c>
      <c r="I7" s="200">
        <v>0.12619320351279115</v>
      </c>
      <c r="J7" s="200">
        <v>0.12991352201257861</v>
      </c>
      <c r="K7" s="200">
        <v>0.12643454580820851</v>
      </c>
      <c r="L7" s="200">
        <v>0.11887594749491588</v>
      </c>
      <c r="M7" s="200">
        <v>0.12915851272015655</v>
      </c>
      <c r="N7" s="200">
        <v>0.12060484605574785</v>
      </c>
      <c r="O7" s="269">
        <v>0.12247891455812247</v>
      </c>
      <c r="P7" s="201">
        <v>0.12168344007319305</v>
      </c>
    </row>
    <row r="8" spans="2:16" s="27" customFormat="1" ht="19.5" customHeight="1" x14ac:dyDescent="0.15">
      <c r="P8" s="203"/>
    </row>
    <row r="9" spans="2:16" s="27" customFormat="1" ht="19.5" customHeight="1" x14ac:dyDescent="0.15">
      <c r="P9" s="203"/>
    </row>
    <row r="10" spans="2:16" s="27" customFormat="1" ht="19.5" customHeight="1" x14ac:dyDescent="0.15">
      <c r="B10" s="28"/>
      <c r="P10" s="203"/>
    </row>
    <row r="11" spans="2:16" s="2" customFormat="1" ht="14.25" customHeight="1" x14ac:dyDescent="0.15">
      <c r="B11" s="3"/>
      <c r="P11" s="204"/>
    </row>
    <row r="12" spans="2:16" s="2" customFormat="1" x14ac:dyDescent="0.15">
      <c r="P12" s="204"/>
    </row>
  </sheetData>
  <phoneticPr fontId="2"/>
  <pageMargins left="0.19685039370078741" right="0.19685039370078741" top="0.59055118110236227" bottom="0.39370078740157483" header="0.51181102362204722" footer="0.51181102362204722"/>
  <pageSetup paperSize="9" scale="9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view="pageBreakPreview" zoomScale="85" zoomScaleNormal="100" zoomScaleSheetLayoutView="85" workbookViewId="0">
      <pane xSplit="2" ySplit="3" topLeftCell="C4" activePane="bottomRight" state="frozen"/>
      <selection pane="topRight"/>
      <selection pane="bottomLeft"/>
      <selection pane="bottomRight"/>
    </sheetView>
  </sheetViews>
  <sheetFormatPr defaultRowHeight="13.5" x14ac:dyDescent="0.15"/>
  <cols>
    <col min="1" max="1" width="3.375" style="1" customWidth="1"/>
    <col min="2" max="2" width="23.875" style="1" customWidth="1"/>
    <col min="3" max="15" width="9.875" style="1" customWidth="1"/>
    <col min="16" max="16384" width="9" style="1"/>
  </cols>
  <sheetData>
    <row r="1" spans="2:16" ht="18.75" customHeight="1" x14ac:dyDescent="0.15"/>
    <row r="2" spans="2:16" s="14" customFormat="1" ht="18.75" customHeight="1" x14ac:dyDescent="0.15">
      <c r="B2" s="8" t="s">
        <v>186</v>
      </c>
    </row>
    <row r="3" spans="2:16" s="14" customFormat="1" ht="18.75" customHeight="1" thickBot="1" x14ac:dyDescent="0.2">
      <c r="O3" s="195"/>
      <c r="P3" s="195" t="s">
        <v>163</v>
      </c>
    </row>
    <row r="4" spans="2:16" s="18" customFormat="1" ht="18.75" customHeight="1" thickBot="1" x14ac:dyDescent="0.2">
      <c r="B4" s="220"/>
      <c r="C4" s="130" t="s">
        <v>116</v>
      </c>
      <c r="D4" s="131" t="s">
        <v>149</v>
      </c>
      <c r="E4" s="131" t="s">
        <v>150</v>
      </c>
      <c r="F4" s="131" t="s">
        <v>151</v>
      </c>
      <c r="G4" s="131" t="s">
        <v>152</v>
      </c>
      <c r="H4" s="131" t="s">
        <v>153</v>
      </c>
      <c r="I4" s="131" t="s">
        <v>154</v>
      </c>
      <c r="J4" s="131" t="s">
        <v>155</v>
      </c>
      <c r="K4" s="131" t="s">
        <v>156</v>
      </c>
      <c r="L4" s="131" t="s">
        <v>157</v>
      </c>
      <c r="M4" s="131" t="s">
        <v>158</v>
      </c>
      <c r="N4" s="131" t="s">
        <v>169</v>
      </c>
      <c r="O4" s="249" t="s">
        <v>170</v>
      </c>
      <c r="P4" s="132" t="s">
        <v>188</v>
      </c>
    </row>
    <row r="5" spans="2:16" s="14" customFormat="1" ht="18.75" customHeight="1" x14ac:dyDescent="0.15">
      <c r="B5" s="176" t="s">
        <v>79</v>
      </c>
      <c r="C5" s="217">
        <v>831</v>
      </c>
      <c r="D5" s="218">
        <v>930</v>
      </c>
      <c r="E5" s="218">
        <v>1024</v>
      </c>
      <c r="F5" s="218">
        <v>1169</v>
      </c>
      <c r="G5" s="218">
        <v>1459</v>
      </c>
      <c r="H5" s="218">
        <v>1729</v>
      </c>
      <c r="I5" s="218">
        <v>1975</v>
      </c>
      <c r="J5" s="218">
        <v>2220</v>
      </c>
      <c r="K5" s="218">
        <v>2472</v>
      </c>
      <c r="L5" s="218">
        <v>2707</v>
      </c>
      <c r="M5" s="218">
        <v>2951</v>
      </c>
      <c r="N5" s="218">
        <v>3264</v>
      </c>
      <c r="O5" s="270">
        <v>3572</v>
      </c>
      <c r="P5" s="219">
        <v>3807</v>
      </c>
    </row>
    <row r="6" spans="2:16" s="14" customFormat="1" ht="18.75" customHeight="1" x14ac:dyDescent="0.15">
      <c r="B6" s="184" t="s">
        <v>171</v>
      </c>
      <c r="C6" s="98">
        <v>8282</v>
      </c>
      <c r="D6" s="93">
        <v>8323</v>
      </c>
      <c r="E6" s="93">
        <v>8202</v>
      </c>
      <c r="F6" s="93">
        <v>8034</v>
      </c>
      <c r="G6" s="93">
        <v>7837</v>
      </c>
      <c r="H6" s="93">
        <v>7731</v>
      </c>
      <c r="I6" s="93">
        <v>7728</v>
      </c>
      <c r="J6" s="93">
        <v>7680</v>
      </c>
      <c r="K6" s="93">
        <v>7560</v>
      </c>
      <c r="L6" s="93">
        <v>7788</v>
      </c>
      <c r="M6" s="93">
        <v>7912</v>
      </c>
      <c r="N6" s="93">
        <v>7765</v>
      </c>
      <c r="O6" s="259">
        <v>7745</v>
      </c>
      <c r="P6" s="95">
        <v>7705</v>
      </c>
    </row>
    <row r="7" spans="2:16" s="14" customFormat="1" ht="18.75" customHeight="1" thickBot="1" x14ac:dyDescent="0.2">
      <c r="B7" s="214" t="s">
        <v>161</v>
      </c>
      <c r="C7" s="99">
        <f t="shared" ref="C7:O7" si="0">SUM(C5:C6)</f>
        <v>9113</v>
      </c>
      <c r="D7" s="96">
        <f t="shared" si="0"/>
        <v>9253</v>
      </c>
      <c r="E7" s="96">
        <f t="shared" si="0"/>
        <v>9226</v>
      </c>
      <c r="F7" s="96">
        <f t="shared" si="0"/>
        <v>9203</v>
      </c>
      <c r="G7" s="96">
        <f t="shared" si="0"/>
        <v>9296</v>
      </c>
      <c r="H7" s="96">
        <f t="shared" si="0"/>
        <v>9460</v>
      </c>
      <c r="I7" s="96">
        <f t="shared" si="0"/>
        <v>9703</v>
      </c>
      <c r="J7" s="96">
        <f t="shared" si="0"/>
        <v>9900</v>
      </c>
      <c r="K7" s="96">
        <f t="shared" si="0"/>
        <v>10032</v>
      </c>
      <c r="L7" s="96">
        <f t="shared" si="0"/>
        <v>10495</v>
      </c>
      <c r="M7" s="96">
        <f t="shared" si="0"/>
        <v>10863</v>
      </c>
      <c r="N7" s="96">
        <f t="shared" si="0"/>
        <v>11029</v>
      </c>
      <c r="O7" s="260">
        <f t="shared" si="0"/>
        <v>11317</v>
      </c>
      <c r="P7" s="108">
        <f t="shared" ref="P7" si="1">SUM(P5:P6)</f>
        <v>11512</v>
      </c>
    </row>
    <row r="8" spans="2:16" ht="18.75" customHeight="1" x14ac:dyDescent="0.15"/>
    <row r="9" spans="2:16" ht="18.75" customHeight="1" x14ac:dyDescent="0.15"/>
    <row r="10" spans="2:16" ht="18.75" customHeight="1" x14ac:dyDescent="0.15"/>
  </sheetData>
  <phoneticPr fontId="2"/>
  <pageMargins left="0.19685039370078741" right="0.19685039370078741" top="0.59055118110236227" bottom="0.39370078740157483" header="0.51181102362204722" footer="0.51181102362204722"/>
  <pageSetup paperSize="9" scale="86"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
  <sheetViews>
    <sheetView view="pageBreakPreview" zoomScale="115" zoomScaleNormal="100" zoomScaleSheetLayoutView="115" workbookViewId="0"/>
  </sheetViews>
  <sheetFormatPr defaultRowHeight="13.5" x14ac:dyDescent="0.15"/>
  <cols>
    <col min="1" max="1" width="1.625" customWidth="1"/>
    <col min="2" max="2" width="20.375" customWidth="1"/>
    <col min="3" max="6" width="9.625" customWidth="1"/>
    <col min="7" max="7" width="9" style="213"/>
  </cols>
  <sheetData>
    <row r="2" spans="2:7" s="30" customFormat="1" ht="14.25" x14ac:dyDescent="0.15">
      <c r="B2" s="211" t="s">
        <v>172</v>
      </c>
      <c r="G2" s="212"/>
    </row>
    <row r="3" spans="2:7" s="30" customFormat="1" ht="15" thickBot="1" x14ac:dyDescent="0.2">
      <c r="F3" s="195"/>
      <c r="G3" s="195" t="s">
        <v>163</v>
      </c>
    </row>
    <row r="4" spans="2:7" s="30" customFormat="1" ht="15" thickBot="1" x14ac:dyDescent="0.2">
      <c r="B4" s="223"/>
      <c r="C4" s="131" t="s">
        <v>142</v>
      </c>
      <c r="D4" s="131" t="s">
        <v>143</v>
      </c>
      <c r="E4" s="215" t="s">
        <v>144</v>
      </c>
      <c r="F4" s="271" t="s">
        <v>173</v>
      </c>
      <c r="G4" s="216" t="s">
        <v>188</v>
      </c>
    </row>
    <row r="5" spans="2:7" s="30" customFormat="1" ht="14.25" x14ac:dyDescent="0.15">
      <c r="B5" s="125" t="s">
        <v>80</v>
      </c>
      <c r="C5" s="225">
        <v>1566</v>
      </c>
      <c r="D5" s="225">
        <v>1561</v>
      </c>
      <c r="E5" s="225">
        <v>1575</v>
      </c>
      <c r="F5" s="272">
        <v>1716</v>
      </c>
      <c r="G5" s="226">
        <v>1765</v>
      </c>
    </row>
    <row r="6" spans="2:7" s="30" customFormat="1" ht="14.25" x14ac:dyDescent="0.15">
      <c r="B6" s="221" t="s">
        <v>106</v>
      </c>
      <c r="C6" s="227">
        <v>323</v>
      </c>
      <c r="D6" s="227">
        <v>292</v>
      </c>
      <c r="E6" s="228">
        <v>447</v>
      </c>
      <c r="F6" s="273">
        <v>320</v>
      </c>
      <c r="G6" s="229">
        <v>300</v>
      </c>
    </row>
    <row r="7" spans="2:7" s="30" customFormat="1" ht="14.25" x14ac:dyDescent="0.15">
      <c r="B7" s="109" t="s">
        <v>81</v>
      </c>
      <c r="C7" s="228">
        <v>507</v>
      </c>
      <c r="D7" s="228">
        <v>505</v>
      </c>
      <c r="E7" s="228">
        <v>617</v>
      </c>
      <c r="F7" s="273">
        <v>621</v>
      </c>
      <c r="G7" s="229">
        <v>657</v>
      </c>
    </row>
    <row r="8" spans="2:7" s="30" customFormat="1" ht="15" thickBot="1" x14ac:dyDescent="0.2">
      <c r="B8" s="113" t="s">
        <v>79</v>
      </c>
      <c r="C8" s="230">
        <v>304</v>
      </c>
      <c r="D8" s="230">
        <v>260</v>
      </c>
      <c r="E8" s="230">
        <v>334</v>
      </c>
      <c r="F8" s="274">
        <v>333</v>
      </c>
      <c r="G8" s="231">
        <v>264</v>
      </c>
    </row>
    <row r="9" spans="2:7" s="30" customFormat="1" ht="15" thickBot="1" x14ac:dyDescent="0.2">
      <c r="B9" s="224" t="s">
        <v>161</v>
      </c>
      <c r="C9" s="232">
        <f t="shared" ref="C9:E9" si="0">SUM(C5:C8)</f>
        <v>2700</v>
      </c>
      <c r="D9" s="232">
        <f t="shared" si="0"/>
        <v>2618</v>
      </c>
      <c r="E9" s="232">
        <f t="shared" si="0"/>
        <v>2973</v>
      </c>
      <c r="F9" s="275">
        <f t="shared" ref="F9:G9" si="1">SUM(F5:F8)</f>
        <v>2990</v>
      </c>
      <c r="G9" s="233">
        <f t="shared" si="1"/>
        <v>2986</v>
      </c>
    </row>
    <row r="10" spans="2:7" s="30" customFormat="1" ht="14.25" x14ac:dyDescent="0.15">
      <c r="G10" s="212"/>
    </row>
  </sheetData>
  <phoneticPr fontId="2"/>
  <pageMargins left="0.19685039370078741" right="0.19685039370078741" top="0.59055118110236227" bottom="0.39370078740157483" header="0.51181102362204722" footer="0.51181102362204722"/>
  <pageSetup paperSize="9" scale="9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5:O11"/>
  <sheetViews>
    <sheetView topLeftCell="A13" zoomScaleNormal="100" workbookViewId="0">
      <selection activeCell="P20" sqref="P20"/>
    </sheetView>
  </sheetViews>
  <sheetFormatPr defaultRowHeight="13.5" x14ac:dyDescent="0.15"/>
  <cols>
    <col min="1" max="1" width="2.25" customWidth="1"/>
    <col min="2" max="2" width="14.25" bestFit="1" customWidth="1"/>
    <col min="14" max="14" width="9" customWidth="1"/>
  </cols>
  <sheetData>
    <row r="5" spans="2:15" x14ac:dyDescent="0.15">
      <c r="B5" t="s">
        <v>9</v>
      </c>
      <c r="D5">
        <v>4.8000000000000001E-2</v>
      </c>
      <c r="E5">
        <v>5.8999999999999997E-2</v>
      </c>
      <c r="F5">
        <v>7.1999999999999995E-2</v>
      </c>
      <c r="G5">
        <v>8.6999999999999994E-2</v>
      </c>
      <c r="H5">
        <v>0.10299999999999999</v>
      </c>
      <c r="I5">
        <v>0.127</v>
      </c>
      <c r="J5">
        <v>0.157</v>
      </c>
      <c r="K5">
        <v>0.192</v>
      </c>
      <c r="L5">
        <v>0.222</v>
      </c>
      <c r="M5">
        <v>0.251</v>
      </c>
      <c r="N5">
        <v>0.29299999999999998</v>
      </c>
      <c r="O5">
        <v>0.32300000000000001</v>
      </c>
    </row>
    <row r="7" spans="2:15" x14ac:dyDescent="0.15">
      <c r="C7" s="6" t="s">
        <v>11</v>
      </c>
      <c r="D7" s="6" t="s">
        <v>10</v>
      </c>
      <c r="E7" s="6" t="s">
        <v>12</v>
      </c>
      <c r="F7" s="6" t="s">
        <v>13</v>
      </c>
      <c r="G7" s="6" t="s">
        <v>14</v>
      </c>
      <c r="H7" s="6" t="s">
        <v>2</v>
      </c>
      <c r="I7" s="6" t="s">
        <v>3</v>
      </c>
      <c r="J7" s="6" t="s">
        <v>4</v>
      </c>
      <c r="K7" s="6" t="s">
        <v>5</v>
      </c>
      <c r="L7" s="6" t="s">
        <v>6</v>
      </c>
      <c r="M7" s="6" t="s">
        <v>7</v>
      </c>
      <c r="N7" s="6" t="s">
        <v>8</v>
      </c>
    </row>
    <row r="8" spans="2:15" x14ac:dyDescent="0.15">
      <c r="B8" s="9" t="s">
        <v>109</v>
      </c>
      <c r="C8" s="5">
        <v>50</v>
      </c>
      <c r="D8" s="5">
        <v>62</v>
      </c>
      <c r="E8" s="5">
        <v>76</v>
      </c>
      <c r="F8" s="5">
        <v>92</v>
      </c>
      <c r="G8" s="5">
        <v>109</v>
      </c>
      <c r="H8" s="5">
        <v>130</v>
      </c>
      <c r="I8" s="5">
        <v>161</v>
      </c>
      <c r="J8" s="5">
        <v>194</v>
      </c>
      <c r="K8" s="5">
        <v>221</v>
      </c>
      <c r="L8" s="5">
        <v>245</v>
      </c>
      <c r="M8" s="5">
        <v>277</v>
      </c>
      <c r="N8" s="31">
        <v>303</v>
      </c>
    </row>
    <row r="9" spans="2:15" x14ac:dyDescent="0.15">
      <c r="B9" s="10" t="s">
        <v>107</v>
      </c>
      <c r="C9" s="7">
        <v>4.8000000000000001E-2</v>
      </c>
      <c r="D9" s="7">
        <v>5.8999999999999997E-2</v>
      </c>
      <c r="E9" s="7">
        <v>7.1999999999999995E-2</v>
      </c>
      <c r="F9" s="7">
        <v>8.6999999999999994E-2</v>
      </c>
      <c r="G9" s="7">
        <v>0.10299999999999999</v>
      </c>
      <c r="H9" s="7">
        <v>0.127</v>
      </c>
      <c r="I9" s="7">
        <v>0.157</v>
      </c>
      <c r="J9" s="7">
        <v>0.192</v>
      </c>
      <c r="K9" s="7">
        <v>0.222</v>
      </c>
      <c r="L9" s="7">
        <v>0.251</v>
      </c>
      <c r="M9" s="7">
        <v>0.29299999999999998</v>
      </c>
      <c r="N9" s="32">
        <v>0.32300000000000001</v>
      </c>
    </row>
    <row r="10" spans="2:15" x14ac:dyDescent="0.15">
      <c r="B10" s="12" t="s">
        <v>108</v>
      </c>
      <c r="C10" s="7">
        <v>6.3E-2</v>
      </c>
      <c r="D10" s="7">
        <v>7.0999999999999994E-2</v>
      </c>
      <c r="E10" s="7">
        <v>7.9000000000000001E-2</v>
      </c>
      <c r="F10" s="7">
        <v>9.0999999999999998E-2</v>
      </c>
      <c r="G10" s="7">
        <v>0.10299999999999999</v>
      </c>
      <c r="H10" s="7">
        <v>0.12</v>
      </c>
      <c r="I10" s="7">
        <v>0.14499999999999999</v>
      </c>
      <c r="J10" s="7">
        <v>0.17299999999999999</v>
      </c>
      <c r="K10" s="7">
        <v>0.20100000000000001</v>
      </c>
      <c r="L10" s="7">
        <v>0.22800000000000001</v>
      </c>
      <c r="M10" s="7">
        <v>0.26600000000000001</v>
      </c>
      <c r="N10" s="33">
        <v>0.29099999999999998</v>
      </c>
    </row>
    <row r="11" spans="2:15" s="4" customFormat="1" x14ac:dyDescent="0.15">
      <c r="C11" s="11"/>
      <c r="D11" s="11"/>
      <c r="E11" s="11"/>
      <c r="F11" s="11"/>
      <c r="G11" s="11"/>
      <c r="H11" s="11"/>
      <c r="I11" s="11"/>
      <c r="J11" s="11"/>
      <c r="K11" s="11"/>
      <c r="L11" s="11"/>
      <c r="M11" s="11"/>
      <c r="N11" s="11"/>
    </row>
  </sheetData>
  <phoneticPr fontId="2"/>
  <pageMargins left="0.19685039370078741" right="0.19685039370078741" top="0.78740157480314965" bottom="0.39370078740157483" header="0.51181102362204722" footer="0.31496062992125984"/>
  <pageSetup paperSize="9"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P3（一般会計歳入決算額の推移）</vt:lpstr>
      <vt:lpstr>P3（市税の割合）</vt:lpstr>
      <vt:lpstr>P4（地方交付税等決算額の推移）</vt:lpstr>
      <vt:lpstr>P4（地方交付税等の割合）</vt:lpstr>
      <vt:lpstr>P5（一般会計歳出決算額（性質別）の推移）</vt:lpstr>
      <vt:lpstr>P6（公債費決算額の推移）</vt:lpstr>
      <vt:lpstr>P6（市債残高決算額の推移）</vt:lpstr>
      <vt:lpstr>P7（伸び悩む歳入）</vt:lpstr>
      <vt:lpstr>⑪高齢者人口</vt:lpstr>
      <vt:lpstr>P7（福祉・医療関係経費決算額の推移）</vt:lpstr>
      <vt:lpstr>P10（財源調整用基金）</vt:lpstr>
      <vt:lpstr>P12（実質公債費比率と将来負担比率における政令市の状況）</vt:lpstr>
      <vt:lpstr>'P10（財源調整用基金）'!Print_Area</vt:lpstr>
      <vt:lpstr>'P12（実質公債費比率と将来負担比率における政令市の状況）'!Print_Area</vt:lpstr>
      <vt:lpstr>'P3（一般会計歳入決算額の推移）'!Print_Area</vt:lpstr>
      <vt:lpstr>'P3（市税の割合）'!Print_Area</vt:lpstr>
      <vt:lpstr>'P4（地方交付税等の割合）'!Print_Area</vt:lpstr>
      <vt:lpstr>'P4（地方交付税等決算額の推移）'!Print_Area</vt:lpstr>
      <vt:lpstr>'P5（一般会計歳出決算額（性質別）の推移）'!Print_Area</vt:lpstr>
      <vt:lpstr>'P6（公債費決算額の推移）'!Print_Area</vt:lpstr>
      <vt:lpstr>'P6（市債残高決算額の推移）'!Print_Area</vt:lpstr>
      <vt:lpstr>'P7（伸び悩む歳入）'!Print_Area</vt:lpstr>
      <vt:lpstr>'P7（福祉・医療関係経費決算額の推移）'!Print_Area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 豊島</cp:lastModifiedBy>
  <cp:lastPrinted>2020-11-10T11:10:45Z</cp:lastPrinted>
  <dcterms:created xsi:type="dcterms:W3CDTF">2006-05-08T02:55:02Z</dcterms:created>
  <dcterms:modified xsi:type="dcterms:W3CDTF">2020-11-10T11:14:11Z</dcterms:modified>
</cp:coreProperties>
</file>