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平成３１年度\【2.6期限】公営企業に係る経営比較分析表（平成３０年度決算）の分析について（依頼）\□　各課回答とりまとめ\"/>
    </mc:Choice>
  </mc:AlternateContent>
  <xr:revisionPtr revIDLastSave="0" documentId="13_ncr:1_{D4E8A2AA-A64C-4E9B-8F44-C6900B2CA4F4}" xr6:coauthVersionLast="41" xr6:coauthVersionMax="41" xr10:uidLastSave="{00000000-0000-0000-0000-000000000000}"/>
  <workbookProtection workbookAlgorithmName="SHA-512" workbookHashValue="8g2bQjfJFV12NEn8lGxC9FM7uR3UR698WDaoKWhHHnYqo0CnN9+O0sbFgedyLCMQS39Mpl3rXrwYjfmRveYXmA==" workbookSaltValue="R91KOhIn5th3qpTKRmbqgQ=="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<sst xmlns="http://schemas.openxmlformats.org/spreadsheetml/2006/main" count="352" uniqueCount="108">
  <si>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</si>
  <si>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</si>
  <si>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</si>
  <si>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</si>
  <si>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</si>
  <si>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</si>
  <si>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</si>
  <si>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</si>
  <si>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</si>
  <si>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</si>
  <si>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</si>
  <si>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</si>
  <si>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</si>
  <si>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</si>
  <si>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</si>
  <si>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</si>
  <si>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</si>
  <si>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</si>
  <si>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</si>
  <si>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</si>
  <si>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</si>
  <si>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</si>
  <si>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</si>
  <si>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</si>
  <si>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</si>
  <si>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</si>
  <si>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</si>
  <si>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</si>
  <si>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</si>
  <si>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</si>
  <si>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</si>
  <si>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</si>
  <si>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</si>
  <si>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</si>
  <si>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</si>
  <si>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</si>
  <si>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</si>
  <si>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</si>
  <si>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</si>
  <si>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</si>
  <si>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</si>
  <si>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</si>
  <si>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</si>
  <si>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</si>
  <si>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</si>
  <si>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</si>
  <si>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</si>
  <si>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</si>
  <si>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</si>
  <si>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</si>
  <si>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</si>
  <si>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</si>
  <si>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</si>
  <si>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</si>
  <si>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</si>
  <si>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</si>
  <si>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</si>
  <si>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</si>
  <si>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</si>
  <si>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</si>
  <si>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</si>
  <si>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</si>
  <si>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</si>
  <si>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</si>
  <si>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</si>
  <si>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</si>
  <si>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</si>
  <si>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</si>
  <si>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</si>
  <si>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</si>
  <si>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</si>
  <si>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</si>
  <si>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</si>
  <si>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</si>
  <si>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</si>
  <si>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</si>
  <si>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</si>
  <si>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</si>
  <si>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</si>
  <si>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</si>
  <si>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</si>
  <si>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</si>
  <si>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</si>
  <si>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</si>
  <si>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</si>
  <si>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</si>
  <si>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</si>
  <si>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</si>
  <si>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</si>
  <si>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</si>
  <si>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</si>
  <si>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</si>
  <si>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</si>
  <si>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</si>
  <si>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</si>
  <si>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</si>
  <si>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</si>
  <si>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</si>
  <si>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</si>
  <si>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</si>
  <si>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</si>
  <si>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</si>
  <si>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</si>
  <si>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</si>
  <si>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</si>
  <si>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料金収入は微減傾向にありますが、経常収支比率は100％超えを維持し、料金回収率も100％を超える水準となりました。また、累積欠損金比率、流動比率、企業債残高給水収益比率も昨年度に引き続き順調に改善されてきています。
　今後も新規の供給先の確保など、供給量の増加に努め、更なる経営の健全化をめざします。</t>
    <rPh sb="98" eb="100">
      <t>キョウキュウ</t>
    </rPh>
    <rPh sb="113" eb="115">
      <t>ビゲン</t>
    </rPh>
    <rPh sb="115" eb="117">
      <t>ケイコウ</t>
    </rPh>
    <rPh sb="123" eb="125">
      <t>イジ</t>
    </rPh>
    <rPh sb="138" eb="139">
      <t>コ</t>
    </rPh>
    <rPh sb="193" eb="196">
      <t>サクネンド</t>
    </rPh>
    <rPh sb="197" eb="198">
      <t>ヒ</t>
    </rPh>
    <rPh sb="199" eb="200">
      <t>ツヅ</t>
    </rPh>
    <phoneticPr fontId="4"/>
  </si>
  <si>
    <t>　用水供給事業は、平成23年4月より供用開始したことから、資産が新しく、現時点で、老朽化等の問題は生じていません。</t>
  </si>
  <si>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rPh sb="159" eb="161">
      <t>レイワ</t>
    </rPh>
    <rPh sb="161" eb="163">
      <t>ガンネン</t>
    </rPh>
    <rPh sb="165" eb="166">
      <t>ガツ</t>
    </rPh>
    <rPh sb="167" eb="169">
      <t>セコウ</t>
    </rPh>
    <rPh sb="172" eb="174">
      <t>カイセイ</t>
    </rPh>
    <rPh sb="174" eb="176">
      <t>スイドウ</t>
    </rPh>
    <rPh sb="176" eb="177">
      <t>ホウ</t>
    </rPh>
    <rPh sb="181" eb="182">
      <t>クニ</t>
    </rPh>
    <rPh sb="183" eb="184">
      <t>ケン</t>
    </rPh>
    <rPh sb="185" eb="187">
      <t>ヤクワリ</t>
    </rPh>
    <rPh sb="188" eb="191">
      <t>メイカクカ</t>
    </rPh>
    <rPh sb="197" eb="199">
      <t>コウイキ</t>
    </rPh>
    <rPh sb="199" eb="201">
      <t>レンケイ</t>
    </rPh>
    <rPh sb="202" eb="204">
      <t>スイシン</t>
    </rPh>
    <rPh sb="205" eb="207">
      <t>キタイ</t>
    </rPh>
    <rPh sb="210" eb="212">
      <t>カンキョウ</t>
    </rPh>
    <rPh sb="213" eb="214">
      <t>トトノ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</si>
</sst>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16" fillId="0" borderId="0" xfId="0" applyFont="1" applyBorder="1" applyAlignment="1">
      <alignment horizontal="left"/>
    </xf>
    <xf numFmtId="0" fontId="16" fillId="0" borderId="1"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A6-403C-8CC3-067307527A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B3A6-403C-8CC3-067307527A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59.46</c:v>
                </c:pt>
                <c:pt idx="1">
                  <c:v>57.25</c:v>
                </c:pt>
                <c:pt idx="2">
                  <c:v>77.7</c:v>
                </c:pt>
                <c:pt idx="3">
                  <c:v>82.72</c:v>
                </c:pt>
                <c:pt idx="4">
                  <c:v>82.39</c:v>
                </c:pt>
              </c:numCache>
            </c:numRef>
          </c:val>
          <c:extLst>
            <c:ext xmlns:c16="http://schemas.microsoft.com/office/drawing/2014/chart" uri="{C3380CC4-5D6E-409C-BE32-E72D297353CC}">
              <c16:uniqueId val="{00000000-40CA-4F78-9834-2AC1BDEEC2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40CA-4F78-9834-2AC1BDEEC2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99.99</c:v>
                </c:pt>
                <c:pt idx="1">
                  <c:v>99.97</c:v>
                </c:pt>
                <c:pt idx="2">
                  <c:v>99.99</c:v>
                </c:pt>
                <c:pt idx="3">
                  <c:v>100</c:v>
                </c:pt>
                <c:pt idx="4">
                  <c:v>99.99</c:v>
                </c:pt>
              </c:numCache>
            </c:numRef>
          </c:val>
          <c:extLst>
            <c:ext xmlns:c16="http://schemas.microsoft.com/office/drawing/2014/chart" uri="{C3380CC4-5D6E-409C-BE32-E72D297353CC}">
              <c16:uniqueId val="{00000000-ED47-4889-B604-AA626B5859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ED47-4889-B604-AA626B5859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62.84</c:v>
                </c:pt>
                <c:pt idx="1">
                  <c:v>69.52</c:v>
                </c:pt>
                <c:pt idx="2">
                  <c:v>96.17</c:v>
                </c:pt>
                <c:pt idx="3">
                  <c:v>104.38</c:v>
                </c:pt>
                <c:pt idx="4">
                  <c:v>102.6</c:v>
                </c:pt>
              </c:numCache>
            </c:numRef>
          </c:val>
          <c:extLst>
            <c:ext xmlns:c16="http://schemas.microsoft.com/office/drawing/2014/chart" uri="{C3380CC4-5D6E-409C-BE32-E72D297353CC}">
              <c16:uniqueId val="{00000000-98BA-4316-970B-1A447E90E1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98BA-4316-970B-1A447E90E1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11.73</c:v>
                </c:pt>
                <c:pt idx="1">
                  <c:v>14.44</c:v>
                </c:pt>
                <c:pt idx="2">
                  <c:v>17.329999999999998</c:v>
                </c:pt>
                <c:pt idx="3">
                  <c:v>19.54</c:v>
                </c:pt>
                <c:pt idx="4">
                  <c:v>22.33</c:v>
                </c:pt>
              </c:numCache>
            </c:numRef>
          </c:val>
          <c:extLst>
            <c:ext xmlns:c16="http://schemas.microsoft.com/office/drawing/2014/chart" uri="{C3380CC4-5D6E-409C-BE32-E72D297353CC}">
              <c16:uniqueId val="{00000000-9F19-4829-A8E6-E91E57637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9F19-4829-A8E6-E91E57637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4-49EE-ADA1-68261CCA42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4824-49EE-ADA1-68261CCA42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329.41</c:v>
                </c:pt>
                <c:pt idx="1">
                  <c:v>334.96</c:v>
                </c:pt>
                <c:pt idx="2">
                  <c:v>230.51</c:v>
                </c:pt>
                <c:pt idx="3">
                  <c:v>210.32</c:v>
                </c:pt>
                <c:pt idx="4">
                  <c:v>208.1</c:v>
                </c:pt>
              </c:numCache>
            </c:numRef>
          </c:val>
          <c:extLst>
            <c:ext xmlns:c16="http://schemas.microsoft.com/office/drawing/2014/chart" uri="{C3380CC4-5D6E-409C-BE32-E72D297353CC}">
              <c16:uniqueId val="{00000000-26B9-40AD-818C-F53971F173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26B9-40AD-818C-F53971F173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-41.36</c:v>
                </c:pt>
                <c:pt idx="1">
                  <c:v>-92.56</c:v>
                </c:pt>
                <c:pt idx="2">
                  <c:v>-73.52</c:v>
                </c:pt>
                <c:pt idx="3">
                  <c:v>-53.12</c:v>
                </c:pt>
                <c:pt idx="4">
                  <c:v>-37.159999999999997</c:v>
                </c:pt>
              </c:numCache>
            </c:numRef>
          </c:val>
          <c:extLst>
            <c:ext xmlns:c16="http://schemas.microsoft.com/office/drawing/2014/chart" uri="{C3380CC4-5D6E-409C-BE32-E72D297353CC}">
              <c16:uniqueId val="{00000000-D862-4799-9FEC-0DEBB8E0A8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D862-4799-9FEC-0DEBB8E0A8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1408.7</c:v>
                </c:pt>
                <c:pt idx="1">
                  <c:v>1160</c:v>
                </c:pt>
                <c:pt idx="2">
                  <c:v>754.46</c:v>
                </c:pt>
                <c:pt idx="3">
                  <c:v>678.89</c:v>
                </c:pt>
                <c:pt idx="4">
                  <c:v>653.91999999999996</c:v>
                </c:pt>
              </c:numCache>
            </c:numRef>
          </c:val>
          <c:extLst>
            <c:ext xmlns:c16="http://schemas.microsoft.com/office/drawing/2014/chart" uri="{C3380CC4-5D6E-409C-BE32-E72D297353CC}">
              <c16:uniqueId val="{00000000-B95C-4935-9604-5D96FF0FB2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B95C-4935-9604-5D96FF0FB2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55.94</c:v>
                </c:pt>
                <c:pt idx="1">
                  <c:v>64</c:v>
                </c:pt>
                <c:pt idx="2">
                  <c:v>95.21</c:v>
                </c:pt>
                <c:pt idx="3">
                  <c:v>99.03</c:v>
                </c:pt>
                <c:pt idx="4">
                  <c:v>102.66</c:v>
                </c:pt>
              </c:numCache>
            </c:numRef>
          </c:val>
          <c:extLst>
            <c:ext xmlns:c16="http://schemas.microsoft.com/office/drawing/2014/chart" uri="{C3380CC4-5D6E-409C-BE32-E72D297353CC}">
              <c16:uniqueId val="{00000000-43F4-4492-9505-7D3752DC1D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43F4-4492-9505-7D3752DC1D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136.22999999999999</c:v>
                </c:pt>
                <c:pt idx="1">
                  <c:v>126.52</c:v>
                </c:pt>
                <c:pt idx="2">
                  <c:v>93.19</c:v>
                </c:pt>
                <c:pt idx="3">
                  <c:v>90.01</c:v>
                </c:pt>
                <c:pt idx="4">
                  <c:v>86.91</c:v>
                </c:pt>
              </c:numCache>
            </c:numRef>
          </c:val>
          <c:extLst>
            <c:ext xmlns:c16="http://schemas.microsoft.com/office/drawing/2014/chart" uri="{C3380CC4-5D6E-409C-BE32-E72D297353CC}">
              <c16:uniqueId val="{00000000-CA9F-4115-94C7-966EA0B104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CA9F-4115-94C7-966EA0B104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福岡県　北九州市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5" t="s">
        <v>9</v>
      </c>
      <c r="BM7" s="6"/>
      <c r="BN7" s="6"/>
      <c r="BO7" s="6"/>
      <c r="BP7" s="6"/>
      <c r="BQ7" s="6"/>
      <c r="BR7" s="6"/>
      <c r="BS7" s="6"/>
      <c r="BT7" s="6"/>
      <c r="BU7" s="6"/>
      <c r="BV7" s="6"/>
      <c r="BW7" s="6"/>
      <c r="BX7" s="6"/>
      <c r="BY7" s="7"/>
    </row>
    <row r="8" spans="1:78" ht="18.75" customHeight="1" x14ac:dyDescent="0.15">
      <c r="A8" s="2"/>
      <c r="B8" s="65" t="str">
        <f>データ!$I$6</f>
        <v>法適用</v>
      </c>
      <c r="C8" s="66"/>
      <c r="D8" s="66"/>
      <c r="E8" s="66"/>
      <c r="F8" s="66"/>
      <c r="G8" s="66"/>
      <c r="H8" s="66"/>
      <c r="I8" s="65" t="str">
        <f>データ!$J$6</f>
        <v>水道事業</v>
      </c>
      <c r="J8" s="66"/>
      <c r="K8" s="66"/>
      <c r="L8" s="66"/>
      <c r="M8" s="66"/>
      <c r="N8" s="66"/>
      <c r="O8" s="67"/>
      <c r="P8" s="68" t="str">
        <f>データ!$K$6</f>
        <v>用水供給事業</v>
      </c>
      <c r="Q8" s="68"/>
      <c r="R8" s="68"/>
      <c r="S8" s="68"/>
      <c r="T8" s="68"/>
      <c r="U8" s="68"/>
      <c r="V8" s="68"/>
      <c r="W8" s="68" t="str">
        <f>データ!$L$6</f>
        <v>B</v>
      </c>
      <c r="X8" s="68"/>
      <c r="Y8" s="68"/>
      <c r="Z8" s="68"/>
      <c r="AA8" s="68"/>
      <c r="AB8" s="68"/>
      <c r="AC8" s="68"/>
      <c r="AD8" s="68" t="str">
        <f>データ!$M$6</f>
        <v>自治体職員</v>
      </c>
      <c r="AE8" s="68"/>
      <c r="AF8" s="68"/>
      <c r="AG8" s="68"/>
      <c r="AH8" s="68"/>
      <c r="AI8" s="68"/>
      <c r="AJ8" s="68"/>
      <c r="AK8" s="4"/>
      <c r="AL8" s="56">
        <f>データ!$R$6</f>
        <v>955935</v>
      </c>
      <c r="AM8" s="56"/>
      <c r="AN8" s="56"/>
      <c r="AO8" s="56"/>
      <c r="AP8" s="56"/>
      <c r="AQ8" s="56"/>
      <c r="AR8" s="56"/>
      <c r="AS8" s="56"/>
      <c r="AT8" s="52">
        <f>データ!$S$6</f>
        <v>491.95</v>
      </c>
      <c r="AU8" s="53"/>
      <c r="AV8" s="53"/>
      <c r="AW8" s="53"/>
      <c r="AX8" s="53"/>
      <c r="AY8" s="53"/>
      <c r="AZ8" s="53"/>
      <c r="BA8" s="53"/>
      <c r="BB8" s="55">
        <f>データ!$T$6</f>
        <v>1943.15</v>
      </c>
      <c r="BC8" s="55"/>
      <c r="BD8" s="55"/>
      <c r="BE8" s="55"/>
      <c r="BF8" s="55"/>
      <c r="BG8" s="55"/>
      <c r="BH8" s="55"/>
      <c r="BI8" s="55"/>
      <c r="BJ8" s="3"/>
      <c r="BK8" s="3"/>
      <c r="BL8" s="59" t="s">
        <v>10</v>
      </c>
      <c r="BM8" s="60"/>
      <c r="BN8" s="8" t="s">
        <v>11</v>
      </c>
      <c r="BO8" s="9"/>
      <c r="BP8" s="9"/>
      <c r="BQ8" s="9"/>
      <c r="BR8" s="9"/>
      <c r="BS8" s="9"/>
      <c r="BT8" s="9"/>
      <c r="BU8" s="9"/>
      <c r="BV8" s="9"/>
      <c r="BW8" s="9"/>
      <c r="BX8" s="9"/>
      <c r="BY8" s="1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4"/>
      <c r="AI9" s="4"/>
      <c r="AJ9" s="4"/>
      <c r="AK9" s="4"/>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50" t="s">
        <v>19</v>
      </c>
      <c r="BM9" s="51"/>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v>
      </c>
      <c r="J10" s="53"/>
      <c r="K10" s="53"/>
      <c r="L10" s="53"/>
      <c r="M10" s="53"/>
      <c r="N10" s="53"/>
      <c r="O10" s="54"/>
      <c r="P10" s="55">
        <f>データ!$P$6</f>
        <v>86.74</v>
      </c>
      <c r="Q10" s="55"/>
      <c r="R10" s="55"/>
      <c r="S10" s="55"/>
      <c r="T10" s="55"/>
      <c r="U10" s="55"/>
      <c r="V10" s="55"/>
      <c r="W10" s="56">
        <f>データ!$Q$6</f>
        <v>0</v>
      </c>
      <c r="X10" s="56"/>
      <c r="Y10" s="56"/>
      <c r="Z10" s="56"/>
      <c r="AA10" s="56"/>
      <c r="AB10" s="56"/>
      <c r="AC10" s="56"/>
      <c r="AD10" s="2"/>
      <c r="AE10" s="2"/>
      <c r="AF10" s="2"/>
      <c r="AG10" s="2"/>
      <c r="AH10" s="4"/>
      <c r="AI10" s="4"/>
      <c r="AJ10" s="4"/>
      <c r="AK10" s="4"/>
      <c r="AL10" s="56">
        <f>データ!$U$6</f>
        <v>257336</v>
      </c>
      <c r="AM10" s="56"/>
      <c r="AN10" s="56"/>
      <c r="AO10" s="56"/>
      <c r="AP10" s="56"/>
      <c r="AQ10" s="56"/>
      <c r="AR10" s="56"/>
      <c r="AS10" s="56"/>
      <c r="AT10" s="52">
        <f>データ!$V$6</f>
        <v>135.51</v>
      </c>
      <c r="AU10" s="53"/>
      <c r="AV10" s="53"/>
      <c r="AW10" s="53"/>
      <c r="AX10" s="53"/>
      <c r="AY10" s="53"/>
      <c r="AZ10" s="53"/>
      <c r="BA10" s="53"/>
      <c r="BB10" s="55">
        <f>データ!$W$6</f>
        <v>1899.02</v>
      </c>
      <c r="BC10" s="55"/>
      <c r="BD10" s="55"/>
      <c r="BE10" s="55"/>
      <c r="BF10" s="55"/>
      <c r="BG10" s="55"/>
      <c r="BH10" s="55"/>
      <c r="BI10" s="55"/>
      <c r="BJ10" s="2"/>
      <c r="BK10" s="2"/>
      <c r="BL10" s="57" t="s">
        <v>21</v>
      </c>
      <c r="BM10" s="5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92" t="s">
        <v>23</v>
      </c>
      <c r="BM11" s="92"/>
      <c r="BN11" s="92"/>
      <c r="BO11" s="92"/>
      <c r="BP11" s="92"/>
      <c r="BQ11" s="92"/>
      <c r="BR11" s="92"/>
      <c r="BS11" s="92"/>
      <c r="BT11" s="92"/>
      <c r="BU11" s="92"/>
      <c r="BV11" s="92"/>
      <c r="BW11" s="92"/>
      <c r="BX11" s="92"/>
      <c r="BY11" s="92"/>
      <c r="BZ11" s="9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92"/>
      <c r="BM12" s="92"/>
      <c r="BN12" s="92"/>
      <c r="BO12" s="92"/>
      <c r="BP12" s="92"/>
      <c r="BQ12" s="92"/>
      <c r="BR12" s="92"/>
      <c r="BS12" s="92"/>
      <c r="BT12" s="92"/>
      <c r="BU12" s="92"/>
      <c r="BV12" s="92"/>
      <c r="BW12" s="92"/>
      <c r="BX12" s="92"/>
      <c r="BY12" s="92"/>
      <c r="BZ12" s="9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93"/>
      <c r="BM13" s="93"/>
      <c r="BN13" s="93"/>
      <c r="BO13" s="93"/>
      <c r="BP13" s="93"/>
      <c r="BQ13" s="93"/>
      <c r="BR13" s="93"/>
      <c r="BS13" s="93"/>
      <c r="BT13" s="93"/>
      <c r="BU13" s="93"/>
      <c r="BV13" s="93"/>
      <c r="BW13" s="93"/>
      <c r="BX13" s="93"/>
      <c r="BY13" s="93"/>
      <c r="BZ13" s="93"/>
    </row>
    <row r="14" spans="1:78" ht="13.5" customHeight="1" x14ac:dyDescent="0.15">
      <c r="A14" s="2"/>
      <c r="B14" s="44" t="s">
        <v>24</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6"/>
      <c r="BK14" s="2"/>
      <c r="BL14" s="80" t="s">
        <v>25</v>
      </c>
      <c r="BM14" s="81"/>
      <c r="BN14" s="81"/>
      <c r="BO14" s="81"/>
      <c r="BP14" s="81"/>
      <c r="BQ14" s="81"/>
      <c r="BR14" s="81"/>
      <c r="BS14" s="81"/>
      <c r="BT14" s="81"/>
      <c r="BU14" s="81"/>
      <c r="BV14" s="81"/>
      <c r="BW14" s="81"/>
      <c r="BX14" s="81"/>
      <c r="BY14" s="81"/>
      <c r="BZ14" s="8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83"/>
      <c r="BM15" s="84"/>
      <c r="BN15" s="84"/>
      <c r="BO15" s="84"/>
      <c r="BP15" s="84"/>
      <c r="BQ15" s="84"/>
      <c r="BR15" s="84"/>
      <c r="BS15" s="84"/>
      <c r="BT15" s="84"/>
      <c r="BU15" s="84"/>
      <c r="BV15" s="84"/>
      <c r="BW15" s="84"/>
      <c r="BX15" s="84"/>
      <c r="BY15" s="84"/>
      <c r="BZ15" s="85"/>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0" t="s">
        <v>26</v>
      </c>
      <c r="BM45" s="81"/>
      <c r="BN45" s="81"/>
      <c r="BO45" s="81"/>
      <c r="BP45" s="81"/>
      <c r="BQ45" s="81"/>
      <c r="BR45" s="81"/>
      <c r="BS45" s="81"/>
      <c r="BT45" s="81"/>
      <c r="BU45" s="81"/>
      <c r="BV45" s="81"/>
      <c r="BW45" s="81"/>
      <c r="BX45" s="81"/>
      <c r="BY45" s="81"/>
      <c r="BZ45" s="82"/>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3"/>
      <c r="BM46" s="84"/>
      <c r="BN46" s="84"/>
      <c r="BO46" s="84"/>
      <c r="BP46" s="84"/>
      <c r="BQ46" s="84"/>
      <c r="BR46" s="84"/>
      <c r="BS46" s="84"/>
      <c r="BT46" s="84"/>
      <c r="BU46" s="84"/>
      <c r="BV46" s="84"/>
      <c r="BW46" s="84"/>
      <c r="BX46" s="84"/>
      <c r="BY46" s="84"/>
      <c r="BZ46" s="85"/>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47" t="s">
        <v>27</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6"/>
      <c r="BM60" s="87"/>
      <c r="BN60" s="87"/>
      <c r="BO60" s="87"/>
      <c r="BP60" s="87"/>
      <c r="BQ60" s="87"/>
      <c r="BR60" s="87"/>
      <c r="BS60" s="87"/>
      <c r="BT60" s="87"/>
      <c r="BU60" s="87"/>
      <c r="BV60" s="87"/>
      <c r="BW60" s="87"/>
      <c r="BX60" s="87"/>
      <c r="BY60" s="87"/>
      <c r="BZ60" s="88"/>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0" t="s">
        <v>28</v>
      </c>
      <c r="BM64" s="81"/>
      <c r="BN64" s="81"/>
      <c r="BO64" s="81"/>
      <c r="BP64" s="81"/>
      <c r="BQ64" s="81"/>
      <c r="BR64" s="81"/>
      <c r="BS64" s="81"/>
      <c r="BT64" s="81"/>
      <c r="BU64" s="81"/>
      <c r="BV64" s="81"/>
      <c r="BW64" s="81"/>
      <c r="BX64" s="81"/>
      <c r="BY64" s="81"/>
      <c r="BZ64" s="82"/>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3"/>
      <c r="BM65" s="84"/>
      <c r="BN65" s="84"/>
      <c r="BO65" s="84"/>
      <c r="BP65" s="84"/>
      <c r="BQ65" s="84"/>
      <c r="BR65" s="84"/>
      <c r="BS65" s="84"/>
      <c r="BT65" s="84"/>
      <c r="BU65" s="84"/>
      <c r="BV65" s="84"/>
      <c r="BW65" s="84"/>
      <c r="BX65" s="84"/>
      <c r="BY65" s="84"/>
      <c r="BZ65" s="85"/>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107</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IJuoGPENeapsij3ZrYIq2/TGXZXmMKP2HofR27LlcqrZyrkuOzIy09rlRFXWAoQJqAJA8LiFu/uqmhep+mcEzw==" saltValue="V95q2kqW9DM1c1IB5jMK8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73" t="s">
        <v>50</v>
      </c>
      <c r="I3" s="74"/>
      <c r="J3" s="74"/>
      <c r="K3" s="74"/>
      <c r="L3" s="74"/>
      <c r="M3" s="74"/>
      <c r="N3" s="74"/>
      <c r="O3" s="74"/>
      <c r="P3" s="74"/>
      <c r="Q3" s="74"/>
      <c r="R3" s="74"/>
      <c r="S3" s="74"/>
      <c r="T3" s="74"/>
      <c r="U3" s="74"/>
      <c r="V3" s="74"/>
      <c r="W3" s="75"/>
      <c r="X3" s="79" t="s">
        <v>51</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52</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15">
      <c r="A4" s="29" t="s">
        <v>53</v>
      </c>
      <c r="B4" s="31"/>
      <c r="C4" s="31"/>
      <c r="D4" s="31"/>
      <c r="E4" s="31"/>
      <c r="F4" s="31"/>
      <c r="G4" s="31"/>
      <c r="H4" s="76"/>
      <c r="I4" s="77"/>
      <c r="J4" s="77"/>
      <c r="K4" s="77"/>
      <c r="L4" s="77"/>
      <c r="M4" s="77"/>
      <c r="N4" s="77"/>
      <c r="O4" s="77"/>
      <c r="P4" s="77"/>
      <c r="Q4" s="77"/>
      <c r="R4" s="77"/>
      <c r="S4" s="77"/>
      <c r="T4" s="77"/>
      <c r="U4" s="77"/>
      <c r="V4" s="77"/>
      <c r="W4" s="78"/>
      <c r="X4" s="72" t="s">
        <v>54</v>
      </c>
      <c r="Y4" s="72"/>
      <c r="Z4" s="72"/>
      <c r="AA4" s="72"/>
      <c r="AB4" s="72"/>
      <c r="AC4" s="72"/>
      <c r="AD4" s="72"/>
      <c r="AE4" s="72"/>
      <c r="AF4" s="72"/>
      <c r="AG4" s="72"/>
      <c r="AH4" s="72"/>
      <c r="AI4" s="72" t="s">
        <v>55</v>
      </c>
      <c r="AJ4" s="72"/>
      <c r="AK4" s="72"/>
      <c r="AL4" s="72"/>
      <c r="AM4" s="72"/>
      <c r="AN4" s="72"/>
      <c r="AO4" s="72"/>
      <c r="AP4" s="72"/>
      <c r="AQ4" s="72"/>
      <c r="AR4" s="72"/>
      <c r="AS4" s="72"/>
      <c r="AT4" s="72" t="s">
        <v>56</v>
      </c>
      <c r="AU4" s="72"/>
      <c r="AV4" s="72"/>
      <c r="AW4" s="72"/>
      <c r="AX4" s="72"/>
      <c r="AY4" s="72"/>
      <c r="AZ4" s="72"/>
      <c r="BA4" s="72"/>
      <c r="BB4" s="72"/>
      <c r="BC4" s="72"/>
      <c r="BD4" s="72"/>
      <c r="BE4" s="72" t="s">
        <v>57</v>
      </c>
      <c r="BF4" s="72"/>
      <c r="BG4" s="72"/>
      <c r="BH4" s="72"/>
      <c r="BI4" s="72"/>
      <c r="BJ4" s="72"/>
      <c r="BK4" s="72"/>
      <c r="BL4" s="72"/>
      <c r="BM4" s="72"/>
      <c r="BN4" s="72"/>
      <c r="BO4" s="72"/>
      <c r="BP4" s="72" t="s">
        <v>58</v>
      </c>
      <c r="BQ4" s="72"/>
      <c r="BR4" s="72"/>
      <c r="BS4" s="72"/>
      <c r="BT4" s="72"/>
      <c r="BU4" s="72"/>
      <c r="BV4" s="72"/>
      <c r="BW4" s="72"/>
      <c r="BX4" s="72"/>
      <c r="BY4" s="72"/>
      <c r="BZ4" s="72"/>
      <c r="CA4" s="72" t="s">
        <v>59</v>
      </c>
      <c r="CB4" s="72"/>
      <c r="CC4" s="72"/>
      <c r="CD4" s="72"/>
      <c r="CE4" s="72"/>
      <c r="CF4" s="72"/>
      <c r="CG4" s="72"/>
      <c r="CH4" s="72"/>
      <c r="CI4" s="72"/>
      <c r="CJ4" s="72"/>
      <c r="CK4" s="72"/>
      <c r="CL4" s="72" t="s">
        <v>60</v>
      </c>
      <c r="CM4" s="72"/>
      <c r="CN4" s="72"/>
      <c r="CO4" s="72"/>
      <c r="CP4" s="72"/>
      <c r="CQ4" s="72"/>
      <c r="CR4" s="72"/>
      <c r="CS4" s="72"/>
      <c r="CT4" s="72"/>
      <c r="CU4" s="72"/>
      <c r="CV4" s="72"/>
      <c r="CW4" s="72" t="s">
        <v>61</v>
      </c>
      <c r="CX4" s="72"/>
      <c r="CY4" s="72"/>
      <c r="CZ4" s="72"/>
      <c r="DA4" s="72"/>
      <c r="DB4" s="72"/>
      <c r="DC4" s="72"/>
      <c r="DD4" s="72"/>
      <c r="DE4" s="72"/>
      <c r="DF4" s="72"/>
      <c r="DG4" s="72"/>
      <c r="DH4" s="72" t="s">
        <v>62</v>
      </c>
      <c r="DI4" s="72"/>
      <c r="DJ4" s="72"/>
      <c r="DK4" s="72"/>
      <c r="DL4" s="72"/>
      <c r="DM4" s="72"/>
      <c r="DN4" s="72"/>
      <c r="DO4" s="72"/>
      <c r="DP4" s="72"/>
      <c r="DQ4" s="72"/>
      <c r="DR4" s="72"/>
      <c r="DS4" s="72" t="s">
        <v>63</v>
      </c>
      <c r="DT4" s="72"/>
      <c r="DU4" s="72"/>
      <c r="DV4" s="72"/>
      <c r="DW4" s="72"/>
      <c r="DX4" s="72"/>
      <c r="DY4" s="72"/>
      <c r="DZ4" s="72"/>
      <c r="EA4" s="72"/>
      <c r="EB4" s="72"/>
      <c r="EC4" s="72"/>
      <c r="ED4" s="72" t="s">
        <v>64</v>
      </c>
      <c r="EE4" s="72"/>
      <c r="EF4" s="72"/>
      <c r="EG4" s="72"/>
      <c r="EH4" s="72"/>
      <c r="EI4" s="72"/>
      <c r="EJ4" s="72"/>
      <c r="EK4" s="72"/>
      <c r="EL4" s="72"/>
      <c r="EM4" s="72"/>
      <c r="EN4" s="7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401005</v>
      </c>
      <c r="D6" s="34">
        <f t="shared" si="3"/>
        <v>46</v>
      </c>
      <c r="E6" s="34">
        <f t="shared" si="3"/>
        <v>1</v>
      </c>
      <c r="F6" s="34">
        <f t="shared" si="3"/>
        <v>0</v>
      </c>
      <c r="G6" s="34">
        <f t="shared" si="3"/>
        <v>2</v>
      </c>
      <c r="H6" s="34" t="str">
        <f t="shared" si="3"/>
        <v>福岡県　北九州市</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51</v>
      </c>
      <c r="P6" s="35">
        <f t="shared" si="3"/>
        <v>86.74</v>
      </c>
      <c r="Q6" s="35">
        <f t="shared" si="3"/>
        <v>0</v>
      </c>
      <c r="R6" s="35">
        <f t="shared" si="3"/>
        <v>955935</v>
      </c>
      <c r="S6" s="35">
        <f t="shared" si="3"/>
        <v>491.95</v>
      </c>
      <c r="T6" s="35">
        <f t="shared" si="3"/>
        <v>1943.15</v>
      </c>
      <c r="U6" s="35">
        <f t="shared" si="3"/>
        <v>257336</v>
      </c>
      <c r="V6" s="35">
        <f t="shared" si="3"/>
        <v>135.51</v>
      </c>
      <c r="W6" s="35">
        <f t="shared" si="3"/>
        <v>1899.02</v>
      </c>
      <c r="X6" s="36">
        <f>IF(X7="",NA(),X7)</f>
        <v>62.84</v>
      </c>
      <c r="Y6" s="36">
        <f t="shared" ref="Y6:AG6" si="4">IF(Y7="",NA(),Y7)</f>
        <v>69.52</v>
      </c>
      <c r="Z6" s="36">
        <f t="shared" si="4"/>
        <v>96.17</v>
      </c>
      <c r="AA6" s="36">
        <f t="shared" si="4"/>
        <v>104.38</v>
      </c>
      <c r="AB6" s="36">
        <f t="shared" si="4"/>
        <v>102.6</v>
      </c>
      <c r="AC6" s="36">
        <f t="shared" si="4"/>
        <v>113.47</v>
      </c>
      <c r="AD6" s="36">
        <f t="shared" si="4"/>
        <v>113.33</v>
      </c>
      <c r="AE6" s="36">
        <f t="shared" si="4"/>
        <v>114.05</v>
      </c>
      <c r="AF6" s="36">
        <f t="shared" si="4"/>
        <v>114.26</v>
      </c>
      <c r="AG6" s="36">
        <f t="shared" si="4"/>
        <v>112.98</v>
      </c>
      <c r="AH6" s="35" t="str">
        <f>IF(AH7="","",IF(AH7="-","【-】","【"&amp;SUBSTITUTE(TEXT(AH7,"#,##0.00"),"-","△")&amp;"】"))</f>
        <v>【112.98】</v>
      </c>
      <c r="AI6" s="36">
        <f>IF(AI7="",NA(),AI7)</f>
        <v>329.41</v>
      </c>
      <c r="AJ6" s="36">
        <f t="shared" ref="AJ6:AR6" si="5">IF(AJ7="",NA(),AJ7)</f>
        <v>334.96</v>
      </c>
      <c r="AK6" s="36">
        <f t="shared" si="5"/>
        <v>230.51</v>
      </c>
      <c r="AL6" s="36">
        <f t="shared" si="5"/>
        <v>210.32</v>
      </c>
      <c r="AM6" s="36">
        <f t="shared" si="5"/>
        <v>208.1</v>
      </c>
      <c r="AN6" s="36">
        <f t="shared" si="5"/>
        <v>16.89</v>
      </c>
      <c r="AO6" s="36">
        <f t="shared" si="5"/>
        <v>17.39</v>
      </c>
      <c r="AP6" s="36">
        <f t="shared" si="5"/>
        <v>12.65</v>
      </c>
      <c r="AQ6" s="36">
        <f t="shared" si="5"/>
        <v>10.58</v>
      </c>
      <c r="AR6" s="36">
        <f t="shared" si="5"/>
        <v>10.49</v>
      </c>
      <c r="AS6" s="35" t="str">
        <f>IF(AS7="","",IF(AS7="-","【-】","【"&amp;SUBSTITUTE(TEXT(AS7,"#,##0.00"),"-","△")&amp;"】"))</f>
        <v>【10.49】</v>
      </c>
      <c r="AT6" s="36">
        <f>IF(AT7="",NA(),AT7)</f>
        <v>-41.36</v>
      </c>
      <c r="AU6" s="36">
        <f t="shared" ref="AU6:BC6" si="6">IF(AU7="",NA(),AU7)</f>
        <v>-92.56</v>
      </c>
      <c r="AV6" s="36">
        <f t="shared" si="6"/>
        <v>-73.52</v>
      </c>
      <c r="AW6" s="36">
        <f t="shared" si="6"/>
        <v>-53.12</v>
      </c>
      <c r="AX6" s="36">
        <f t="shared" si="6"/>
        <v>-37.159999999999997</v>
      </c>
      <c r="AY6" s="36">
        <f t="shared" si="6"/>
        <v>200.22</v>
      </c>
      <c r="AZ6" s="36">
        <f t="shared" si="6"/>
        <v>212.95</v>
      </c>
      <c r="BA6" s="36">
        <f t="shared" si="6"/>
        <v>224.41</v>
      </c>
      <c r="BB6" s="36">
        <f t="shared" si="6"/>
        <v>243.44</v>
      </c>
      <c r="BC6" s="36">
        <f t="shared" si="6"/>
        <v>258.49</v>
      </c>
      <c r="BD6" s="35" t="str">
        <f>IF(BD7="","",IF(BD7="-","【-】","【"&amp;SUBSTITUTE(TEXT(BD7,"#,##0.00"),"-","△")&amp;"】"))</f>
        <v>【258.49】</v>
      </c>
      <c r="BE6" s="36">
        <f>IF(BE7="",NA(),BE7)</f>
        <v>1408.7</v>
      </c>
      <c r="BF6" s="36">
        <f t="shared" ref="BF6:BN6" si="7">IF(BF7="",NA(),BF7)</f>
        <v>1160</v>
      </c>
      <c r="BG6" s="36">
        <f t="shared" si="7"/>
        <v>754.46</v>
      </c>
      <c r="BH6" s="36">
        <f t="shared" si="7"/>
        <v>678.89</v>
      </c>
      <c r="BI6" s="36">
        <f t="shared" si="7"/>
        <v>653.91999999999996</v>
      </c>
      <c r="BJ6" s="36">
        <f t="shared" si="7"/>
        <v>351.06</v>
      </c>
      <c r="BK6" s="36">
        <f t="shared" si="7"/>
        <v>333.48</v>
      </c>
      <c r="BL6" s="36">
        <f t="shared" si="7"/>
        <v>320.31</v>
      </c>
      <c r="BM6" s="36">
        <f t="shared" si="7"/>
        <v>303.26</v>
      </c>
      <c r="BN6" s="36">
        <f t="shared" si="7"/>
        <v>290.31</v>
      </c>
      <c r="BO6" s="35" t="str">
        <f>IF(BO7="","",IF(BO7="-","【-】","【"&amp;SUBSTITUTE(TEXT(BO7,"#,##0.00"),"-","△")&amp;"】"))</f>
        <v>【290.31】</v>
      </c>
      <c r="BP6" s="36">
        <f>IF(BP7="",NA(),BP7)</f>
        <v>55.94</v>
      </c>
      <c r="BQ6" s="36">
        <f t="shared" ref="BQ6:BY6" si="8">IF(BQ7="",NA(),BQ7)</f>
        <v>64</v>
      </c>
      <c r="BR6" s="36">
        <f t="shared" si="8"/>
        <v>95.21</v>
      </c>
      <c r="BS6" s="36">
        <f t="shared" si="8"/>
        <v>99.03</v>
      </c>
      <c r="BT6" s="36">
        <f t="shared" si="8"/>
        <v>102.66</v>
      </c>
      <c r="BU6" s="36">
        <f t="shared" si="8"/>
        <v>112.92</v>
      </c>
      <c r="BV6" s="36">
        <f t="shared" si="8"/>
        <v>112.81</v>
      </c>
      <c r="BW6" s="36">
        <f t="shared" si="8"/>
        <v>113.88</v>
      </c>
      <c r="BX6" s="36">
        <f t="shared" si="8"/>
        <v>114.14</v>
      </c>
      <c r="BY6" s="36">
        <f t="shared" si="8"/>
        <v>112.83</v>
      </c>
      <c r="BZ6" s="35" t="str">
        <f>IF(BZ7="","",IF(BZ7="-","【-】","【"&amp;SUBSTITUTE(TEXT(BZ7,"#,##0.00"),"-","△")&amp;"】"))</f>
        <v>【112.83】</v>
      </c>
      <c r="CA6" s="36">
        <f>IF(CA7="",NA(),CA7)</f>
        <v>136.22999999999999</v>
      </c>
      <c r="CB6" s="36">
        <f t="shared" ref="CB6:CJ6" si="9">IF(CB7="",NA(),CB7)</f>
        <v>126.52</v>
      </c>
      <c r="CC6" s="36">
        <f t="shared" si="9"/>
        <v>93.19</v>
      </c>
      <c r="CD6" s="36">
        <f t="shared" si="9"/>
        <v>90.01</v>
      </c>
      <c r="CE6" s="36">
        <f t="shared" si="9"/>
        <v>86.91</v>
      </c>
      <c r="CF6" s="36">
        <f t="shared" si="9"/>
        <v>75.3</v>
      </c>
      <c r="CG6" s="36">
        <f t="shared" si="9"/>
        <v>75.3</v>
      </c>
      <c r="CH6" s="36">
        <f t="shared" si="9"/>
        <v>74.02</v>
      </c>
      <c r="CI6" s="36">
        <f t="shared" si="9"/>
        <v>73.03</v>
      </c>
      <c r="CJ6" s="36">
        <f t="shared" si="9"/>
        <v>73.86</v>
      </c>
      <c r="CK6" s="35" t="str">
        <f>IF(CK7="","",IF(CK7="-","【-】","【"&amp;SUBSTITUTE(TEXT(CK7,"#,##0.00"),"-","△")&amp;"】"))</f>
        <v>【73.86】</v>
      </c>
      <c r="CL6" s="36">
        <f>IF(CL7="",NA(),CL7)</f>
        <v>59.46</v>
      </c>
      <c r="CM6" s="36">
        <f t="shared" ref="CM6:CU6" si="10">IF(CM7="",NA(),CM7)</f>
        <v>57.25</v>
      </c>
      <c r="CN6" s="36">
        <f t="shared" si="10"/>
        <v>77.7</v>
      </c>
      <c r="CO6" s="36">
        <f t="shared" si="10"/>
        <v>82.72</v>
      </c>
      <c r="CP6" s="36">
        <f t="shared" si="10"/>
        <v>82.39</v>
      </c>
      <c r="CQ6" s="36">
        <f t="shared" si="10"/>
        <v>62.69</v>
      </c>
      <c r="CR6" s="36">
        <f t="shared" si="10"/>
        <v>61.82</v>
      </c>
      <c r="CS6" s="36">
        <f t="shared" si="10"/>
        <v>61.66</v>
      </c>
      <c r="CT6" s="36">
        <f t="shared" si="10"/>
        <v>62.19</v>
      </c>
      <c r="CU6" s="36">
        <f t="shared" si="10"/>
        <v>61.77</v>
      </c>
      <c r="CV6" s="35" t="str">
        <f>IF(CV7="","",IF(CV7="-","【-】","【"&amp;SUBSTITUTE(TEXT(CV7,"#,##0.00"),"-","△")&amp;"】"))</f>
        <v>【61.77】</v>
      </c>
      <c r="CW6" s="36">
        <f>IF(CW7="",NA(),CW7)</f>
        <v>99.99</v>
      </c>
      <c r="CX6" s="36">
        <f t="shared" ref="CX6:DF6" si="11">IF(CX7="",NA(),CX7)</f>
        <v>99.97</v>
      </c>
      <c r="CY6" s="36">
        <f t="shared" si="11"/>
        <v>99.99</v>
      </c>
      <c r="CZ6" s="36">
        <f t="shared" si="11"/>
        <v>100</v>
      </c>
      <c r="DA6" s="36">
        <f t="shared" si="11"/>
        <v>99.99</v>
      </c>
      <c r="DB6" s="36">
        <f t="shared" si="11"/>
        <v>100.12</v>
      </c>
      <c r="DC6" s="36">
        <f t="shared" si="11"/>
        <v>100.03</v>
      </c>
      <c r="DD6" s="36">
        <f t="shared" si="11"/>
        <v>100.05</v>
      </c>
      <c r="DE6" s="36">
        <f t="shared" si="11"/>
        <v>100.05</v>
      </c>
      <c r="DF6" s="36">
        <f t="shared" si="11"/>
        <v>100.08</v>
      </c>
      <c r="DG6" s="35" t="str">
        <f>IF(DG7="","",IF(DG7="-","【-】","【"&amp;SUBSTITUTE(TEXT(DG7,"#,##0.00"),"-","△")&amp;"】"))</f>
        <v>【100.08】</v>
      </c>
      <c r="DH6" s="36">
        <f>IF(DH7="",NA(),DH7)</f>
        <v>11.73</v>
      </c>
      <c r="DI6" s="36">
        <f t="shared" ref="DI6:DQ6" si="12">IF(DI7="",NA(),DI7)</f>
        <v>14.44</v>
      </c>
      <c r="DJ6" s="36">
        <f t="shared" si="12"/>
        <v>17.329999999999998</v>
      </c>
      <c r="DK6" s="36">
        <f t="shared" si="12"/>
        <v>19.54</v>
      </c>
      <c r="DL6" s="36">
        <f t="shared" si="12"/>
        <v>22.33</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401005</v>
      </c>
      <c r="D7" s="38">
        <v>46</v>
      </c>
      <c r="E7" s="38">
        <v>1</v>
      </c>
      <c r="F7" s="38">
        <v>0</v>
      </c>
      <c r="G7" s="38">
        <v>2</v>
      </c>
      <c r="H7" s="38" t="s">
        <v>93</v>
      </c>
      <c r="I7" s="38" t="s">
        <v>94</v>
      </c>
      <c r="J7" s="38" t="s">
        <v>95</v>
      </c>
      <c r="K7" s="38" t="s">
        <v>96</v>
      </c>
      <c r="L7" s="38" t="s">
        <v>97</v>
      </c>
      <c r="M7" s="38" t="s">
        <v>98</v>
      </c>
      <c r="N7" s="39" t="s">
        <v>99</v>
      </c>
      <c r="O7" s="39">
        <v>51</v>
      </c>
      <c r="P7" s="39">
        <v>86.74</v>
      </c>
      <c r="Q7" s="39">
        <v>0</v>
      </c>
      <c r="R7" s="39">
        <v>955935</v>
      </c>
      <c r="S7" s="39">
        <v>491.95</v>
      </c>
      <c r="T7" s="39">
        <v>1943.15</v>
      </c>
      <c r="U7" s="39">
        <v>257336</v>
      </c>
      <c r="V7" s="39">
        <v>135.51</v>
      </c>
      <c r="W7" s="39">
        <v>1899.02</v>
      </c>
      <c r="X7" s="39">
        <v>62.84</v>
      </c>
      <c r="Y7" s="39">
        <v>69.52</v>
      </c>
      <c r="Z7" s="39">
        <v>96.17</v>
      </c>
      <c r="AA7" s="39">
        <v>104.38</v>
      </c>
      <c r="AB7" s="39">
        <v>102.6</v>
      </c>
      <c r="AC7" s="39">
        <v>113.47</v>
      </c>
      <c r="AD7" s="39">
        <v>113.33</v>
      </c>
      <c r="AE7" s="39">
        <v>114.05</v>
      </c>
      <c r="AF7" s="39">
        <v>114.26</v>
      </c>
      <c r="AG7" s="39">
        <v>112.98</v>
      </c>
      <c r="AH7" s="39">
        <v>112.98</v>
      </c>
      <c r="AI7" s="39">
        <v>329.41</v>
      </c>
      <c r="AJ7" s="39">
        <v>334.96</v>
      </c>
      <c r="AK7" s="39">
        <v>230.51</v>
      </c>
      <c r="AL7" s="39">
        <v>210.32</v>
      </c>
      <c r="AM7" s="39">
        <v>208.1</v>
      </c>
      <c r="AN7" s="39">
        <v>16.89</v>
      </c>
      <c r="AO7" s="39">
        <v>17.39</v>
      </c>
      <c r="AP7" s="39">
        <v>12.65</v>
      </c>
      <c r="AQ7" s="39">
        <v>10.58</v>
      </c>
      <c r="AR7" s="39">
        <v>10.49</v>
      </c>
      <c r="AS7" s="39">
        <v>10.49</v>
      </c>
      <c r="AT7" s="39">
        <v>-41.36</v>
      </c>
      <c r="AU7" s="39">
        <v>-92.56</v>
      </c>
      <c r="AV7" s="39">
        <v>-73.52</v>
      </c>
      <c r="AW7" s="39">
        <v>-53.12</v>
      </c>
      <c r="AX7" s="39">
        <v>-37.159999999999997</v>
      </c>
      <c r="AY7" s="39">
        <v>200.22</v>
      </c>
      <c r="AZ7" s="39">
        <v>212.95</v>
      </c>
      <c r="BA7" s="39">
        <v>224.41</v>
      </c>
      <c r="BB7" s="39">
        <v>243.44</v>
      </c>
      <c r="BC7" s="39">
        <v>258.49</v>
      </c>
      <c r="BD7" s="39">
        <v>258.49</v>
      </c>
      <c r="BE7" s="39">
        <v>1408.7</v>
      </c>
      <c r="BF7" s="39">
        <v>1160</v>
      </c>
      <c r="BG7" s="39">
        <v>754.46</v>
      </c>
      <c r="BH7" s="39">
        <v>678.89</v>
      </c>
      <c r="BI7" s="39">
        <v>653.91999999999996</v>
      </c>
      <c r="BJ7" s="39">
        <v>351.06</v>
      </c>
      <c r="BK7" s="39">
        <v>333.48</v>
      </c>
      <c r="BL7" s="39">
        <v>320.31</v>
      </c>
      <c r="BM7" s="39">
        <v>303.26</v>
      </c>
      <c r="BN7" s="39">
        <v>290.31</v>
      </c>
      <c r="BO7" s="39">
        <v>290.31</v>
      </c>
      <c r="BP7" s="39">
        <v>55.94</v>
      </c>
      <c r="BQ7" s="39">
        <v>64</v>
      </c>
      <c r="BR7" s="39">
        <v>95.21</v>
      </c>
      <c r="BS7" s="39">
        <v>99.03</v>
      </c>
      <c r="BT7" s="39">
        <v>102.66</v>
      </c>
      <c r="BU7" s="39">
        <v>112.92</v>
      </c>
      <c r="BV7" s="39">
        <v>112.81</v>
      </c>
      <c r="BW7" s="39">
        <v>113.88</v>
      </c>
      <c r="BX7" s="39">
        <v>114.14</v>
      </c>
      <c r="BY7" s="39">
        <v>112.83</v>
      </c>
      <c r="BZ7" s="39">
        <v>112.83</v>
      </c>
      <c r="CA7" s="39">
        <v>136.22999999999999</v>
      </c>
      <c r="CB7" s="39">
        <v>126.52</v>
      </c>
      <c r="CC7" s="39">
        <v>93.19</v>
      </c>
      <c r="CD7" s="39">
        <v>90.01</v>
      </c>
      <c r="CE7" s="39">
        <v>86.91</v>
      </c>
      <c r="CF7" s="39">
        <v>75.3</v>
      </c>
      <c r="CG7" s="39">
        <v>75.3</v>
      </c>
      <c r="CH7" s="39">
        <v>74.02</v>
      </c>
      <c r="CI7" s="39">
        <v>73.03</v>
      </c>
      <c r="CJ7" s="39">
        <v>73.86</v>
      </c>
      <c r="CK7" s="39">
        <v>73.86</v>
      </c>
      <c r="CL7" s="39">
        <v>59.46</v>
      </c>
      <c r="CM7" s="39">
        <v>57.25</v>
      </c>
      <c r="CN7" s="39">
        <v>77.7</v>
      </c>
      <c r="CO7" s="39">
        <v>82.72</v>
      </c>
      <c r="CP7" s="39">
        <v>82.39</v>
      </c>
      <c r="CQ7" s="39">
        <v>62.69</v>
      </c>
      <c r="CR7" s="39">
        <v>61.82</v>
      </c>
      <c r="CS7" s="39">
        <v>61.66</v>
      </c>
      <c r="CT7" s="39">
        <v>62.19</v>
      </c>
      <c r="CU7" s="39">
        <v>61.77</v>
      </c>
      <c r="CV7" s="39">
        <v>61.77</v>
      </c>
      <c r="CW7" s="39">
        <v>99.99</v>
      </c>
      <c r="CX7" s="39">
        <v>99.97</v>
      </c>
      <c r="CY7" s="39">
        <v>99.99</v>
      </c>
      <c r="CZ7" s="39">
        <v>100</v>
      </c>
      <c r="DA7" s="39">
        <v>99.99</v>
      </c>
      <c r="DB7" s="39">
        <v>100.12</v>
      </c>
      <c r="DC7" s="39">
        <v>100.03</v>
      </c>
      <c r="DD7" s="39">
        <v>100.05</v>
      </c>
      <c r="DE7" s="39">
        <v>100.05</v>
      </c>
      <c r="DF7" s="39">
        <v>100.08</v>
      </c>
      <c r="DG7" s="39">
        <v>100.08</v>
      </c>
      <c r="DH7" s="39">
        <v>11.73</v>
      </c>
      <c r="DI7" s="39">
        <v>14.44</v>
      </c>
      <c r="DJ7" s="39">
        <v>17.329999999999998</v>
      </c>
      <c r="DK7" s="39">
        <v>19.54</v>
      </c>
      <c r="DL7" s="39">
        <v>22.33</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2020-02-10T06:49:44Z</cp:lastPrinted>
  <dcterms:created xsi:type="dcterms:W3CDTF">2019-12-05T04:27:34Z</dcterms:created>
  <dcterms:modified xsi:type="dcterms:W3CDTF">2020-02-10T06:50:03Z</dcterms:modified>
  <cp:category/>
</cp:coreProperties>
</file>