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２年度\【R3.1.22期限】公営企業に係る経営比較分析表（令和元年度決算）の分析について\★各課　回答\企画係\"/>
    </mc:Choice>
  </mc:AlternateContent>
  <xr:revisionPtr revIDLastSave="0" documentId="13_ncr:1_{69250325-E36E-43F0-9B35-F4E4C0081A1E}" xr6:coauthVersionLast="41" xr6:coauthVersionMax="41" xr10:uidLastSave="{00000000-0000-0000-0000-000000000000}"/>
  <workbookProtection workbookAlgorithmName="SHA-512" workbookHashValue="GOLgvn1ttRf0KZIuiKwe8mnKrs2q/3El3T3oKmrM4yyHWqSkKOam4LneF0g2Y0+lupfIH66NcnljbIOmITnXwg==" workbookSaltValue="kxTXauymqIP4YkexEwjf2A=="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<sst xmlns="http://schemas.openxmlformats.org/spreadsheetml/2006/main" count="228" uniqueCount="115">
  <si>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</si>
  <si>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</si>
  <si>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</si>
  <si>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</si>
  <si>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</si>
  <si>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</si>
  <si>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</si>
  <si>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</si>
  <si>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</si>
  <si>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</si>
  <si>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</si>
  <si>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</si>
  <si>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</si>
  <si>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</si>
  <si>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</si>
  <si>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</si>
  <si>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</si>
  <si>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</si>
  <si>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</si>
  <si>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</si>
  <si>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</si>
  <si>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</si>
  <si>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</si>
  <si>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</si>
  <si>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</si>
  <si>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</si>
  <si>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</si>
  <si>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</si>
  <si>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</si>
  <si>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</si>
  <si>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</si>
  <si>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</si>
  <si>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</si>
  <si>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</si>
  <si>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</si>
  <si>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</si>
  <si>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</si>
  <si>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</si>
  <si>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</si>
  <si>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</si>
  <si>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</si>
  <si>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</si>
  <si>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</si>
  <si>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</si>
  <si>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</si>
  <si>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</si>
  <si>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</si>
  <si>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</si>
  <si>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</si>
  <si>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</si>
  <si>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</si>
  <si>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</si>
  <si>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</si>
  <si>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</si>
  <si>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</si>
  <si>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</si>
  <si>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</si>
  <si>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</si>
  <si>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</si>
  <si>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</si>
  <si>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</si>
  <si>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</si>
  <si>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</si>
  <si>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</si>
  <si>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</si>
  <si>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</si>
  <si>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</si>
  <si>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</si>
  <si>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</si>
  <si>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</si>
  <si>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</si>
  <si>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</si>
  <si>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</si>
  <si>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</si>
  <si>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</si>
  <si>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</si>
  <si>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</si>
  <si>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</si>
  <si>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</si>
  <si>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</si>
  <si>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</si>
  <si>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</si>
  <si>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</si>
  <si>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</si>
  <si>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</si>
  <si>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</si>
  <si>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</si>
  <si>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</si>
  <si>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</si>
  <si>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</si>
  <si>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</si>
  <si>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</si>
  <si>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</si>
  <si>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</si>
  <si>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</si>
  <si>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</si>
  <si>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</si>
  <si>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</si>
  <si>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</si>
  <si>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</si>
  <si>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</si>
  <si>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</si>
  <si>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</si>
  <si>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</si>
  <si>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</si>
  <si>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</si>
  <si>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</si>
  <si>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</si>
  <si>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</si>
  <si>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</si>
  <si>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</si>
  <si>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</si>
  <si>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料金収入は微減傾向にありますが、経常収支比率や料金回収率は100％を超える水準を維持しています。また、累積欠損金比率、流動比率、企業債残高対給水収益比率も昨年度に引き続き順調に改善されてきています。
　今後も新規の供給先の確保など、供給量の増加に努め、更なる経営の健全化をめざします。</t>
    <rPh sb="98" eb="100">
      <t>キョウキュウ</t>
    </rPh>
    <rPh sb="113" eb="115">
      <t>ビゲン</t>
    </rPh>
    <rPh sb="115" eb="117">
      <t>ケイコウ</t>
    </rPh>
    <rPh sb="123" eb="125">
      <t>イジ</t>
    </rPh>
    <rPh sb="148" eb="150">
      <t>イジ</t>
    </rPh>
    <rPh sb="177" eb="178">
      <t>タイ</t>
    </rPh>
    <rPh sb="185" eb="188">
      <t>サクネンド</t>
    </rPh>
    <rPh sb="189" eb="190">
      <t>ヒ</t>
    </rPh>
    <rPh sb="191" eb="192">
      <t>ツヅ</t>
    </rPh>
    <phoneticPr fontId="4"/>
  </si>
  <si>
    <t>　用水供給事業は、平成23年4月より供用開始したことから、資産が新しく、現時点で、老朽化等の問題は生じていません。</t>
    <phoneticPr fontId="4"/>
  </si>
  <si>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rPh sb="159" eb="161">
      <t>レイワ</t>
    </rPh>
    <rPh sb="161" eb="163">
      <t>ガンネン</t>
    </rPh>
    <rPh sb="165" eb="166">
      <t>ガツ</t>
    </rPh>
    <rPh sb="167" eb="169">
      <t>セコウ</t>
    </rPh>
    <rPh sb="172" eb="174">
      <t>カイセイ</t>
    </rPh>
    <rPh sb="174" eb="176">
      <t>スイドウ</t>
    </rPh>
    <rPh sb="176" eb="177">
      <t>ホウ</t>
    </rPh>
    <rPh sb="181" eb="182">
      <t>クニ</t>
    </rPh>
    <rPh sb="183" eb="184">
      <t>ケン</t>
    </rPh>
    <rPh sb="185" eb="187">
      <t>ヤクワリ</t>
    </rPh>
    <rPh sb="188" eb="191">
      <t>メイカクカ</t>
    </rPh>
    <rPh sb="197" eb="199">
      <t>コウイキ</t>
    </rPh>
    <rPh sb="199" eb="201">
      <t>レンケイ</t>
    </rPh>
    <rPh sb="202" eb="204">
      <t>スイシン</t>
    </rPh>
    <rPh sb="205" eb="207">
      <t>キタイ</t>
    </rPh>
    <rPh sb="210" eb="212">
      <t>カンキョウ</t>
    </rPh>
    <rPh sb="213" eb="214">
      <t>トトノ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</si>
</sst>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E1-4F2B-AB8F-CF413C6A36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17E1-4F2B-AB8F-CF413C6A36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57.25</c:v>
                </c:pt>
                <c:pt idx="1">
                  <c:v>77.7</c:v>
                </c:pt>
                <c:pt idx="2">
                  <c:v>82.72</c:v>
                </c:pt>
                <c:pt idx="3">
                  <c:v>82.39</c:v>
                </c:pt>
                <c:pt idx="4">
                  <c:v>80.95</c:v>
                </c:pt>
              </c:numCache>
            </c:numRef>
          </c:val>
          <c:extLst>
            <c:ext xmlns:c16="http://schemas.microsoft.com/office/drawing/2014/chart" uri="{C3380CC4-5D6E-409C-BE32-E72D297353CC}">
              <c16:uniqueId val="{00000000-11A2-48F2-813B-8D484D0A63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11A2-48F2-813B-8D484D0A63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99.97</c:v>
                </c:pt>
                <c:pt idx="1">
                  <c:v>99.99</c:v>
                </c:pt>
                <c:pt idx="2">
                  <c:v>100</c:v>
                </c:pt>
                <c:pt idx="3">
                  <c:v>99.99</c:v>
                </c:pt>
                <c:pt idx="4">
                  <c:v>100</c:v>
                </c:pt>
              </c:numCache>
            </c:numRef>
          </c:val>
          <c:extLst>
            <c:ext xmlns:c16="http://schemas.microsoft.com/office/drawing/2014/chart" uri="{C3380CC4-5D6E-409C-BE32-E72D297353CC}">
              <c16:uniqueId val="{00000000-00EE-43B5-A55B-AEA98874A4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00EE-43B5-A55B-AEA98874A4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69.52</c:v>
                </c:pt>
                <c:pt idx="1">
                  <c:v>96.17</c:v>
                </c:pt>
                <c:pt idx="2">
                  <c:v>104.38</c:v>
                </c:pt>
                <c:pt idx="3">
                  <c:v>102.6</c:v>
                </c:pt>
                <c:pt idx="4">
                  <c:v>103.3</c:v>
                </c:pt>
              </c:numCache>
            </c:numRef>
          </c:val>
          <c:extLst>
            <c:ext xmlns:c16="http://schemas.microsoft.com/office/drawing/2014/chart" uri="{C3380CC4-5D6E-409C-BE32-E72D297353CC}">
              <c16:uniqueId val="{00000000-CDD8-4596-A63B-0D6577FC4C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CDD8-4596-A63B-0D6577FC4C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14.44</c:v>
                </c:pt>
                <c:pt idx="1">
                  <c:v>17.329999999999998</c:v>
                </c:pt>
                <c:pt idx="2">
                  <c:v>19.54</c:v>
                </c:pt>
                <c:pt idx="3">
                  <c:v>22.33</c:v>
                </c:pt>
                <c:pt idx="4">
                  <c:v>25.17</c:v>
                </c:pt>
              </c:numCache>
            </c:numRef>
          </c:val>
          <c:extLst>
            <c:ext xmlns:c16="http://schemas.microsoft.com/office/drawing/2014/chart" uri="{C3380CC4-5D6E-409C-BE32-E72D297353CC}">
              <c16:uniqueId val="{00000000-EC2B-4A72-81F4-74CABB9B1C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EC2B-4A72-81F4-74CABB9B1C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15-4E02-A919-23818638F7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F715-4E02-A919-23818638F7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334.96</c:v>
                </c:pt>
                <c:pt idx="1">
                  <c:v>230.51</c:v>
                </c:pt>
                <c:pt idx="2">
                  <c:v>210.32</c:v>
                </c:pt>
                <c:pt idx="3">
                  <c:v>208.1</c:v>
                </c:pt>
                <c:pt idx="4">
                  <c:v>206.91</c:v>
                </c:pt>
              </c:numCache>
            </c:numRef>
          </c:val>
          <c:extLst>
            <c:ext xmlns:c16="http://schemas.microsoft.com/office/drawing/2014/chart" uri="{C3380CC4-5D6E-409C-BE32-E72D297353CC}">
              <c16:uniqueId val="{00000000-6369-45A6-916A-689DDC3BA3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6369-45A6-916A-689DDC3BA3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-92.56</c:v>
                </c:pt>
                <c:pt idx="1">
                  <c:v>-73.52</c:v>
                </c:pt>
                <c:pt idx="2">
                  <c:v>-53.12</c:v>
                </c:pt>
                <c:pt idx="3">
                  <c:v>-37.159999999999997</c:v>
                </c:pt>
                <c:pt idx="4">
                  <c:v>-14.01</c:v>
                </c:pt>
              </c:numCache>
            </c:numRef>
          </c:val>
          <c:extLst>
            <c:ext xmlns:c16="http://schemas.microsoft.com/office/drawing/2014/chart" uri="{C3380CC4-5D6E-409C-BE32-E72D297353CC}">
              <c16:uniqueId val="{00000000-8B2A-40E0-B356-17B69AD732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8B2A-40E0-B356-17B69AD732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1160</c:v>
                </c:pt>
                <c:pt idx="1">
                  <c:v>754.46</c:v>
                </c:pt>
                <c:pt idx="2">
                  <c:v>678.89</c:v>
                </c:pt>
                <c:pt idx="3">
                  <c:v>653.91999999999996</c:v>
                </c:pt>
                <c:pt idx="4">
                  <c:v>633.88</c:v>
                </c:pt>
              </c:numCache>
            </c:numRef>
          </c:val>
          <c:extLst>
            <c:ext xmlns:c16="http://schemas.microsoft.com/office/drawing/2014/chart" uri="{C3380CC4-5D6E-409C-BE32-E72D297353CC}">
              <c16:uniqueId val="{00000000-FE77-469C-AB44-E6C9E480B6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FE77-469C-AB44-E6C9E480B6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64</c:v>
                </c:pt>
                <c:pt idx="1">
                  <c:v>95.21</c:v>
                </c:pt>
                <c:pt idx="2">
                  <c:v>99.03</c:v>
                </c:pt>
                <c:pt idx="3">
                  <c:v>102.66</c:v>
                </c:pt>
                <c:pt idx="4">
                  <c:v>101.61</c:v>
                </c:pt>
              </c:numCache>
            </c:numRef>
          </c:val>
          <c:extLst>
            <c:ext xmlns:c16="http://schemas.microsoft.com/office/drawing/2014/chart" uri="{C3380CC4-5D6E-409C-BE32-E72D297353CC}">
              <c16:uniqueId val="{00000000-E896-4261-A58B-424918A0F4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E896-4261-A58B-424918A0F4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126.52</c:v>
                </c:pt>
                <c:pt idx="1">
                  <c:v>93.19</c:v>
                </c:pt>
                <c:pt idx="2">
                  <c:v>90.01</c:v>
                </c:pt>
                <c:pt idx="3">
                  <c:v>86.91</c:v>
                </c:pt>
                <c:pt idx="4">
                  <c:v>88.03</c:v>
                </c:pt>
              </c:numCache>
            </c:numRef>
          </c:val>
          <c:extLst>
            <c:ext xmlns:c16="http://schemas.microsoft.com/office/drawing/2014/chart" uri="{C3380CC4-5D6E-409C-BE32-E72D297353CC}">
              <c16:uniqueId val="{00000000-D397-40A5-864B-C9838F3494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D397-40A5-864B-C9838F3494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北九州市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950602</v>
      </c>
      <c r="AM8" s="61"/>
      <c r="AN8" s="61"/>
      <c r="AO8" s="61"/>
      <c r="AP8" s="61"/>
      <c r="AQ8" s="61"/>
      <c r="AR8" s="61"/>
      <c r="AS8" s="61"/>
      <c r="AT8" s="52">
        <f>データ!$S$6</f>
        <v>491.69</v>
      </c>
      <c r="AU8" s="53"/>
      <c r="AV8" s="53"/>
      <c r="AW8" s="53"/>
      <c r="AX8" s="53"/>
      <c r="AY8" s="53"/>
      <c r="AZ8" s="53"/>
      <c r="BA8" s="53"/>
      <c r="BB8" s="54">
        <f>データ!$T$6</f>
        <v>1933.34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51.69</v>
      </c>
      <c r="J10" s="53"/>
      <c r="K10" s="53"/>
      <c r="L10" s="53"/>
      <c r="M10" s="53"/>
      <c r="N10" s="53"/>
      <c r="O10" s="64"/>
      <c r="P10" s="54">
        <f>データ!$P$6</f>
        <v>87.13</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260564</v>
      </c>
      <c r="AM10" s="61"/>
      <c r="AN10" s="61"/>
      <c r="AO10" s="61"/>
      <c r="AP10" s="61"/>
      <c r="AQ10" s="61"/>
      <c r="AR10" s="61"/>
      <c r="AS10" s="61"/>
      <c r="AT10" s="52">
        <f>データ!$V$6</f>
        <v>139.26</v>
      </c>
      <c r="AU10" s="53"/>
      <c r="AV10" s="53"/>
      <c r="AW10" s="53"/>
      <c r="AX10" s="53"/>
      <c r="AY10" s="53"/>
      <c r="AZ10" s="53"/>
      <c r="BA10" s="53"/>
      <c r="BB10" s="54">
        <f>データ!$W$6</f>
        <v>1871.06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gHotMvrdVu3zF7Pdtmi0+AvGXSRX7Wu4+KwpgML3j2IFJA4aoxAkUZkT0aur9rWnfN39THWeZ0HjnGoEZoIA==" saltValue="nRYnb9equyBdOvfkihVR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401005</v>
      </c>
      <c r="D6" s="34">
        <f t="shared" si="3"/>
        <v>46</v>
      </c>
      <c r="E6" s="34">
        <f t="shared" si="3"/>
        <v>1</v>
      </c>
      <c r="F6" s="34">
        <f t="shared" si="3"/>
        <v>0</v>
      </c>
      <c r="G6" s="34">
        <f t="shared" si="3"/>
        <v>2</v>
      </c>
      <c r="H6" s="34" t="str">
        <f t="shared" si="3"/>
        <v>福岡県　北九州市</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51.69</v>
      </c>
      <c r="P6" s="35">
        <f t="shared" si="3"/>
        <v>87.13</v>
      </c>
      <c r="Q6" s="35">
        <f t="shared" si="3"/>
        <v>0</v>
      </c>
      <c r="R6" s="35">
        <f t="shared" si="3"/>
        <v>950602</v>
      </c>
      <c r="S6" s="35">
        <f t="shared" si="3"/>
        <v>491.69</v>
      </c>
      <c r="T6" s="35">
        <f t="shared" si="3"/>
        <v>1933.34</v>
      </c>
      <c r="U6" s="35">
        <f t="shared" si="3"/>
        <v>260564</v>
      </c>
      <c r="V6" s="35">
        <f t="shared" si="3"/>
        <v>139.26</v>
      </c>
      <c r="W6" s="35">
        <f t="shared" si="3"/>
        <v>1871.06</v>
      </c>
      <c r="X6" s="36">
        <f>IF(X7="",NA(),X7)</f>
        <v>69.52</v>
      </c>
      <c r="Y6" s="36">
        <f t="shared" ref="Y6:AG6" si="4">IF(Y7="",NA(),Y7)</f>
        <v>96.17</v>
      </c>
      <c r="Z6" s="36">
        <f t="shared" si="4"/>
        <v>104.38</v>
      </c>
      <c r="AA6" s="36">
        <f t="shared" si="4"/>
        <v>102.6</v>
      </c>
      <c r="AB6" s="36">
        <f t="shared" si="4"/>
        <v>103.3</v>
      </c>
      <c r="AC6" s="36">
        <f t="shared" si="4"/>
        <v>113.33</v>
      </c>
      <c r="AD6" s="36">
        <f t="shared" si="4"/>
        <v>114.05</v>
      </c>
      <c r="AE6" s="36">
        <f t="shared" si="4"/>
        <v>114.26</v>
      </c>
      <c r="AF6" s="36">
        <f t="shared" si="4"/>
        <v>112.98</v>
      </c>
      <c r="AG6" s="36">
        <f t="shared" si="4"/>
        <v>112.91</v>
      </c>
      <c r="AH6" s="35" t="str">
        <f>IF(AH7="","",IF(AH7="-","【-】","【"&amp;SUBSTITUTE(TEXT(AH7,"#,##0.00"),"-","△")&amp;"】"))</f>
        <v>【112.91】</v>
      </c>
      <c r="AI6" s="36">
        <f>IF(AI7="",NA(),AI7)</f>
        <v>334.96</v>
      </c>
      <c r="AJ6" s="36">
        <f t="shared" ref="AJ6:AR6" si="5">IF(AJ7="",NA(),AJ7)</f>
        <v>230.51</v>
      </c>
      <c r="AK6" s="36">
        <f t="shared" si="5"/>
        <v>210.32</v>
      </c>
      <c r="AL6" s="36">
        <f t="shared" si="5"/>
        <v>208.1</v>
      </c>
      <c r="AM6" s="36">
        <f t="shared" si="5"/>
        <v>206.91</v>
      </c>
      <c r="AN6" s="36">
        <f t="shared" si="5"/>
        <v>17.39</v>
      </c>
      <c r="AO6" s="36">
        <f t="shared" si="5"/>
        <v>12.65</v>
      </c>
      <c r="AP6" s="36">
        <f t="shared" si="5"/>
        <v>10.58</v>
      </c>
      <c r="AQ6" s="36">
        <f t="shared" si="5"/>
        <v>10.49</v>
      </c>
      <c r="AR6" s="36">
        <f t="shared" si="5"/>
        <v>9.92</v>
      </c>
      <c r="AS6" s="35" t="str">
        <f>IF(AS7="","",IF(AS7="-","【-】","【"&amp;SUBSTITUTE(TEXT(AS7,"#,##0.00"),"-","△")&amp;"】"))</f>
        <v>【9.92】</v>
      </c>
      <c r="AT6" s="36">
        <f>IF(AT7="",NA(),AT7)</f>
        <v>-92.56</v>
      </c>
      <c r="AU6" s="36">
        <f t="shared" ref="AU6:BC6" si="6">IF(AU7="",NA(),AU7)</f>
        <v>-73.52</v>
      </c>
      <c r="AV6" s="36">
        <f t="shared" si="6"/>
        <v>-53.12</v>
      </c>
      <c r="AW6" s="36">
        <f t="shared" si="6"/>
        <v>-37.159999999999997</v>
      </c>
      <c r="AX6" s="36">
        <f t="shared" si="6"/>
        <v>-14.01</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1160</v>
      </c>
      <c r="BF6" s="36">
        <f t="shared" ref="BF6:BN6" si="7">IF(BF7="",NA(),BF7)</f>
        <v>754.46</v>
      </c>
      <c r="BG6" s="36">
        <f t="shared" si="7"/>
        <v>678.89</v>
      </c>
      <c r="BH6" s="36">
        <f t="shared" si="7"/>
        <v>653.91999999999996</v>
      </c>
      <c r="BI6" s="36">
        <f t="shared" si="7"/>
        <v>633.88</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64</v>
      </c>
      <c r="BQ6" s="36">
        <f t="shared" ref="BQ6:BY6" si="8">IF(BQ7="",NA(),BQ7)</f>
        <v>95.21</v>
      </c>
      <c r="BR6" s="36">
        <f t="shared" si="8"/>
        <v>99.03</v>
      </c>
      <c r="BS6" s="36">
        <f t="shared" si="8"/>
        <v>102.66</v>
      </c>
      <c r="BT6" s="36">
        <f t="shared" si="8"/>
        <v>101.61</v>
      </c>
      <c r="BU6" s="36">
        <f t="shared" si="8"/>
        <v>112.81</v>
      </c>
      <c r="BV6" s="36">
        <f t="shared" si="8"/>
        <v>113.88</v>
      </c>
      <c r="BW6" s="36">
        <f t="shared" si="8"/>
        <v>114.14</v>
      </c>
      <c r="BX6" s="36">
        <f t="shared" si="8"/>
        <v>112.83</v>
      </c>
      <c r="BY6" s="36">
        <f t="shared" si="8"/>
        <v>112.84</v>
      </c>
      <c r="BZ6" s="35" t="str">
        <f>IF(BZ7="","",IF(BZ7="-","【-】","【"&amp;SUBSTITUTE(TEXT(BZ7,"#,##0.00"),"-","△")&amp;"】"))</f>
        <v>【112.84】</v>
      </c>
      <c r="CA6" s="36">
        <f>IF(CA7="",NA(),CA7)</f>
        <v>126.52</v>
      </c>
      <c r="CB6" s="36">
        <f t="shared" ref="CB6:CJ6" si="9">IF(CB7="",NA(),CB7)</f>
        <v>93.19</v>
      </c>
      <c r="CC6" s="36">
        <f t="shared" si="9"/>
        <v>90.01</v>
      </c>
      <c r="CD6" s="36">
        <f t="shared" si="9"/>
        <v>86.91</v>
      </c>
      <c r="CE6" s="36">
        <f t="shared" si="9"/>
        <v>88.03</v>
      </c>
      <c r="CF6" s="36">
        <f t="shared" si="9"/>
        <v>75.3</v>
      </c>
      <c r="CG6" s="36">
        <f t="shared" si="9"/>
        <v>74.02</v>
      </c>
      <c r="CH6" s="36">
        <f t="shared" si="9"/>
        <v>73.03</v>
      </c>
      <c r="CI6" s="36">
        <f t="shared" si="9"/>
        <v>73.86</v>
      </c>
      <c r="CJ6" s="36">
        <f t="shared" si="9"/>
        <v>73.849999999999994</v>
      </c>
      <c r="CK6" s="35" t="str">
        <f>IF(CK7="","",IF(CK7="-","【-】","【"&amp;SUBSTITUTE(TEXT(CK7,"#,##0.00"),"-","△")&amp;"】"))</f>
        <v>【73.85】</v>
      </c>
      <c r="CL6" s="36">
        <f>IF(CL7="",NA(),CL7)</f>
        <v>57.25</v>
      </c>
      <c r="CM6" s="36">
        <f t="shared" ref="CM6:CU6" si="10">IF(CM7="",NA(),CM7)</f>
        <v>77.7</v>
      </c>
      <c r="CN6" s="36">
        <f t="shared" si="10"/>
        <v>82.72</v>
      </c>
      <c r="CO6" s="36">
        <f t="shared" si="10"/>
        <v>82.39</v>
      </c>
      <c r="CP6" s="36">
        <f t="shared" si="10"/>
        <v>80.95</v>
      </c>
      <c r="CQ6" s="36">
        <f t="shared" si="10"/>
        <v>61.82</v>
      </c>
      <c r="CR6" s="36">
        <f t="shared" si="10"/>
        <v>61.66</v>
      </c>
      <c r="CS6" s="36">
        <f t="shared" si="10"/>
        <v>62.19</v>
      </c>
      <c r="CT6" s="36">
        <f t="shared" si="10"/>
        <v>61.77</v>
      </c>
      <c r="CU6" s="36">
        <f t="shared" si="10"/>
        <v>61.69</v>
      </c>
      <c r="CV6" s="35" t="str">
        <f>IF(CV7="","",IF(CV7="-","【-】","【"&amp;SUBSTITUTE(TEXT(CV7,"#,##0.00"),"-","△")&amp;"】"))</f>
        <v>【61.69】</v>
      </c>
      <c r="CW6" s="36">
        <f>IF(CW7="",NA(),CW7)</f>
        <v>99.97</v>
      </c>
      <c r="CX6" s="36">
        <f t="shared" ref="CX6:DF6" si="11">IF(CX7="",NA(),CX7)</f>
        <v>99.99</v>
      </c>
      <c r="CY6" s="36">
        <f t="shared" si="11"/>
        <v>100</v>
      </c>
      <c r="CZ6" s="36">
        <f t="shared" si="11"/>
        <v>99.99</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14.44</v>
      </c>
      <c r="DI6" s="36">
        <f t="shared" ref="DI6:DQ6" si="12">IF(DI7="",NA(),DI7)</f>
        <v>17.329999999999998</v>
      </c>
      <c r="DJ6" s="36">
        <f t="shared" si="12"/>
        <v>19.54</v>
      </c>
      <c r="DK6" s="36">
        <f t="shared" si="12"/>
        <v>22.33</v>
      </c>
      <c r="DL6" s="36">
        <f t="shared" si="12"/>
        <v>25.17</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401005</v>
      </c>
      <c r="D7" s="38">
        <v>46</v>
      </c>
      <c r="E7" s="38">
        <v>1</v>
      </c>
      <c r="F7" s="38">
        <v>0</v>
      </c>
      <c r="G7" s="38">
        <v>2</v>
      </c>
      <c r="H7" s="38" t="s">
        <v>93</v>
      </c>
      <c r="I7" s="38" t="s">
        <v>94</v>
      </c>
      <c r="J7" s="38" t="s">
        <v>95</v>
      </c>
      <c r="K7" s="38" t="s">
        <v>96</v>
      </c>
      <c r="L7" s="38" t="s">
        <v>97</v>
      </c>
      <c r="M7" s="38" t="s">
        <v>98</v>
      </c>
      <c r="N7" s="39" t="s">
        <v>99</v>
      </c>
      <c r="O7" s="39">
        <v>51.69</v>
      </c>
      <c r="P7" s="39">
        <v>87.13</v>
      </c>
      <c r="Q7" s="39">
        <v>0</v>
      </c>
      <c r="R7" s="39">
        <v>950602</v>
      </c>
      <c r="S7" s="39">
        <v>491.69</v>
      </c>
      <c r="T7" s="39">
        <v>1933.34</v>
      </c>
      <c r="U7" s="39">
        <v>260564</v>
      </c>
      <c r="V7" s="39">
        <v>139.26</v>
      </c>
      <c r="W7" s="39">
        <v>1871.06</v>
      </c>
      <c r="X7" s="39">
        <v>69.52</v>
      </c>
      <c r="Y7" s="39">
        <v>96.17</v>
      </c>
      <c r="Z7" s="39">
        <v>104.38</v>
      </c>
      <c r="AA7" s="39">
        <v>102.6</v>
      </c>
      <c r="AB7" s="39">
        <v>103.3</v>
      </c>
      <c r="AC7" s="39">
        <v>113.33</v>
      </c>
      <c r="AD7" s="39">
        <v>114.05</v>
      </c>
      <c r="AE7" s="39">
        <v>114.26</v>
      </c>
      <c r="AF7" s="39">
        <v>112.98</v>
      </c>
      <c r="AG7" s="39">
        <v>112.91</v>
      </c>
      <c r="AH7" s="39">
        <v>112.91</v>
      </c>
      <c r="AI7" s="39">
        <v>334.96</v>
      </c>
      <c r="AJ7" s="39">
        <v>230.51</v>
      </c>
      <c r="AK7" s="39">
        <v>210.32</v>
      </c>
      <c r="AL7" s="39">
        <v>208.1</v>
      </c>
      <c r="AM7" s="39">
        <v>206.91</v>
      </c>
      <c r="AN7" s="39">
        <v>17.39</v>
      </c>
      <c r="AO7" s="39">
        <v>12.65</v>
      </c>
      <c r="AP7" s="39">
        <v>10.58</v>
      </c>
      <c r="AQ7" s="39">
        <v>10.49</v>
      </c>
      <c r="AR7" s="39">
        <v>9.92</v>
      </c>
      <c r="AS7" s="39">
        <v>9.92</v>
      </c>
      <c r="AT7" s="39">
        <v>-92.56</v>
      </c>
      <c r="AU7" s="39">
        <v>-73.52</v>
      </c>
      <c r="AV7" s="39">
        <v>-53.12</v>
      </c>
      <c r="AW7" s="39">
        <v>-37.159999999999997</v>
      </c>
      <c r="AX7" s="39">
        <v>-14.01</v>
      </c>
      <c r="AY7" s="39">
        <v>212.95</v>
      </c>
      <c r="AZ7" s="39">
        <v>224.41</v>
      </c>
      <c r="BA7" s="39">
        <v>243.44</v>
      </c>
      <c r="BB7" s="39">
        <v>258.49</v>
      </c>
      <c r="BC7" s="39">
        <v>271.10000000000002</v>
      </c>
      <c r="BD7" s="39">
        <v>271.10000000000002</v>
      </c>
      <c r="BE7" s="39">
        <v>1160</v>
      </c>
      <c r="BF7" s="39">
        <v>754.46</v>
      </c>
      <c r="BG7" s="39">
        <v>678.89</v>
      </c>
      <c r="BH7" s="39">
        <v>653.91999999999996</v>
      </c>
      <c r="BI7" s="39">
        <v>633.88</v>
      </c>
      <c r="BJ7" s="39">
        <v>333.48</v>
      </c>
      <c r="BK7" s="39">
        <v>320.31</v>
      </c>
      <c r="BL7" s="39">
        <v>303.26</v>
      </c>
      <c r="BM7" s="39">
        <v>290.31</v>
      </c>
      <c r="BN7" s="39">
        <v>272.95999999999998</v>
      </c>
      <c r="BO7" s="39">
        <v>272.95999999999998</v>
      </c>
      <c r="BP7" s="39">
        <v>64</v>
      </c>
      <c r="BQ7" s="39">
        <v>95.21</v>
      </c>
      <c r="BR7" s="39">
        <v>99.03</v>
      </c>
      <c r="BS7" s="39">
        <v>102.66</v>
      </c>
      <c r="BT7" s="39">
        <v>101.61</v>
      </c>
      <c r="BU7" s="39">
        <v>112.81</v>
      </c>
      <c r="BV7" s="39">
        <v>113.88</v>
      </c>
      <c r="BW7" s="39">
        <v>114.14</v>
      </c>
      <c r="BX7" s="39">
        <v>112.83</v>
      </c>
      <c r="BY7" s="39">
        <v>112.84</v>
      </c>
      <c r="BZ7" s="39">
        <v>112.84</v>
      </c>
      <c r="CA7" s="39">
        <v>126.52</v>
      </c>
      <c r="CB7" s="39">
        <v>93.19</v>
      </c>
      <c r="CC7" s="39">
        <v>90.01</v>
      </c>
      <c r="CD7" s="39">
        <v>86.91</v>
      </c>
      <c r="CE7" s="39">
        <v>88.03</v>
      </c>
      <c r="CF7" s="39">
        <v>75.3</v>
      </c>
      <c r="CG7" s="39">
        <v>74.02</v>
      </c>
      <c r="CH7" s="39">
        <v>73.03</v>
      </c>
      <c r="CI7" s="39">
        <v>73.86</v>
      </c>
      <c r="CJ7" s="39">
        <v>73.849999999999994</v>
      </c>
      <c r="CK7" s="39">
        <v>73.849999999999994</v>
      </c>
      <c r="CL7" s="39">
        <v>57.25</v>
      </c>
      <c r="CM7" s="39">
        <v>77.7</v>
      </c>
      <c r="CN7" s="39">
        <v>82.72</v>
      </c>
      <c r="CO7" s="39">
        <v>82.39</v>
      </c>
      <c r="CP7" s="39">
        <v>80.95</v>
      </c>
      <c r="CQ7" s="39">
        <v>61.82</v>
      </c>
      <c r="CR7" s="39">
        <v>61.66</v>
      </c>
      <c r="CS7" s="39">
        <v>62.19</v>
      </c>
      <c r="CT7" s="39">
        <v>61.77</v>
      </c>
      <c r="CU7" s="39">
        <v>61.69</v>
      </c>
      <c r="CV7" s="39">
        <v>61.69</v>
      </c>
      <c r="CW7" s="39">
        <v>99.97</v>
      </c>
      <c r="CX7" s="39">
        <v>99.99</v>
      </c>
      <c r="CY7" s="39">
        <v>100</v>
      </c>
      <c r="CZ7" s="39">
        <v>99.99</v>
      </c>
      <c r="DA7" s="39">
        <v>100</v>
      </c>
      <c r="DB7" s="39">
        <v>100.03</v>
      </c>
      <c r="DC7" s="39">
        <v>100.05</v>
      </c>
      <c r="DD7" s="39">
        <v>100.05</v>
      </c>
      <c r="DE7" s="39">
        <v>100.08</v>
      </c>
      <c r="DF7" s="39">
        <v>100</v>
      </c>
      <c r="DG7" s="39">
        <v>100</v>
      </c>
      <c r="DH7" s="39">
        <v>14.44</v>
      </c>
      <c r="DI7" s="39">
        <v>17.329999999999998</v>
      </c>
      <c r="DJ7" s="39">
        <v>19.54</v>
      </c>
      <c r="DK7" s="39">
        <v>22.33</v>
      </c>
      <c r="DL7" s="39">
        <v>25.17</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2021-01-18T09:21:15Z</cp:lastPrinted>
  <dcterms:created xsi:type="dcterms:W3CDTF">2020-12-04T02:14:46Z</dcterms:created>
  <dcterms:modified xsi:type="dcterms:W3CDTF">2021-01-18T09:21:16Z</dcterms:modified>
  <cp:category/>
</cp:coreProperties>
</file>