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２年度\【R3.1.22期限】公営企業に係る経営比較分析表（令和元年度決算）の分析について\★各課　回答\企画係\"/>
    </mc:Choice>
  </mc:AlternateContent>
  <xr:revisionPtr revIDLastSave="0" documentId="8_{6EC9D8C1-F4FE-4B3A-ACDA-E40D003FD7BF}" xr6:coauthVersionLast="41" xr6:coauthVersionMax="41" xr10:uidLastSave="{00000000-0000-0000-0000-000000000000}"/>
  <workbookProtection workbookAlgorithmName="SHA-512" workbookHashValue="AWuG5BkPVmUC6Uqg1W4NfyCSt+jimkxkwSmYuWXDHl3f9DisOolSuC9kb2zk8RE2M41rJwB4q723T2fHCtR4+Q==" workbookSaltValue="g2OrbEsGLJwrYLzHt75KtA=="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B10" i="4"/>
  <c r="AD8" i="4"/>
  <c r="I8" i="4"/>
  <c r="B8"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<sst xmlns="http://schemas.openxmlformats.org/spreadsheetml/2006/main" count="236" uniqueCount="116">
  <si>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</si>
  <si>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</si>
  <si>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</si>
  <si>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</si>
  <si>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</si>
  <si>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</si>
  <si>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</si>
  <si>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</si>
  <si>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</si>
  <si>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</si>
  <si>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</si>
  <si>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</si>
  <si>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</si>
  <si>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</si>
  <si>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</si>
  <si>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</si>
  <si>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</si>
  <si>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</si>
  <si>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</si>
  <si>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</si>
  <si>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</si>
  <si>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</si>
  <si>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</si>
  <si>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</si>
  <si>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</si>
  <si>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</si>
  <si>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</si>
  <si>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</si>
  <si>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</si>
  <si>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</si>
  <si>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</si>
  <si>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</si>
  <si>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</si>
  <si>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</si>
  <si>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</si>
  <si>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</si>
  <si>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</si>
  <si>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</si>
  <si>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</si>
  <si>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</si>
  <si>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</si>
  <si>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</si>
  <si>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</si>
  <si>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</si>
  <si>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</si>
  <si>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</si>
  <si>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</si>
  <si>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</si>
  <si>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</si>
  <si>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</si>
  <si>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</si>
  <si>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</si>
  <si>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</si>
  <si>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</si>
  <si>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</si>
  <si>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</si>
  <si>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</si>
  <si>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</si>
  <si>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</si>
  <si>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</si>
  <si>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</si>
  <si>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</si>
  <si>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</si>
  <si>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</si>
  <si>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</si>
  <si>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</si>
  <si>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</si>
  <si>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</si>
  <si>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</si>
  <si>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</si>
  <si>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</si>
  <si>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</si>
  <si>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</si>
  <si>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</si>
  <si>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</si>
  <si>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</si>
  <si>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</si>
  <si>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</si>
  <si>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</si>
  <si>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</si>
  <si>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</si>
  <si>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</si>
  <si>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</si>
  <si>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</si>
  <si>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</si>
  <si>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</si>
  <si>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</si>
  <si>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</si>
  <si>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</si>
  <si>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</si>
  <si>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</si>
  <si>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</si>
  <si>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</si>
  <si>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</si>
  <si>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</si>
  <si>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</si>
  <si>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</si>
  <si>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</si>
  <si>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</si>
  <si>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</si>
  <si>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</si>
  <si>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</si>
  <si>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</si>
  <si>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</si>
  <si>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</si>
  <si>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</si>
  <si>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</si>
  <si>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</si>
  <si>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</si>
  <si>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</si>
  <si>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</si>
  <si>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</si>
  <si>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</si>
  <si>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人口の減少、節水意識の高まりや節水機器の普及などにより、下水道使用料収入は減少傾向にあります。また、処理人口普及率が99.9％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企業債残高対事業規模比率は、経営戦略に基づき企業債残高を減少させていますが、対前年度比でほぼ横ばい傾向にあります。
　水洗化率は横ばい傾向で、引続き水洗勧奨を進めていきます。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phoneticPr fontId="4"/>
  </si>
  <si>
    <t>　有形固定資産減価償却率は、類似団体平均値と同程度であり、他都市と同程度の年数を経過した資産が多いと考えます。
　今後、管渠の老朽化率が上昇していくと予測しており、適切な施設の管理及び計画的な改築更新に努めていきます。</t>
    <phoneticPr fontId="4"/>
  </si>
  <si>
    <t>　特定環境保全公共下水道は、公共下水道と一体で事業運営を行っており、現在、平成28～令和2年度までの経営戦略に基づき、事業を実施しています。
　経営目標は、「安全・安心で質の高いサービスを提供し、現行料金を維持する」とし、順調に推移しています。
　今後も、人口の減少、節水意識の高まりや節水機器の普及などにより、下水道使用料収入は減少傾向が続くと予想されます。また、処理人口普及率が99.9％と概成しており、今後も普及拡大による大幅な下水道使用料収入の増加は期待できません。一層の経費節減や増収対策に取組む必要があります。
　また、資産については、長寿命化に努めていく必要があります。
　引き続き、経営戦略に基づき事業を実施し、経営目標の達成を目指してまいります。</t>
    <rPh sb="42" eb="4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</si>
</sst>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3E-4445-8C82-F84A85976C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E13E-4445-8C82-F84A85976C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6C-49EE-9F53-2F5157CF30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AC6C-49EE-9F53-2F5157CF30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79.959999999999994</c:v>
                </c:pt>
                <c:pt idx="1">
                  <c:v>80.87</c:v>
                </c:pt>
                <c:pt idx="2">
                  <c:v>81.819999999999993</c:v>
                </c:pt>
                <c:pt idx="3">
                  <c:v>80.83</c:v>
                </c:pt>
                <c:pt idx="4">
                  <c:v>80.5</c:v>
                </c:pt>
              </c:numCache>
            </c:numRef>
          </c:val>
          <c:extLst>
            <c:ext xmlns:c16="http://schemas.microsoft.com/office/drawing/2014/chart" uri="{C3380CC4-5D6E-409C-BE32-E72D297353CC}">
              <c16:uniqueId val="{00000000-37A2-43CC-A7F2-3FA3ABD8F3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7A2-43CC-A7F2-3FA3ABD8F3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31.69</c:v>
                </c:pt>
                <c:pt idx="1">
                  <c:v>32.049999999999997</c:v>
                </c:pt>
                <c:pt idx="2">
                  <c:v>30.75</c:v>
                </c:pt>
                <c:pt idx="3">
                  <c:v>31.73</c:v>
                </c:pt>
                <c:pt idx="4">
                  <c:v>29.53</c:v>
                </c:pt>
              </c:numCache>
            </c:numRef>
          </c:val>
          <c:extLst>
            <c:ext xmlns:c16="http://schemas.microsoft.com/office/drawing/2014/chart" uri="{C3380CC4-5D6E-409C-BE32-E72D297353CC}">
              <c16:uniqueId val="{00000000-D76E-4B91-A660-DD96A8E08A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D76E-4B91-A660-DD96A8E08A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25.58</c:v>
                </c:pt>
                <c:pt idx="1">
                  <c:v>27.41</c:v>
                </c:pt>
                <c:pt idx="2">
                  <c:v>29.13</c:v>
                </c:pt>
                <c:pt idx="3">
                  <c:v>30.98</c:v>
                </c:pt>
                <c:pt idx="4">
                  <c:v>32.840000000000003</c:v>
                </c:pt>
              </c:numCache>
            </c:numRef>
          </c:val>
          <c:extLst>
            <c:ext xmlns:c16="http://schemas.microsoft.com/office/drawing/2014/chart" uri="{C3380CC4-5D6E-409C-BE32-E72D297353CC}">
              <c16:uniqueId val="{00000000-F995-47E5-8FA3-321D054E4C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F995-47E5-8FA3-321D054E4C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D4-49D9-B890-18134A5B53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05D4-49D9-B890-18134A5B53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1078.27</c:v>
                </c:pt>
                <c:pt idx="1">
                  <c:v>1082.68</c:v>
                </c:pt>
                <c:pt idx="2">
                  <c:v>1150.6099999999999</c:v>
                </c:pt>
                <c:pt idx="3">
                  <c:v>1127.95</c:v>
                </c:pt>
                <c:pt idx="4">
                  <c:v>1250.47</c:v>
                </c:pt>
              </c:numCache>
            </c:numRef>
          </c:val>
          <c:extLst>
            <c:ext xmlns:c16="http://schemas.microsoft.com/office/drawing/2014/chart" uri="{C3380CC4-5D6E-409C-BE32-E72D297353CC}">
              <c16:uniqueId val="{00000000-0B4D-4EC6-B428-6B0C4EC272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0B4D-4EC6-B428-6B0C4EC272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7.49</c:v>
                </c:pt>
                <c:pt idx="1">
                  <c:v>11.87</c:v>
                </c:pt>
                <c:pt idx="2">
                  <c:v>9.14</c:v>
                </c:pt>
                <c:pt idx="3">
                  <c:v>6.98</c:v>
                </c:pt>
                <c:pt idx="4">
                  <c:v>7.77</c:v>
                </c:pt>
              </c:numCache>
            </c:numRef>
          </c:val>
          <c:extLst>
            <c:ext xmlns:c16="http://schemas.microsoft.com/office/drawing/2014/chart" uri="{C3380CC4-5D6E-409C-BE32-E72D297353CC}">
              <c16:uniqueId val="{00000000-5FCB-4495-8C04-F2BD55130B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5FCB-4495-8C04-F2BD55130B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5281.07</c:v>
                </c:pt>
                <c:pt idx="1">
                  <c:v>5002.55</c:v>
                </c:pt>
                <c:pt idx="2">
                  <c:v>4961.3599999999997</c:v>
                </c:pt>
                <c:pt idx="3">
                  <c:v>4535.93</c:v>
                </c:pt>
                <c:pt idx="4">
                  <c:v>4613.3100000000004</c:v>
                </c:pt>
              </c:numCache>
            </c:numRef>
          </c:val>
          <c:extLst>
            <c:ext xmlns:c16="http://schemas.microsoft.com/office/drawing/2014/chart" uri="{C3380CC4-5D6E-409C-BE32-E72D297353CC}">
              <c16:uniqueId val="{00000000-4B53-4172-BE04-E6F20138F8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4B53-4172-BE04-E6F20138F8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36.35</c:v>
                </c:pt>
                <c:pt idx="1">
                  <c:v>36.99</c:v>
                </c:pt>
                <c:pt idx="2">
                  <c:v>30.71</c:v>
                </c:pt>
                <c:pt idx="3">
                  <c:v>31.71</c:v>
                </c:pt>
                <c:pt idx="4">
                  <c:v>29.51</c:v>
                </c:pt>
              </c:numCache>
            </c:numRef>
          </c:val>
          <c:extLst>
            <c:ext xmlns:c16="http://schemas.microsoft.com/office/drawing/2014/chart" uri="{C3380CC4-5D6E-409C-BE32-E72D297353CC}">
              <c16:uniqueId val="{00000000-BCFF-4B4B-8BFD-C79C2520ED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BCFF-4B4B-8BFD-C79C2520ED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490.95</c:v>
                </c:pt>
                <c:pt idx="1">
                  <c:v>482.77</c:v>
                </c:pt>
                <c:pt idx="2">
                  <c:v>566.09</c:v>
                </c:pt>
                <c:pt idx="3">
                  <c:v>555.98</c:v>
                </c:pt>
                <c:pt idx="4">
                  <c:v>572.38</c:v>
                </c:pt>
              </c:numCache>
            </c:numRef>
          </c:val>
          <c:extLst>
            <c:ext xmlns:c16="http://schemas.microsoft.com/office/drawing/2014/chart" uri="{C3380CC4-5D6E-409C-BE32-E72D297353CC}">
              <c16:uniqueId val="{00000000-683B-454E-8362-5CEDAD1463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683B-454E-8362-5CEDAD1463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北九州市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950602</v>
      </c>
      <c r="AM8" s="69"/>
      <c r="AN8" s="69"/>
      <c r="AO8" s="69"/>
      <c r="AP8" s="69"/>
      <c r="AQ8" s="69"/>
      <c r="AR8" s="69"/>
      <c r="AS8" s="69"/>
      <c r="AT8" s="68">
        <f>データ!T6</f>
        <v>491.69</v>
      </c>
      <c r="AU8" s="68"/>
      <c r="AV8" s="68"/>
      <c r="AW8" s="68"/>
      <c r="AX8" s="68"/>
      <c r="AY8" s="68"/>
      <c r="AZ8" s="68"/>
      <c r="BA8" s="68"/>
      <c r="BB8" s="68">
        <f>データ!U6</f>
        <v>1933.34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41.14</v>
      </c>
      <c r="J10" s="68"/>
      <c r="K10" s="68"/>
      <c r="L10" s="68"/>
      <c r="M10" s="68"/>
      <c r="N10" s="68"/>
      <c r="O10" s="68"/>
      <c r="P10" s="68">
        <f>データ!P6</f>
        <v>1.22</v>
      </c>
      <c r="Q10" s="68"/>
      <c r="R10" s="68"/>
      <c r="S10" s="68"/>
      <c r="T10" s="68"/>
      <c r="U10" s="68"/>
      <c r="V10" s="68"/>
      <c r="W10" s="68">
        <f>データ!Q6</f>
        <v>100</v>
      </c>
      <c r="X10" s="68"/>
      <c r="Y10" s="68"/>
      <c r="Z10" s="68"/>
      <c r="AA10" s="68"/>
      <c r="AB10" s="68"/>
      <c r="AC10" s="68"/>
      <c r="AD10" s="69">
        <f>データ!R6</f>
        <v>2207</v>
      </c>
      <c r="AE10" s="69"/>
      <c r="AF10" s="69"/>
      <c r="AG10" s="69"/>
      <c r="AH10" s="69"/>
      <c r="AI10" s="69"/>
      <c r="AJ10" s="69"/>
      <c r="AK10" s="2"/>
      <c r="AL10" s="69">
        <f>データ!V6</f>
        <v>11557</v>
      </c>
      <c r="AM10" s="69"/>
      <c r="AN10" s="69"/>
      <c r="AO10" s="69"/>
      <c r="AP10" s="69"/>
      <c r="AQ10" s="69"/>
      <c r="AR10" s="69"/>
      <c r="AS10" s="69"/>
      <c r="AT10" s="68">
        <f>データ!W6</f>
        <v>4.5199999999999996</v>
      </c>
      <c r="AU10" s="68"/>
      <c r="AV10" s="68"/>
      <c r="AW10" s="68"/>
      <c r="AX10" s="68"/>
      <c r="AY10" s="68"/>
      <c r="AZ10" s="68"/>
      <c r="BA10" s="68"/>
      <c r="BB10" s="68">
        <f>データ!X6</f>
        <v>2556.86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NshW94nLuFlarltmZ4Gtb8VvBKU+1fIIrYuar2HzPbSEZGU8hOVZy4J4GUQLvBHw0ejfoy8AG32SsbWoJTE2A==" saltValue="ANDXos7amV+JcTqjlMbf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401005</v>
      </c>
      <c r="D6" s="33">
        <f t="shared" si="3"/>
        <v>46</v>
      </c>
      <c r="E6" s="33">
        <f t="shared" si="3"/>
        <v>17</v>
      </c>
      <c r="F6" s="33">
        <f t="shared" si="3"/>
        <v>4</v>
      </c>
      <c r="G6" s="33">
        <f t="shared" si="3"/>
        <v>0</v>
      </c>
      <c r="H6" s="33" t="str">
        <f t="shared" si="3"/>
        <v>福岡県　北九州市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41.14</v>
      </c>
      <c r="P6" s="34">
        <f t="shared" si="3"/>
        <v>1.22</v>
      </c>
      <c r="Q6" s="34">
        <f t="shared" si="3"/>
        <v>100</v>
      </c>
      <c r="R6" s="34">
        <f t="shared" si="3"/>
        <v>2207</v>
      </c>
      <c r="S6" s="34">
        <f t="shared" si="3"/>
        <v>950602</v>
      </c>
      <c r="T6" s="34">
        <f t="shared" si="3"/>
        <v>491.69</v>
      </c>
      <c r="U6" s="34">
        <f t="shared" si="3"/>
        <v>1933.34</v>
      </c>
      <c r="V6" s="34">
        <f t="shared" si="3"/>
        <v>11557</v>
      </c>
      <c r="W6" s="34">
        <f t="shared" si="3"/>
        <v>4.5199999999999996</v>
      </c>
      <c r="X6" s="34">
        <f t="shared" si="3"/>
        <v>2556.86</v>
      </c>
      <c r="Y6" s="35">
        <f>IF(Y7="",NA(),Y7)</f>
        <v>31.69</v>
      </c>
      <c r="Z6" s="35">
        <f t="shared" ref="Z6:AH6" si="4">IF(Z7="",NA(),Z7)</f>
        <v>32.049999999999997</v>
      </c>
      <c r="AA6" s="35">
        <f t="shared" si="4"/>
        <v>30.75</v>
      </c>
      <c r="AB6" s="35">
        <f t="shared" si="4"/>
        <v>31.73</v>
      </c>
      <c r="AC6" s="35">
        <f t="shared" si="4"/>
        <v>29.53</v>
      </c>
      <c r="AD6" s="35">
        <f t="shared" si="4"/>
        <v>100.94</v>
      </c>
      <c r="AE6" s="35">
        <f t="shared" si="4"/>
        <v>100.85</v>
      </c>
      <c r="AF6" s="35">
        <f t="shared" si="4"/>
        <v>102.13</v>
      </c>
      <c r="AG6" s="35">
        <f t="shared" si="4"/>
        <v>101.72</v>
      </c>
      <c r="AH6" s="35">
        <f t="shared" si="4"/>
        <v>102.73</v>
      </c>
      <c r="AI6" s="34" t="str">
        <f>IF(AI7="","",IF(AI7="-","【-】","【"&amp;SUBSTITUTE(TEXT(AI7,"#,##0.00"),"-","△")&amp;"】"))</f>
        <v>【102.87】</v>
      </c>
      <c r="AJ6" s="35">
        <f>IF(AJ7="",NA(),AJ7)</f>
        <v>1078.27</v>
      </c>
      <c r="AK6" s="35">
        <f t="shared" ref="AK6:AS6" si="5">IF(AK7="",NA(),AK7)</f>
        <v>1082.68</v>
      </c>
      <c r="AL6" s="35">
        <f t="shared" si="5"/>
        <v>1150.6099999999999</v>
      </c>
      <c r="AM6" s="35">
        <f t="shared" si="5"/>
        <v>1127.95</v>
      </c>
      <c r="AN6" s="35">
        <f t="shared" si="5"/>
        <v>1250.47</v>
      </c>
      <c r="AO6" s="35">
        <f t="shared" si="5"/>
        <v>101.85</v>
      </c>
      <c r="AP6" s="35">
        <f t="shared" si="5"/>
        <v>110.77</v>
      </c>
      <c r="AQ6" s="35">
        <f t="shared" si="5"/>
        <v>109.51</v>
      </c>
      <c r="AR6" s="35">
        <f t="shared" si="5"/>
        <v>112.88</v>
      </c>
      <c r="AS6" s="35">
        <f t="shared" si="5"/>
        <v>94.97</v>
      </c>
      <c r="AT6" s="34" t="str">
        <f>IF(AT7="","",IF(AT7="-","【-】","【"&amp;SUBSTITUTE(TEXT(AT7,"#,##0.00"),"-","△")&amp;"】"))</f>
        <v>【76.63】</v>
      </c>
      <c r="AU6" s="35">
        <f>IF(AU7="",NA(),AU7)</f>
        <v>7.49</v>
      </c>
      <c r="AV6" s="35">
        <f t="shared" ref="AV6:BD6" si="6">IF(AV7="",NA(),AV7)</f>
        <v>11.87</v>
      </c>
      <c r="AW6" s="35">
        <f t="shared" si="6"/>
        <v>9.14</v>
      </c>
      <c r="AX6" s="35">
        <f t="shared" si="6"/>
        <v>6.98</v>
      </c>
      <c r="AY6" s="35">
        <f t="shared" si="6"/>
        <v>7.77</v>
      </c>
      <c r="AZ6" s="35">
        <f t="shared" si="6"/>
        <v>49.07</v>
      </c>
      <c r="BA6" s="35">
        <f t="shared" si="6"/>
        <v>46.78</v>
      </c>
      <c r="BB6" s="35">
        <f t="shared" si="6"/>
        <v>47.44</v>
      </c>
      <c r="BC6" s="35">
        <f t="shared" si="6"/>
        <v>49.18</v>
      </c>
      <c r="BD6" s="35">
        <f t="shared" si="6"/>
        <v>47.72</v>
      </c>
      <c r="BE6" s="34" t="str">
        <f>IF(BE7="","",IF(BE7="-","【-】","【"&amp;SUBSTITUTE(TEXT(BE7,"#,##0.00"),"-","△")&amp;"】"))</f>
        <v>【49.61】</v>
      </c>
      <c r="BF6" s="35">
        <f>IF(BF7="",NA(),BF7)</f>
        <v>5281.07</v>
      </c>
      <c r="BG6" s="35">
        <f t="shared" ref="BG6:BO6" si="7">IF(BG7="",NA(),BG7)</f>
        <v>5002.55</v>
      </c>
      <c r="BH6" s="35">
        <f t="shared" si="7"/>
        <v>4961.3599999999997</v>
      </c>
      <c r="BI6" s="35">
        <f t="shared" si="7"/>
        <v>4535.93</v>
      </c>
      <c r="BJ6" s="35">
        <f t="shared" si="7"/>
        <v>4613.3100000000004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36.35</v>
      </c>
      <c r="BR6" s="35">
        <f t="shared" ref="BR6:BZ6" si="8">IF(BR7="",NA(),BR7)</f>
        <v>36.99</v>
      </c>
      <c r="BS6" s="35">
        <f t="shared" si="8"/>
        <v>30.71</v>
      </c>
      <c r="BT6" s="35">
        <f t="shared" si="8"/>
        <v>31.71</v>
      </c>
      <c r="BU6" s="35">
        <f t="shared" si="8"/>
        <v>29.51</v>
      </c>
      <c r="BV6" s="35">
        <f t="shared" si="8"/>
        <v>66.22</v>
      </c>
      <c r="BW6" s="35">
        <f t="shared" si="8"/>
        <v>69.87</v>
      </c>
      <c r="BX6" s="35">
        <f t="shared" si="8"/>
        <v>74.3</v>
      </c>
      <c r="BY6" s="35">
        <f t="shared" si="8"/>
        <v>72.260000000000005</v>
      </c>
      <c r="BZ6" s="35">
        <f t="shared" si="8"/>
        <v>71.84</v>
      </c>
      <c r="CA6" s="34" t="str">
        <f>IF(CA7="","",IF(CA7="-","【-】","【"&amp;SUBSTITUTE(TEXT(CA7,"#,##0.00"),"-","△")&amp;"】"))</f>
        <v>【74.17】</v>
      </c>
      <c r="CB6" s="35">
        <f>IF(CB7="",NA(),CB7)</f>
        <v>490.95</v>
      </c>
      <c r="CC6" s="35">
        <f t="shared" ref="CC6:CK6" si="9">IF(CC7="",NA(),CC7)</f>
        <v>482.77</v>
      </c>
      <c r="CD6" s="35">
        <f t="shared" si="9"/>
        <v>566.09</v>
      </c>
      <c r="CE6" s="35">
        <f t="shared" si="9"/>
        <v>555.98</v>
      </c>
      <c r="CF6" s="35">
        <f t="shared" si="9"/>
        <v>572.38</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79.959999999999994</v>
      </c>
      <c r="CY6" s="35">
        <f t="shared" ref="CY6:DG6" si="11">IF(CY7="",NA(),CY7)</f>
        <v>80.87</v>
      </c>
      <c r="CZ6" s="35">
        <f t="shared" si="11"/>
        <v>81.819999999999993</v>
      </c>
      <c r="DA6" s="35">
        <f t="shared" si="11"/>
        <v>80.83</v>
      </c>
      <c r="DB6" s="35">
        <f t="shared" si="11"/>
        <v>80.5</v>
      </c>
      <c r="DC6" s="35">
        <f t="shared" si="11"/>
        <v>82.9</v>
      </c>
      <c r="DD6" s="35">
        <f t="shared" si="11"/>
        <v>83.5</v>
      </c>
      <c r="DE6" s="35">
        <f t="shared" si="11"/>
        <v>83.06</v>
      </c>
      <c r="DF6" s="35">
        <f t="shared" si="11"/>
        <v>83.32</v>
      </c>
      <c r="DG6" s="35">
        <f t="shared" si="11"/>
        <v>83.75</v>
      </c>
      <c r="DH6" s="34" t="str">
        <f>IF(DH7="","",IF(DH7="-","【-】","【"&amp;SUBSTITUTE(TEXT(DH7,"#,##0.00"),"-","△")&amp;"】"))</f>
        <v>【84.20】</v>
      </c>
      <c r="DI6" s="35">
        <f>IF(DI7="",NA(),DI7)</f>
        <v>25.58</v>
      </c>
      <c r="DJ6" s="35">
        <f t="shared" ref="DJ6:DR6" si="12">IF(DJ7="",NA(),DJ7)</f>
        <v>27.41</v>
      </c>
      <c r="DK6" s="35">
        <f t="shared" si="12"/>
        <v>29.13</v>
      </c>
      <c r="DL6" s="35">
        <f t="shared" si="12"/>
        <v>30.98</v>
      </c>
      <c r="DM6" s="35">
        <f t="shared" si="12"/>
        <v>32.840000000000003</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401005</v>
      </c>
      <c r="D7" s="37">
        <v>46</v>
      </c>
      <c r="E7" s="37">
        <v>17</v>
      </c>
      <c r="F7" s="37">
        <v>4</v>
      </c>
      <c r="G7" s="37">
        <v>0</v>
      </c>
      <c r="H7" s="37" t="s">
        <v>96</v>
      </c>
      <c r="I7" s="37" t="s">
        <v>97</v>
      </c>
      <c r="J7" s="37" t="s">
        <v>98</v>
      </c>
      <c r="K7" s="37" t="s">
        <v>99</v>
      </c>
      <c r="L7" s="37" t="s">
        <v>100</v>
      </c>
      <c r="M7" s="37" t="s">
        <v>101</v>
      </c>
      <c r="N7" s="38" t="s">
        <v>102</v>
      </c>
      <c r="O7" s="38">
        <v>41.14</v>
      </c>
      <c r="P7" s="38">
        <v>1.22</v>
      </c>
      <c r="Q7" s="38">
        <v>100</v>
      </c>
      <c r="R7" s="38">
        <v>2207</v>
      </c>
      <c r="S7" s="38">
        <v>950602</v>
      </c>
      <c r="T7" s="38">
        <v>491.69</v>
      </c>
      <c r="U7" s="38">
        <v>1933.34</v>
      </c>
      <c r="V7" s="38">
        <v>11557</v>
      </c>
      <c r="W7" s="38">
        <v>4.5199999999999996</v>
      </c>
      <c r="X7" s="38">
        <v>2556.86</v>
      </c>
      <c r="Y7" s="38">
        <v>31.69</v>
      </c>
      <c r="Z7" s="38">
        <v>32.049999999999997</v>
      </c>
      <c r="AA7" s="38">
        <v>30.75</v>
      </c>
      <c r="AB7" s="38">
        <v>31.73</v>
      </c>
      <c r="AC7" s="38">
        <v>29.53</v>
      </c>
      <c r="AD7" s="38">
        <v>100.94</v>
      </c>
      <c r="AE7" s="38">
        <v>100.85</v>
      </c>
      <c r="AF7" s="38">
        <v>102.13</v>
      </c>
      <c r="AG7" s="38">
        <v>101.72</v>
      </c>
      <c r="AH7" s="38">
        <v>102.73</v>
      </c>
      <c r="AI7" s="38">
        <v>102.87</v>
      </c>
      <c r="AJ7" s="38">
        <v>1078.27</v>
      </c>
      <c r="AK7" s="38">
        <v>1082.68</v>
      </c>
      <c r="AL7" s="38">
        <v>1150.6099999999999</v>
      </c>
      <c r="AM7" s="38">
        <v>1127.95</v>
      </c>
      <c r="AN7" s="38">
        <v>1250.47</v>
      </c>
      <c r="AO7" s="38">
        <v>101.85</v>
      </c>
      <c r="AP7" s="38">
        <v>110.77</v>
      </c>
      <c r="AQ7" s="38">
        <v>109.51</v>
      </c>
      <c r="AR7" s="38">
        <v>112.88</v>
      </c>
      <c r="AS7" s="38">
        <v>94.97</v>
      </c>
      <c r="AT7" s="38">
        <v>76.63</v>
      </c>
      <c r="AU7" s="38">
        <v>7.49</v>
      </c>
      <c r="AV7" s="38">
        <v>11.87</v>
      </c>
      <c r="AW7" s="38">
        <v>9.14</v>
      </c>
      <c r="AX7" s="38">
        <v>6.98</v>
      </c>
      <c r="AY7" s="38">
        <v>7.77</v>
      </c>
      <c r="AZ7" s="38">
        <v>49.07</v>
      </c>
      <c r="BA7" s="38">
        <v>46.78</v>
      </c>
      <c r="BB7" s="38">
        <v>47.44</v>
      </c>
      <c r="BC7" s="38">
        <v>49.18</v>
      </c>
      <c r="BD7" s="38">
        <v>47.72</v>
      </c>
      <c r="BE7" s="38">
        <v>49.61</v>
      </c>
      <c r="BF7" s="38">
        <v>5281.07</v>
      </c>
      <c r="BG7" s="38">
        <v>5002.55</v>
      </c>
      <c r="BH7" s="38">
        <v>4961.3599999999997</v>
      </c>
      <c r="BI7" s="38">
        <v>4535.93</v>
      </c>
      <c r="BJ7" s="38">
        <v>4613.3100000000004</v>
      </c>
      <c r="BK7" s="38">
        <v>1434.89</v>
      </c>
      <c r="BL7" s="38">
        <v>1298.9100000000001</v>
      </c>
      <c r="BM7" s="38">
        <v>1243.71</v>
      </c>
      <c r="BN7" s="38">
        <v>1194.1500000000001</v>
      </c>
      <c r="BO7" s="38">
        <v>1206.79</v>
      </c>
      <c r="BP7" s="38">
        <v>1218.7</v>
      </c>
      <c r="BQ7" s="38">
        <v>36.35</v>
      </c>
      <c r="BR7" s="38">
        <v>36.99</v>
      </c>
      <c r="BS7" s="38">
        <v>30.71</v>
      </c>
      <c r="BT7" s="38">
        <v>31.71</v>
      </c>
      <c r="BU7" s="38">
        <v>29.51</v>
      </c>
      <c r="BV7" s="38">
        <v>66.22</v>
      </c>
      <c r="BW7" s="38">
        <v>69.87</v>
      </c>
      <c r="BX7" s="38">
        <v>74.3</v>
      </c>
      <c r="BY7" s="38">
        <v>72.260000000000005</v>
      </c>
      <c r="BZ7" s="38">
        <v>71.84</v>
      </c>
      <c r="CA7" s="38">
        <v>74.17</v>
      </c>
      <c r="CB7" s="38">
        <v>490.95</v>
      </c>
      <c r="CC7" s="38">
        <v>482.77</v>
      </c>
      <c r="CD7" s="38">
        <v>566.09</v>
      </c>
      <c r="CE7" s="38">
        <v>555.98</v>
      </c>
      <c r="CF7" s="38">
        <v>572.38</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79.959999999999994</v>
      </c>
      <c r="CY7" s="38">
        <v>80.87</v>
      </c>
      <c r="CZ7" s="38">
        <v>81.819999999999993</v>
      </c>
      <c r="DA7" s="38">
        <v>80.83</v>
      </c>
      <c r="DB7" s="38">
        <v>80.5</v>
      </c>
      <c r="DC7" s="38">
        <v>82.9</v>
      </c>
      <c r="DD7" s="38">
        <v>83.5</v>
      </c>
      <c r="DE7" s="38">
        <v>83.06</v>
      </c>
      <c r="DF7" s="38">
        <v>83.32</v>
      </c>
      <c r="DG7" s="38">
        <v>83.75</v>
      </c>
      <c r="DH7" s="38">
        <v>84.2</v>
      </c>
      <c r="DI7" s="38">
        <v>25.58</v>
      </c>
      <c r="DJ7" s="38">
        <v>27.41</v>
      </c>
      <c r="DK7" s="38">
        <v>29.13</v>
      </c>
      <c r="DL7" s="38">
        <v>30.98</v>
      </c>
      <c r="DM7" s="38">
        <v>32.840000000000003</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2020-12-04T02:34:51Z</dcterms:created>
  <dcterms:modified xsi:type="dcterms:W3CDTF">2021-01-18T04:39:37Z</dcterms:modified>
  <cp:category/>
</cp:coreProperties>
</file>