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00" activeTab="1"/>
  </bookViews>
  <sheets>
    <sheet name="（別紙３－１）人件費予算明細書" sheetId="1" r:id="rId1"/>
    <sheet name="【記載例】（別紙３－１）人件費予算明細書" sheetId="2" r:id="rId2"/>
  </sheets>
  <definedNames>
    <definedName name="_xlnm.Print_Area" localSheetId="0">'（別紙３－１）人件費予算明細書'!$A$1:$N$60</definedName>
    <definedName name="_xlnm.Print_Area" localSheetId="1">'【記載例】（別紙３－１）人件費予算明細書'!$A$1:$N$60</definedName>
  </definedNames>
  <calcPr fullCalcOnLoad="1"/>
</workbook>
</file>

<file path=xl/sharedStrings.xml><?xml version="1.0" encoding="utf-8"?>
<sst xmlns="http://schemas.openxmlformats.org/spreadsheetml/2006/main" count="79" uniqueCount="59">
  <si>
    <t>合計</t>
  </si>
  <si>
    <t>（別紙３－１）</t>
  </si>
  <si>
    <t>１　補助事業従事者</t>
  </si>
  <si>
    <t>（２）補助事業における役割（業務内容）</t>
  </si>
  <si>
    <t>※「事業計画書（別紙２）２（５）実施体制」に記載した補助事業に従事する者を記載</t>
  </si>
  <si>
    <t>（１）氏名・役職・年齢</t>
  </si>
  <si>
    <t>（３）基準となる時間単価</t>
  </si>
  <si>
    <t>（①）</t>
  </si>
  <si>
    <t>（②）</t>
  </si>
  <si>
    <t>（④）</t>
  </si>
  <si>
    <t>【④の内訳（時間）】</t>
  </si>
  <si>
    <t>（１）補助事業に従事する予定時間数</t>
  </si>
  <si>
    <t>ア　労務費</t>
  </si>
  <si>
    <t>イ　研究開発費</t>
  </si>
  <si>
    <t>（⑤´）</t>
  </si>
  <si>
    <t>（⑥´）</t>
  </si>
  <si>
    <t>（⑦´）</t>
  </si>
  <si>
    <r>
      <t>【補助対象経費の内訳】</t>
    </r>
    <r>
      <rPr>
        <sz val="12"/>
        <color indexed="12"/>
        <rFont val="ＭＳ ゴシック"/>
        <family val="3"/>
      </rPr>
      <t>※別紙３「金額」欄に記載</t>
    </r>
  </si>
  <si>
    <r>
      <t>５　添付書類　</t>
    </r>
    <r>
      <rPr>
        <sz val="14"/>
        <color indexed="12"/>
        <rFont val="ＭＳ ゴシック"/>
        <family val="3"/>
      </rPr>
      <t>※「２　時間単価」の月給及び基準労働時間の算出に用いた資料を添えて提出</t>
    </r>
  </si>
  <si>
    <t>　　【役割毎の従事割合】</t>
  </si>
  <si>
    <t>２　時間単価（円）</t>
  </si>
  <si>
    <t>４　補助対象経費（円）</t>
  </si>
  <si>
    <r>
      <t>（⑤＝④×⑤´）</t>
    </r>
    <r>
      <rPr>
        <sz val="12"/>
        <color indexed="12"/>
        <rFont val="ＭＳ ゴシック"/>
        <family val="3"/>
      </rPr>
      <t>※端数切捨て</t>
    </r>
  </si>
  <si>
    <r>
      <t>（⑥＝④×⑥´）</t>
    </r>
    <r>
      <rPr>
        <sz val="12"/>
        <color indexed="12"/>
        <rFont val="ＭＳ ゴシック"/>
        <family val="3"/>
      </rPr>
      <t>※端数切捨て</t>
    </r>
  </si>
  <si>
    <r>
      <t>（⑦＝④×⑦´）</t>
    </r>
    <r>
      <rPr>
        <sz val="12"/>
        <color indexed="12"/>
        <rFont val="ＭＳ ゴシック"/>
        <family val="3"/>
      </rPr>
      <t>※端数切捨て</t>
    </r>
  </si>
  <si>
    <t>人件費予算明細書</t>
  </si>
  <si>
    <t>ウ　その他</t>
  </si>
  <si>
    <t>（２）補助対象外経費（③×⑦）</t>
  </si>
  <si>
    <t>（１）補助対象経費（⑧＋⑨）</t>
  </si>
  <si>
    <t>■労務費（⑧＝③×⑤）</t>
  </si>
  <si>
    <t>■研究開発費（⑨＝③×⑥）</t>
  </si>
  <si>
    <t>（１）月給</t>
  </si>
  <si>
    <t>（２）基準労働時間</t>
  </si>
  <si>
    <t>３　補助事業に従事する時間</t>
  </si>
  <si>
    <t>（２）役割毎の予定時間数</t>
  </si>
  <si>
    <t>（⑤＝④×⑤´）</t>
  </si>
  <si>
    <t>（⑥＝④×⑥´）</t>
  </si>
  <si>
    <t>（⑦＝④×⑦´）</t>
  </si>
  <si>
    <t>【補助対象経費の内訳】</t>
  </si>
  <si>
    <t>５　添付書類</t>
  </si>
  <si>
    <r>
      <t>（２）補助対象外経費（③×⑦）</t>
    </r>
    <r>
      <rPr>
        <sz val="12"/>
        <color indexed="12"/>
        <rFont val="ＭＳ ゴシック"/>
        <family val="3"/>
      </rPr>
      <t>※別紙３「金額」欄に記載</t>
    </r>
  </si>
  <si>
    <r>
      <t>（③＝①÷②）</t>
    </r>
    <r>
      <rPr>
        <sz val="12"/>
        <color indexed="12"/>
        <rFont val="ＭＳ ゴシック"/>
        <family val="3"/>
      </rPr>
      <t>※小数点以下の端数切り捨て</t>
    </r>
  </si>
  <si>
    <t>（③＝①÷②）</t>
  </si>
  <si>
    <t>記載例</t>
  </si>
  <si>
    <t>※製品・サービスの製造・販売、研究開発、総務・経理事務などの業務内容についてできる限り詳しく記載
　（複数の役割を兼ねている場合は、全ての役割を記載）</t>
  </si>
  <si>
    <r>
      <t>【④の内訳（時間）】</t>
    </r>
    <r>
      <rPr>
        <sz val="12"/>
        <color indexed="12"/>
        <rFont val="ＭＳ ゴシック"/>
        <family val="3"/>
      </rPr>
      <t>※1日の所定労働時間×月の出勤日数など</t>
    </r>
  </si>
  <si>
    <r>
      <t>（２）役割毎の予定時間数</t>
    </r>
    <r>
      <rPr>
        <sz val="12"/>
        <rFont val="ＭＳ ゴシック"/>
        <family val="3"/>
      </rPr>
      <t>　</t>
    </r>
    <r>
      <rPr>
        <sz val="12"/>
        <color indexed="12"/>
        <rFont val="ＭＳ ゴシック"/>
        <family val="3"/>
      </rPr>
      <t>※「１（２）補助事業における役割」で記載した役割毎の従事割合（目安）を記載</t>
    </r>
  </si>
  <si>
    <r>
      <t>ウ　その他　</t>
    </r>
    <r>
      <rPr>
        <sz val="12"/>
        <color indexed="12"/>
        <rFont val="ＭＳ ゴシック"/>
        <family val="3"/>
      </rPr>
      <t>※バックオフィス業務（総務・経理事務など）にかかる時間</t>
    </r>
  </si>
  <si>
    <r>
      <t>イ　研究開発費　</t>
    </r>
    <r>
      <rPr>
        <sz val="12"/>
        <color indexed="12"/>
        <rFont val="ＭＳ ゴシック"/>
        <family val="3"/>
      </rPr>
      <t>※製品・サービスの研究開発にかかる時間</t>
    </r>
  </si>
  <si>
    <r>
      <t>ア　労務費　</t>
    </r>
    <r>
      <rPr>
        <sz val="12"/>
        <color indexed="12"/>
        <rFont val="ＭＳ ゴシック"/>
        <family val="3"/>
      </rPr>
      <t>※イとウ以外の時間</t>
    </r>
  </si>
  <si>
    <r>
      <t>（１）月給　</t>
    </r>
    <r>
      <rPr>
        <sz val="12"/>
        <color indexed="12"/>
        <rFont val="ＭＳ ゴシック"/>
        <family val="3"/>
      </rPr>
      <t>※R5年度直近の給与明細書等を基に算出した金額を記載</t>
    </r>
  </si>
  <si>
    <t>※交付決定月(7月末予定)の翌月から
　翌年2月までが対象</t>
  </si>
  <si>
    <t>（１）【記載例】令和５年●月分の給与明細書の写し</t>
  </si>
  <si>
    <t>（３）【記載例】就業規則の写し</t>
  </si>
  <si>
    <t>（２）【記載例】雇用契約書の写し</t>
  </si>
  <si>
    <t>※役員報酬は対象外</t>
  </si>
  <si>
    <r>
      <t>（２）基準労働時間</t>
    </r>
    <r>
      <rPr>
        <sz val="12"/>
        <rFont val="ＭＳ ゴシック"/>
        <family val="3"/>
      </rPr>
      <t>　</t>
    </r>
    <r>
      <rPr>
        <sz val="12"/>
        <color indexed="12"/>
        <rFont val="ＭＳ ゴシック"/>
        <family val="3"/>
      </rPr>
      <t>※就業規則等で定める所定労働時間（残業とならない時間）を基に算出した時間を記載</t>
    </r>
  </si>
  <si>
    <t>※扶養・住居・残業等の手当、賞与、立替金は対象外（通勤手当は対象）
　また、控除項目のうち、所得税・住民税も対象外（法定福利費は対象）</t>
  </si>
  <si>
    <r>
      <t>３　補助事業に従事する時間</t>
    </r>
    <r>
      <rPr>
        <sz val="12"/>
        <rFont val="ＭＳ ゴシック"/>
        <family val="3"/>
      </rPr>
      <t>　</t>
    </r>
    <r>
      <rPr>
        <sz val="12"/>
        <color indexed="12"/>
        <rFont val="ＭＳ ゴシック"/>
        <family val="3"/>
      </rPr>
      <t>※就業規則等で定める所定労働時間のうち補助事業</t>
    </r>
    <r>
      <rPr>
        <sz val="12"/>
        <color indexed="12"/>
        <rFont val="ＭＳ ゴシック"/>
        <family val="3"/>
      </rPr>
      <t>に従事する予定の時間数を記載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</si>
</sst>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▲ &quot;#,##0"/>
    <numFmt numFmtId="181" formatCode="#,##0;&quot;▲ &quot;#,##0&quot;円&quot;"/>
    <numFmt numFmtId="182" formatCode="#,##0&quot;円&quot;;&quot;▲ &quot;#,##0&quot;円&quot;"/>
    <numFmt numFmtId="183" formatCode="#,##0_ &quot;円&quot;"/>
    <numFmt numFmtId="184" formatCode="#,##0_ &quot;時&quot;&quot;間&quot;"/>
    <numFmt numFmtId="185" formatCode="#,##0_ &quot;月&quot;"/>
    <numFmt numFmtId="186" formatCode="0.0%"/>
  </numFmts>
  <fonts count="54"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color indexed="12"/>
      <name val="ＭＳ 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2"/>
      <name val="ＭＳ ゴシック"/>
      <family val="3"/>
    </font>
    <font>
      <sz val="12"/>
      <color indexed="30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sz val="14"/>
      <color rgb="FF0000FF"/>
      <name val="ＭＳ ゴシック"/>
      <family val="3"/>
    </font>
    <font>
      <sz val="14"/>
      <color rgb="FFFF0000"/>
      <name val="ＭＳ ゴシック"/>
      <family val="3"/>
    </font>
    <font>
      <sz val="12"/>
      <color rgb="FF0033CC"/>
      <name val="ＭＳ ゴシック"/>
      <family val="3"/>
    </font>
    <font>
      <sz val="10"/>
      <color rgb="FF0000FF"/>
      <name val="ＭＳ ゴシック"/>
      <family val="3"/>
    </font>
    <font>
      <b/>
      <sz val="18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5" fillId="0" borderId="0" xfId="0" applyNumberFormat="1" applyFont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79" fontId="48" fillId="0" borderId="10" xfId="0" applyNumberFormat="1" applyFont="1" applyBorder="1" applyAlignment="1">
      <alignment horizontal="center" vertical="center"/>
    </xf>
    <xf numFmtId="180" fontId="49" fillId="0" borderId="0" xfId="0" applyNumberFormat="1" applyFont="1" applyAlignment="1" quotePrefix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3" fontId="50" fillId="0" borderId="0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 quotePrefix="1">
      <alignment horizontal="left" vertical="center"/>
    </xf>
    <xf numFmtId="180" fontId="49" fillId="0" borderId="0" xfId="0" applyNumberFormat="1" applyFont="1" applyBorder="1" applyAlignment="1">
      <alignment vertical="center" wrapText="1"/>
    </xf>
    <xf numFmtId="183" fontId="9" fillId="0" borderId="11" xfId="0" applyNumberFormat="1" applyFont="1" applyBorder="1" applyAlignment="1">
      <alignment horizontal="center" vertical="center"/>
    </xf>
    <xf numFmtId="183" fontId="9" fillId="0" borderId="12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14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83" fontId="9" fillId="0" borderId="15" xfId="0" applyNumberFormat="1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7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horizontal="left" vertical="center"/>
    </xf>
    <xf numFmtId="186" fontId="5" fillId="0" borderId="11" xfId="0" applyNumberFormat="1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left" vertical="center"/>
    </xf>
    <xf numFmtId="180" fontId="6" fillId="0" borderId="0" xfId="0" applyNumberFormat="1" applyFont="1" applyAlignment="1">
      <alignment horizontal="center" vertical="center"/>
    </xf>
    <xf numFmtId="180" fontId="1" fillId="0" borderId="11" xfId="0" applyNumberFormat="1" applyFont="1" applyBorder="1" applyAlignment="1">
      <alignment horizontal="lef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  <xf numFmtId="180" fontId="1" fillId="0" borderId="17" xfId="0" applyNumberFormat="1" applyFont="1" applyBorder="1" applyAlignment="1">
      <alignment horizontal="left" vertical="center"/>
    </xf>
    <xf numFmtId="180" fontId="1" fillId="0" borderId="18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0" xfId="0" applyNumberFormat="1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left" vertical="center" wrapText="1"/>
    </xf>
    <xf numFmtId="180" fontId="1" fillId="0" borderId="16" xfId="0" applyNumberFormat="1" applyFont="1" applyBorder="1" applyAlignment="1">
      <alignment horizontal="left" vertical="center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180" fontId="51" fillId="0" borderId="0" xfId="0" applyNumberFormat="1" applyFont="1" applyAlignment="1">
      <alignment horizontal="center" vertical="center"/>
    </xf>
    <xf numFmtId="180" fontId="52" fillId="0" borderId="0" xfId="0" applyNumberFormat="1" applyFont="1" applyBorder="1" applyAlignment="1">
      <alignment horizontal="left" vertical="center" wrapText="1"/>
    </xf>
    <xf numFmtId="180" fontId="52" fillId="0" borderId="0" xfId="0" applyNumberFormat="1" applyFont="1" applyBorder="1" applyAlignment="1">
      <alignment horizontal="left" vertical="center"/>
    </xf>
    <xf numFmtId="180" fontId="48" fillId="0" borderId="0" xfId="0" applyNumberFormat="1" applyFont="1" applyAlignment="1">
      <alignment horizontal="left" vertical="top" wrapText="1"/>
    </xf>
    <xf numFmtId="180" fontId="48" fillId="0" borderId="0" xfId="0" applyNumberFormat="1" applyFont="1" applyAlignment="1">
      <alignment horizontal="left" vertical="top"/>
    </xf>
    <xf numFmtId="180" fontId="48" fillId="0" borderId="15" xfId="0" applyNumberFormat="1" applyFont="1" applyBorder="1" applyAlignment="1">
      <alignment horizontal="left" vertical="top"/>
    </xf>
    <xf numFmtId="180" fontId="53" fillId="0" borderId="19" xfId="0" applyNumberFormat="1" applyFont="1" applyBorder="1" applyAlignment="1">
      <alignment horizontal="center" vertical="center"/>
    </xf>
    <xf numFmtId="180" fontId="53" fillId="0" borderId="20" xfId="0" applyNumberFormat="1" applyFont="1" applyBorder="1" applyAlignment="1">
      <alignment horizontal="center" vertical="center"/>
    </xf>
    <xf numFmtId="180" fontId="53" fillId="0" borderId="21" xfId="0" applyNumberFormat="1" applyFont="1" applyBorder="1" applyAlignment="1">
      <alignment horizontal="center" vertical="center"/>
    </xf>
    <xf numFmtId="180" fontId="53" fillId="0" borderId="22" xfId="0" applyNumberFormat="1" applyFont="1" applyBorder="1" applyAlignment="1">
      <alignment horizontal="center" vertical="center"/>
    </xf>
    <xf numFmtId="180" fontId="53" fillId="0" borderId="23" xfId="0" applyNumberFormat="1" applyFont="1" applyBorder="1" applyAlignment="1">
      <alignment horizontal="center" vertical="center"/>
    </xf>
    <xf numFmtId="180" fontId="53" fillId="0" borderId="24" xfId="0" applyNumberFormat="1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3" fontId="49" fillId="0" borderId="12" xfId="0" applyNumberFormat="1" applyFont="1" applyBorder="1" applyAlignment="1">
      <alignment horizontal="center" vertical="center"/>
    </xf>
    <xf numFmtId="183" fontId="49" fillId="0" borderId="13" xfId="0" applyNumberFormat="1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183" fontId="49" fillId="0" borderId="17" xfId="0" applyNumberFormat="1" applyFont="1" applyBorder="1" applyAlignment="1">
      <alignment horizontal="center" vertical="center"/>
    </xf>
    <xf numFmtId="183" fontId="49" fillId="0" borderId="18" xfId="0" applyNumberFormat="1" applyFont="1" applyBorder="1" applyAlignment="1">
      <alignment horizontal="center" vertical="center"/>
    </xf>
    <xf numFmtId="184" fontId="49" fillId="0" borderId="11" xfId="0" applyNumberFormat="1" applyFont="1" applyBorder="1" applyAlignment="1">
      <alignment horizontal="center" vertical="center"/>
    </xf>
    <xf numFmtId="184" fontId="49" fillId="0" borderId="12" xfId="0" applyNumberFormat="1" applyFont="1" applyBorder="1" applyAlignment="1">
      <alignment horizontal="center" vertical="center"/>
    </xf>
    <xf numFmtId="184" fontId="49" fillId="0" borderId="13" xfId="0" applyNumberFormat="1" applyFont="1" applyBorder="1" applyAlignment="1">
      <alignment horizontal="center" vertical="center"/>
    </xf>
    <xf numFmtId="184" fontId="49" fillId="0" borderId="16" xfId="0" applyNumberFormat="1" applyFont="1" applyBorder="1" applyAlignment="1">
      <alignment horizontal="center" vertical="center"/>
    </xf>
    <xf numFmtId="184" fontId="49" fillId="0" borderId="17" xfId="0" applyNumberFormat="1" applyFont="1" applyBorder="1" applyAlignment="1">
      <alignment horizontal="center" vertical="center"/>
    </xf>
    <xf numFmtId="184" fontId="49" fillId="0" borderId="18" xfId="0" applyNumberFormat="1" applyFont="1" applyBorder="1" applyAlignment="1">
      <alignment horizontal="center" vertical="center"/>
    </xf>
    <xf numFmtId="180" fontId="48" fillId="0" borderId="11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left" vertical="center"/>
    </xf>
    <xf numFmtId="180" fontId="48" fillId="0" borderId="13" xfId="0" applyNumberFormat="1" applyFont="1" applyBorder="1" applyAlignment="1">
      <alignment horizontal="left" vertical="center"/>
    </xf>
    <xf numFmtId="180" fontId="48" fillId="0" borderId="16" xfId="0" applyNumberFormat="1" applyFont="1" applyBorder="1" applyAlignment="1">
      <alignment horizontal="left" vertical="center"/>
    </xf>
    <xf numFmtId="180" fontId="48" fillId="0" borderId="17" xfId="0" applyNumberFormat="1" applyFont="1" applyBorder="1" applyAlignment="1">
      <alignment horizontal="left" vertical="center"/>
    </xf>
    <xf numFmtId="180" fontId="48" fillId="0" borderId="18" xfId="0" applyNumberFormat="1" applyFont="1" applyBorder="1" applyAlignment="1">
      <alignment horizontal="left" vertical="center"/>
    </xf>
    <xf numFmtId="180" fontId="48" fillId="0" borderId="11" xfId="0" applyNumberFormat="1" applyFont="1" applyBorder="1" applyAlignment="1">
      <alignment horizontal="left" vertical="center" wrapText="1"/>
    </xf>
    <xf numFmtId="180" fontId="48" fillId="0" borderId="12" xfId="0" applyNumberFormat="1" applyFont="1" applyBorder="1" applyAlignment="1">
      <alignment horizontal="left" vertical="center" wrapText="1"/>
    </xf>
    <xf numFmtId="180" fontId="48" fillId="0" borderId="13" xfId="0" applyNumberFormat="1" applyFont="1" applyBorder="1" applyAlignment="1">
      <alignment horizontal="left" vertical="center" wrapText="1"/>
    </xf>
    <xf numFmtId="180" fontId="48" fillId="0" borderId="14" xfId="0" applyNumberFormat="1" applyFont="1" applyBorder="1" applyAlignment="1">
      <alignment horizontal="left" vertical="center" wrapText="1"/>
    </xf>
    <xf numFmtId="180" fontId="48" fillId="0" borderId="0" xfId="0" applyNumberFormat="1" applyFont="1" applyBorder="1" applyAlignment="1">
      <alignment horizontal="left" vertical="center" wrapText="1"/>
    </xf>
    <xf numFmtId="180" fontId="48" fillId="0" borderId="15" xfId="0" applyNumberFormat="1" applyFont="1" applyBorder="1" applyAlignment="1">
      <alignment horizontal="left" vertical="center" wrapText="1"/>
    </xf>
    <xf numFmtId="180" fontId="48" fillId="0" borderId="16" xfId="0" applyNumberFormat="1" applyFont="1" applyBorder="1" applyAlignment="1">
      <alignment horizontal="left" vertical="center" wrapText="1"/>
    </xf>
    <xf numFmtId="180" fontId="48" fillId="0" borderId="17" xfId="0" applyNumberFormat="1" applyFont="1" applyBorder="1" applyAlignment="1">
      <alignment horizontal="left" vertical="center" wrapText="1"/>
    </xf>
    <xf numFmtId="180" fontId="48" fillId="0" borderId="18" xfId="0" applyNumberFormat="1" applyFont="1" applyBorder="1" applyAlignment="1">
      <alignment horizontal="left" vertical="center" wrapText="1"/>
    </xf>
    <xf numFmtId="186" fontId="49" fillId="0" borderId="11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6" fontId="49" fillId="0" borderId="16" xfId="0" applyNumberFormat="1" applyFont="1" applyBorder="1" applyAlignment="1">
      <alignment horizontal="center" vertical="center"/>
    </xf>
    <xf numFmtId="186" fontId="49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SheetLayoutView="100" zoomScalePageLayoutView="0" workbookViewId="0" topLeftCell="A1">
      <selection activeCell="P4" sqref="P4"/>
    </sheetView>
  </sheetViews>
  <sheetFormatPr defaultColWidth="9.00390625" defaultRowHeight="18" customHeight="1"/>
  <cols>
    <col min="1" max="2" width="3.00390625" style="1" customWidth="1"/>
    <col min="3" max="3" width="2.875" style="1" customWidth="1"/>
    <col min="4" max="4" width="24.00390625" style="1" customWidth="1"/>
    <col min="5" max="13" width="9.00390625" style="1" customWidth="1"/>
    <col min="14" max="14" width="2.75390625" style="1" customWidth="1"/>
    <col min="15" max="16384" width="9.00390625" style="1" customWidth="1"/>
  </cols>
  <sheetData>
    <row r="1" spans="1:8" ht="18" customHeight="1">
      <c r="A1" s="2" t="s">
        <v>1</v>
      </c>
      <c r="B1" s="2"/>
      <c r="F1" s="10"/>
      <c r="G1" s="10"/>
      <c r="H1" s="10"/>
    </row>
    <row r="2" spans="1:8" ht="18" customHeight="1">
      <c r="A2" s="2"/>
      <c r="B2" s="2"/>
      <c r="F2" s="10"/>
      <c r="G2" s="10"/>
      <c r="H2" s="10"/>
    </row>
    <row r="3" spans="1:8" ht="18" customHeight="1">
      <c r="A3" s="2"/>
      <c r="B3" s="2"/>
      <c r="F3" s="10"/>
      <c r="G3" s="10"/>
      <c r="H3" s="10"/>
    </row>
    <row r="4" spans="1:13" ht="21">
      <c r="A4" s="47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6" ht="18" customHeight="1">
      <c r="A6" s="2" t="s">
        <v>2</v>
      </c>
    </row>
    <row r="7" ht="18" customHeight="1">
      <c r="A7" s="2" t="s">
        <v>5</v>
      </c>
    </row>
    <row r="8" spans="3:13" ht="18" customHeight="1">
      <c r="C8" s="48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3:13" ht="18" customHeight="1">
      <c r="C9" s="51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3:13" ht="18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3:13" ht="18" customHeight="1"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3:13" ht="18" customHeight="1"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3:13" ht="18" customHeight="1"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6" spans="1:2" ht="18" customHeight="1">
      <c r="A16" s="2" t="s">
        <v>20</v>
      </c>
      <c r="B16" s="2"/>
    </row>
    <row r="17" spans="1:2" ht="18" customHeight="1">
      <c r="A17" s="2" t="s">
        <v>31</v>
      </c>
      <c r="B17" s="2"/>
    </row>
    <row r="18" spans="3:13" ht="18" customHeight="1">
      <c r="C18" s="25"/>
      <c r="D18" s="26"/>
      <c r="E18" s="27"/>
      <c r="F18" s="32" t="s">
        <v>7</v>
      </c>
      <c r="G18" s="4"/>
      <c r="H18" s="4"/>
      <c r="I18" s="4"/>
      <c r="J18" s="4"/>
      <c r="K18" s="4"/>
      <c r="L18" s="4"/>
      <c r="M18" s="4"/>
    </row>
    <row r="19" spans="3:13" ht="18" customHeight="1">
      <c r="C19" s="28"/>
      <c r="D19" s="29"/>
      <c r="E19" s="30"/>
      <c r="F19" s="32"/>
      <c r="G19" s="4"/>
      <c r="H19" s="4"/>
      <c r="I19" s="4"/>
      <c r="J19" s="4"/>
      <c r="K19" s="4"/>
      <c r="L19" s="4"/>
      <c r="M19" s="4"/>
    </row>
    <row r="21" ht="18" customHeight="1">
      <c r="A21" s="2" t="s">
        <v>32</v>
      </c>
    </row>
    <row r="22" spans="3:13" ht="18" customHeight="1">
      <c r="C22" s="40"/>
      <c r="D22" s="41"/>
      <c r="E22" s="42"/>
      <c r="F22" s="32" t="s">
        <v>8</v>
      </c>
      <c r="G22" s="4"/>
      <c r="H22" s="4"/>
      <c r="I22" s="4"/>
      <c r="J22" s="4"/>
      <c r="K22" s="4"/>
      <c r="L22" s="4"/>
      <c r="M22" s="4"/>
    </row>
    <row r="23" spans="3:13" ht="18" customHeight="1">
      <c r="C23" s="43"/>
      <c r="D23" s="44"/>
      <c r="E23" s="45"/>
      <c r="F23" s="32"/>
      <c r="G23" s="4"/>
      <c r="H23" s="4"/>
      <c r="I23" s="4"/>
      <c r="J23" s="4"/>
      <c r="K23" s="4"/>
      <c r="L23" s="4"/>
      <c r="M23" s="4"/>
    </row>
    <row r="25" ht="18" customHeight="1">
      <c r="A25" s="2" t="s">
        <v>6</v>
      </c>
    </row>
    <row r="26" spans="3:13" ht="18" customHeight="1">
      <c r="C26" s="25"/>
      <c r="D26" s="26"/>
      <c r="E26" s="27"/>
      <c r="F26" s="32" t="s">
        <v>42</v>
      </c>
      <c r="G26" s="33"/>
      <c r="H26" s="33"/>
      <c r="I26" s="33"/>
      <c r="J26" s="33"/>
      <c r="K26" s="33"/>
      <c r="L26" s="33"/>
      <c r="M26" s="33"/>
    </row>
    <row r="27" spans="3:13" ht="18" customHeight="1">
      <c r="C27" s="28"/>
      <c r="D27" s="29"/>
      <c r="E27" s="30"/>
      <c r="F27" s="32"/>
      <c r="G27" s="33"/>
      <c r="H27" s="33"/>
      <c r="I27" s="33"/>
      <c r="J27" s="33"/>
      <c r="K27" s="33"/>
      <c r="L27" s="33"/>
      <c r="M27" s="33"/>
    </row>
    <row r="29" ht="18" customHeight="1">
      <c r="A29" s="2" t="s">
        <v>33</v>
      </c>
    </row>
    <row r="30" spans="1:7" ht="18" customHeight="1">
      <c r="A30" s="2" t="s">
        <v>11</v>
      </c>
      <c r="G30" s="2" t="s">
        <v>10</v>
      </c>
    </row>
    <row r="31" spans="3:12" ht="18" customHeight="1">
      <c r="C31" s="40"/>
      <c r="D31" s="41"/>
      <c r="E31" s="42"/>
      <c r="F31" s="46" t="s">
        <v>9</v>
      </c>
      <c r="G31" s="5">
        <v>4</v>
      </c>
      <c r="H31" s="5">
        <v>5</v>
      </c>
      <c r="I31" s="5">
        <v>6</v>
      </c>
      <c r="J31" s="5">
        <v>7</v>
      </c>
      <c r="K31" s="5">
        <v>8</v>
      </c>
      <c r="L31" s="5">
        <v>9</v>
      </c>
    </row>
    <row r="32" spans="3:12" ht="18" customHeight="1">
      <c r="C32" s="43"/>
      <c r="D32" s="44"/>
      <c r="E32" s="45"/>
      <c r="F32" s="46"/>
      <c r="G32" s="12">
        <v>0</v>
      </c>
      <c r="H32" s="12">
        <v>0</v>
      </c>
      <c r="I32" s="12">
        <v>0</v>
      </c>
      <c r="J32" s="12">
        <v>0</v>
      </c>
      <c r="K32" s="12"/>
      <c r="L32" s="12"/>
    </row>
    <row r="33" spans="7:13" ht="18" customHeight="1">
      <c r="G33" s="5">
        <v>10</v>
      </c>
      <c r="H33" s="5">
        <v>11</v>
      </c>
      <c r="I33" s="5">
        <v>12</v>
      </c>
      <c r="J33" s="5">
        <v>1</v>
      </c>
      <c r="K33" s="5">
        <v>2</v>
      </c>
      <c r="L33" s="5">
        <v>3</v>
      </c>
      <c r="M33" s="6" t="s">
        <v>0</v>
      </c>
    </row>
    <row r="34" spans="7:13" ht="18" customHeight="1">
      <c r="G34" s="12"/>
      <c r="H34" s="12"/>
      <c r="I34" s="12"/>
      <c r="J34" s="12"/>
      <c r="K34" s="12"/>
      <c r="L34" s="12">
        <v>0</v>
      </c>
      <c r="M34" s="12"/>
    </row>
    <row r="35" ht="18" customHeight="1">
      <c r="A35" s="2" t="s">
        <v>34</v>
      </c>
    </row>
    <row r="36" spans="2:9" ht="18" customHeight="1">
      <c r="B36" s="2" t="s">
        <v>12</v>
      </c>
      <c r="I36" s="2" t="s">
        <v>19</v>
      </c>
    </row>
    <row r="37" spans="3:12" ht="18" customHeight="1">
      <c r="C37" s="31"/>
      <c r="D37" s="31"/>
      <c r="E37" s="31"/>
      <c r="F37" s="32" t="s">
        <v>35</v>
      </c>
      <c r="G37" s="33"/>
      <c r="H37" s="33"/>
      <c r="I37" s="34"/>
      <c r="J37" s="35"/>
      <c r="K37" s="36"/>
      <c r="L37" s="39" t="s">
        <v>14</v>
      </c>
    </row>
    <row r="38" spans="3:12" ht="18" customHeight="1">
      <c r="C38" s="31"/>
      <c r="D38" s="31"/>
      <c r="E38" s="31"/>
      <c r="F38" s="32"/>
      <c r="G38" s="33"/>
      <c r="H38" s="33"/>
      <c r="I38" s="34"/>
      <c r="J38" s="37"/>
      <c r="K38" s="38"/>
      <c r="L38" s="39"/>
    </row>
    <row r="39" spans="2:13" ht="18" customHeight="1">
      <c r="B39" s="2" t="s">
        <v>13</v>
      </c>
      <c r="J39" s="3"/>
      <c r="K39" s="3"/>
      <c r="L39" s="3"/>
      <c r="M39" s="3"/>
    </row>
    <row r="40" spans="3:12" ht="18" customHeight="1">
      <c r="C40" s="31"/>
      <c r="D40" s="31"/>
      <c r="E40" s="31"/>
      <c r="F40" s="32" t="s">
        <v>36</v>
      </c>
      <c r="G40" s="33"/>
      <c r="H40" s="33"/>
      <c r="I40" s="34"/>
      <c r="J40" s="35"/>
      <c r="K40" s="36"/>
      <c r="L40" s="39" t="s">
        <v>15</v>
      </c>
    </row>
    <row r="41" spans="3:12" ht="18" customHeight="1">
      <c r="C41" s="31"/>
      <c r="D41" s="31"/>
      <c r="E41" s="31"/>
      <c r="F41" s="32"/>
      <c r="G41" s="33"/>
      <c r="H41" s="33"/>
      <c r="I41" s="34"/>
      <c r="J41" s="37"/>
      <c r="K41" s="38"/>
      <c r="L41" s="39"/>
    </row>
    <row r="42" spans="2:13" ht="18" customHeight="1">
      <c r="B42" s="2" t="s">
        <v>26</v>
      </c>
      <c r="J42" s="3"/>
      <c r="K42" s="3"/>
      <c r="L42" s="3"/>
      <c r="M42" s="3"/>
    </row>
    <row r="43" spans="3:12" ht="18" customHeight="1">
      <c r="C43" s="31"/>
      <c r="D43" s="31"/>
      <c r="E43" s="31"/>
      <c r="F43" s="32" t="s">
        <v>37</v>
      </c>
      <c r="G43" s="33"/>
      <c r="H43" s="33"/>
      <c r="I43" s="34"/>
      <c r="J43" s="35"/>
      <c r="K43" s="36"/>
      <c r="L43" s="39" t="s">
        <v>16</v>
      </c>
    </row>
    <row r="44" spans="3:12" ht="18" customHeight="1">
      <c r="C44" s="31"/>
      <c r="D44" s="31"/>
      <c r="E44" s="31"/>
      <c r="F44" s="32"/>
      <c r="G44" s="33"/>
      <c r="H44" s="33"/>
      <c r="I44" s="34"/>
      <c r="J44" s="37"/>
      <c r="K44" s="38"/>
      <c r="L44" s="39"/>
    </row>
    <row r="46" ht="18" customHeight="1">
      <c r="A46" s="2" t="s">
        <v>21</v>
      </c>
    </row>
    <row r="47" spans="1:7" ht="18" customHeight="1">
      <c r="A47" s="2" t="s">
        <v>28</v>
      </c>
      <c r="G47" s="2" t="s">
        <v>38</v>
      </c>
    </row>
    <row r="48" spans="3:11" ht="18" customHeight="1">
      <c r="C48" s="16"/>
      <c r="D48" s="17"/>
      <c r="E48" s="18"/>
      <c r="G48" s="2" t="s">
        <v>29</v>
      </c>
      <c r="K48" s="2" t="s">
        <v>30</v>
      </c>
    </row>
    <row r="49" spans="3:13" ht="18" customHeight="1">
      <c r="C49" s="19"/>
      <c r="D49" s="20"/>
      <c r="E49" s="21"/>
      <c r="G49" s="25"/>
      <c r="H49" s="26"/>
      <c r="I49" s="27"/>
      <c r="K49" s="25"/>
      <c r="L49" s="26"/>
      <c r="M49" s="27"/>
    </row>
    <row r="50" spans="3:13" ht="18" customHeight="1">
      <c r="C50" s="22"/>
      <c r="D50" s="23"/>
      <c r="E50" s="24"/>
      <c r="G50" s="28"/>
      <c r="H50" s="29"/>
      <c r="I50" s="30"/>
      <c r="K50" s="28"/>
      <c r="L50" s="29"/>
      <c r="M50" s="30"/>
    </row>
    <row r="52" spans="1:14" ht="18" customHeight="1">
      <c r="A52" s="2" t="s">
        <v>27</v>
      </c>
      <c r="G52" s="9"/>
      <c r="H52" s="3"/>
      <c r="I52" s="3"/>
      <c r="J52" s="3"/>
      <c r="K52" s="3"/>
      <c r="L52" s="3"/>
      <c r="M52" s="3"/>
      <c r="N52" s="3"/>
    </row>
    <row r="53" spans="3:14" ht="18" customHeight="1">
      <c r="C53" s="16"/>
      <c r="D53" s="17"/>
      <c r="E53" s="18"/>
      <c r="G53" s="9"/>
      <c r="H53" s="3"/>
      <c r="I53" s="3"/>
      <c r="J53" s="3"/>
      <c r="K53" s="9"/>
      <c r="L53" s="3"/>
      <c r="M53" s="3"/>
      <c r="N53" s="3"/>
    </row>
    <row r="54" spans="3:14" ht="18" customHeight="1">
      <c r="C54" s="19"/>
      <c r="D54" s="20"/>
      <c r="E54" s="21"/>
      <c r="G54" s="13"/>
      <c r="H54" s="13"/>
      <c r="I54" s="13"/>
      <c r="J54" s="3"/>
      <c r="K54" s="13"/>
      <c r="L54" s="13"/>
      <c r="M54" s="13"/>
      <c r="N54" s="3"/>
    </row>
    <row r="55" spans="3:14" ht="18" customHeight="1">
      <c r="C55" s="22"/>
      <c r="D55" s="23"/>
      <c r="E55" s="24"/>
      <c r="G55" s="13"/>
      <c r="H55" s="13"/>
      <c r="I55" s="13"/>
      <c r="J55" s="3"/>
      <c r="K55" s="13"/>
      <c r="L55" s="13"/>
      <c r="M55" s="13"/>
      <c r="N55" s="3"/>
    </row>
    <row r="57" ht="18" customHeight="1">
      <c r="A57" s="2" t="s">
        <v>39</v>
      </c>
    </row>
    <row r="58" ht="18" customHeight="1">
      <c r="A58" s="14"/>
    </row>
    <row r="59" ht="18" customHeight="1">
      <c r="A59" s="14"/>
    </row>
  </sheetData>
  <sheetProtection/>
  <mergeCells count="27">
    <mergeCell ref="A4:M4"/>
    <mergeCell ref="C8:M9"/>
    <mergeCell ref="C12:M14"/>
    <mergeCell ref="C18:E19"/>
    <mergeCell ref="F18:F19"/>
    <mergeCell ref="C22:E23"/>
    <mergeCell ref="F22:F23"/>
    <mergeCell ref="J43:K44"/>
    <mergeCell ref="L43:L44"/>
    <mergeCell ref="C26:E27"/>
    <mergeCell ref="F26:M27"/>
    <mergeCell ref="C31:E32"/>
    <mergeCell ref="F31:F32"/>
    <mergeCell ref="C37:E38"/>
    <mergeCell ref="F37:I38"/>
    <mergeCell ref="J37:K38"/>
    <mergeCell ref="L37:L38"/>
    <mergeCell ref="C48:E50"/>
    <mergeCell ref="G49:I50"/>
    <mergeCell ref="K49:M50"/>
    <mergeCell ref="C53:E55"/>
    <mergeCell ref="C40:E41"/>
    <mergeCell ref="F40:I41"/>
    <mergeCell ref="J40:K41"/>
    <mergeCell ref="L40:L41"/>
    <mergeCell ref="C43:E44"/>
    <mergeCell ref="F43:I44"/>
  </mergeCells>
  <printOptions horizontalCentered="1"/>
  <pageMargins left="0.7874015748031497" right="0" top="0.3937007874015748" bottom="0.3937007874015748" header="0.3937007874015748" footer="0.3937007874015748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view="pageBreakPreview" zoomScaleSheetLayoutView="100" zoomScalePageLayoutView="0" workbookViewId="0" topLeftCell="A19">
      <selection activeCell="A30" sqref="A30"/>
    </sheetView>
  </sheetViews>
  <sheetFormatPr defaultColWidth="9.00390625" defaultRowHeight="18" customHeight="1"/>
  <cols>
    <col min="1" max="2" width="3.00390625" style="1" customWidth="1"/>
    <col min="3" max="3" width="2.875" style="1" customWidth="1"/>
    <col min="4" max="4" width="24.00390625" style="1" customWidth="1"/>
    <col min="5" max="13" width="9.00390625" style="1" customWidth="1"/>
    <col min="14" max="14" width="2.75390625" style="1" customWidth="1"/>
    <col min="15" max="16384" width="9.00390625" style="1" customWidth="1"/>
  </cols>
  <sheetData>
    <row r="1" spans="1:13" ht="18" customHeight="1" thickTop="1">
      <c r="A1" s="2" t="s">
        <v>1</v>
      </c>
      <c r="B1" s="2"/>
      <c r="F1" s="10"/>
      <c r="G1" s="10"/>
      <c r="H1" s="10"/>
      <c r="K1" s="69" t="s">
        <v>43</v>
      </c>
      <c r="L1" s="70"/>
      <c r="M1" s="71"/>
    </row>
    <row r="2" spans="1:13" ht="18" customHeight="1" thickBot="1">
      <c r="A2" s="2"/>
      <c r="B2" s="2"/>
      <c r="F2" s="10"/>
      <c r="G2" s="10"/>
      <c r="H2" s="10"/>
      <c r="K2" s="72"/>
      <c r="L2" s="73"/>
      <c r="M2" s="74"/>
    </row>
    <row r="3" spans="1:8" ht="18" customHeight="1" thickTop="1">
      <c r="A3" s="2"/>
      <c r="B3" s="2"/>
      <c r="F3" s="10"/>
      <c r="G3" s="10"/>
      <c r="H3" s="10"/>
    </row>
    <row r="4" spans="1:13" ht="21">
      <c r="A4" s="47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4" ht="18" customHeight="1">
      <c r="A5" s="63" t="s">
        <v>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ht="18" customHeight="1">
      <c r="A6" s="2" t="s">
        <v>2</v>
      </c>
    </row>
    <row r="7" ht="18" customHeight="1">
      <c r="A7" s="2" t="s">
        <v>5</v>
      </c>
    </row>
    <row r="8" spans="3:13" ht="18" customHeight="1">
      <c r="C8" s="87" t="s">
        <v>4</v>
      </c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3:13" ht="18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3:13" ht="18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3:13" ht="18" customHeight="1">
      <c r="C12" s="93" t="s">
        <v>44</v>
      </c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3:13" ht="18" customHeight="1"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3:13" ht="18" customHeight="1"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6" spans="1:2" ht="18" customHeight="1">
      <c r="A16" s="2" t="s">
        <v>20</v>
      </c>
      <c r="B16" s="2"/>
    </row>
    <row r="17" spans="1:2" ht="18" customHeight="1">
      <c r="A17" s="2" t="s">
        <v>50</v>
      </c>
      <c r="B17" s="2"/>
    </row>
    <row r="18" spans="3:13" ht="18" customHeight="1">
      <c r="C18" s="75">
        <v>300000</v>
      </c>
      <c r="D18" s="76"/>
      <c r="E18" s="77"/>
      <c r="F18" s="32" t="s">
        <v>7</v>
      </c>
      <c r="G18" s="64" t="s">
        <v>57</v>
      </c>
      <c r="H18" s="65"/>
      <c r="I18" s="65"/>
      <c r="J18" s="65"/>
      <c r="K18" s="65"/>
      <c r="L18" s="65"/>
      <c r="M18" s="65"/>
    </row>
    <row r="19" spans="3:13" ht="18" customHeight="1">
      <c r="C19" s="78"/>
      <c r="D19" s="79"/>
      <c r="E19" s="80"/>
      <c r="F19" s="32"/>
      <c r="G19" s="65"/>
      <c r="H19" s="65"/>
      <c r="I19" s="65"/>
      <c r="J19" s="65"/>
      <c r="K19" s="65"/>
      <c r="L19" s="65"/>
      <c r="M19" s="65"/>
    </row>
    <row r="21" ht="18" customHeight="1">
      <c r="A21" s="2" t="s">
        <v>56</v>
      </c>
    </row>
    <row r="22" spans="3:13" ht="18" customHeight="1">
      <c r="C22" s="81">
        <v>160</v>
      </c>
      <c r="D22" s="82"/>
      <c r="E22" s="83"/>
      <c r="F22" s="32" t="s">
        <v>8</v>
      </c>
      <c r="G22" s="15"/>
      <c r="H22" s="15"/>
      <c r="I22" s="15"/>
      <c r="J22" s="15"/>
      <c r="K22" s="15"/>
      <c r="L22" s="15"/>
      <c r="M22" s="15"/>
    </row>
    <row r="23" spans="3:13" ht="18" customHeight="1">
      <c r="C23" s="84"/>
      <c r="D23" s="85"/>
      <c r="E23" s="86"/>
      <c r="F23" s="32"/>
      <c r="G23" s="15"/>
      <c r="H23" s="15"/>
      <c r="I23" s="15"/>
      <c r="J23" s="15"/>
      <c r="K23" s="15"/>
      <c r="L23" s="15"/>
      <c r="M23" s="15"/>
    </row>
    <row r="25" ht="18" customHeight="1">
      <c r="A25" s="2" t="s">
        <v>6</v>
      </c>
    </row>
    <row r="26" spans="3:13" ht="18" customHeight="1">
      <c r="C26" s="25">
        <f>ROUNDDOWN(C18/C22,0)</f>
        <v>1875</v>
      </c>
      <c r="D26" s="26"/>
      <c r="E26" s="27"/>
      <c r="F26" s="32" t="s">
        <v>41</v>
      </c>
      <c r="G26" s="33"/>
      <c r="H26" s="33"/>
      <c r="I26" s="33"/>
      <c r="J26" s="33"/>
      <c r="K26" s="33"/>
      <c r="L26" s="33"/>
      <c r="M26" s="33"/>
    </row>
    <row r="27" spans="3:13" ht="18" customHeight="1">
      <c r="C27" s="28"/>
      <c r="D27" s="29"/>
      <c r="E27" s="30"/>
      <c r="F27" s="32"/>
      <c r="G27" s="33"/>
      <c r="H27" s="33"/>
      <c r="I27" s="33"/>
      <c r="J27" s="33"/>
      <c r="K27" s="33"/>
      <c r="L27" s="33"/>
      <c r="M27" s="33"/>
    </row>
    <row r="29" ht="18" customHeight="1">
      <c r="A29" s="2" t="s">
        <v>58</v>
      </c>
    </row>
    <row r="30" spans="1:7" ht="18" customHeight="1">
      <c r="A30" s="2" t="s">
        <v>11</v>
      </c>
      <c r="G30" s="2" t="s">
        <v>45</v>
      </c>
    </row>
    <row r="31" spans="3:12" ht="18" customHeight="1">
      <c r="C31" s="40">
        <f>M34</f>
        <v>1116</v>
      </c>
      <c r="D31" s="41"/>
      <c r="E31" s="42"/>
      <c r="F31" s="46" t="s">
        <v>9</v>
      </c>
      <c r="G31" s="5">
        <v>4</v>
      </c>
      <c r="H31" s="5">
        <v>5</v>
      </c>
      <c r="I31" s="5">
        <v>6</v>
      </c>
      <c r="J31" s="5">
        <v>7</v>
      </c>
      <c r="K31" s="5">
        <v>8</v>
      </c>
      <c r="L31" s="5">
        <v>9</v>
      </c>
    </row>
    <row r="32" spans="3:12" ht="18" customHeight="1">
      <c r="C32" s="43"/>
      <c r="D32" s="44"/>
      <c r="E32" s="45"/>
      <c r="F32" s="46"/>
      <c r="G32" s="12">
        <v>0</v>
      </c>
      <c r="H32" s="12">
        <v>0</v>
      </c>
      <c r="I32" s="12">
        <v>0</v>
      </c>
      <c r="J32" s="12">
        <v>0</v>
      </c>
      <c r="K32" s="7">
        <f>7.75*22</f>
        <v>170.5</v>
      </c>
      <c r="L32" s="7">
        <f>7.75*20</f>
        <v>155</v>
      </c>
    </row>
    <row r="33" spans="3:13" ht="18" customHeight="1">
      <c r="C33" s="66" t="s">
        <v>51</v>
      </c>
      <c r="D33" s="67"/>
      <c r="E33" s="67"/>
      <c r="F33" s="68"/>
      <c r="G33" s="5">
        <v>10</v>
      </c>
      <c r="H33" s="5">
        <v>11</v>
      </c>
      <c r="I33" s="5">
        <v>12</v>
      </c>
      <c r="J33" s="5">
        <v>1</v>
      </c>
      <c r="K33" s="5">
        <v>2</v>
      </c>
      <c r="L33" s="5">
        <v>3</v>
      </c>
      <c r="M33" s="6" t="s">
        <v>0</v>
      </c>
    </row>
    <row r="34" spans="3:13" ht="18" customHeight="1">
      <c r="C34" s="67"/>
      <c r="D34" s="67"/>
      <c r="E34" s="67"/>
      <c r="F34" s="68"/>
      <c r="G34" s="7">
        <f>7.75*21</f>
        <v>162.75</v>
      </c>
      <c r="H34" s="7">
        <f>7.75*20</f>
        <v>155</v>
      </c>
      <c r="I34" s="7">
        <f>7.75*20</f>
        <v>155</v>
      </c>
      <c r="J34" s="7">
        <f>7.75*20</f>
        <v>155</v>
      </c>
      <c r="K34" s="7">
        <f>7.75*21</f>
        <v>162.75</v>
      </c>
      <c r="L34" s="12">
        <v>0</v>
      </c>
      <c r="M34" s="12">
        <f>G32+H32+I32+J32+K32+L32+G34+H34+I34+J34+K34+L34</f>
        <v>1116</v>
      </c>
    </row>
    <row r="35" ht="18" customHeight="1">
      <c r="A35" s="2" t="s">
        <v>46</v>
      </c>
    </row>
    <row r="36" spans="2:9" ht="18" customHeight="1">
      <c r="B36" s="2" t="s">
        <v>49</v>
      </c>
      <c r="I36" s="2" t="s">
        <v>19</v>
      </c>
    </row>
    <row r="37" spans="3:12" ht="18" customHeight="1">
      <c r="C37" s="31">
        <f>ROUNDDOWN(C31*J37,0)</f>
        <v>669</v>
      </c>
      <c r="D37" s="31"/>
      <c r="E37" s="31"/>
      <c r="F37" s="32" t="s">
        <v>22</v>
      </c>
      <c r="G37" s="33"/>
      <c r="H37" s="33"/>
      <c r="I37" s="34"/>
      <c r="J37" s="102">
        <v>0.6</v>
      </c>
      <c r="K37" s="103"/>
      <c r="L37" s="39" t="s">
        <v>14</v>
      </c>
    </row>
    <row r="38" spans="3:12" ht="18" customHeight="1">
      <c r="C38" s="31"/>
      <c r="D38" s="31"/>
      <c r="E38" s="31"/>
      <c r="F38" s="32"/>
      <c r="G38" s="33"/>
      <c r="H38" s="33"/>
      <c r="I38" s="34"/>
      <c r="J38" s="104"/>
      <c r="K38" s="105"/>
      <c r="L38" s="39"/>
    </row>
    <row r="39" spans="2:13" ht="18" customHeight="1">
      <c r="B39" s="2" t="s">
        <v>48</v>
      </c>
      <c r="J39" s="3"/>
      <c r="K39" s="3"/>
      <c r="L39" s="3"/>
      <c r="M39" s="3"/>
    </row>
    <row r="40" spans="3:12" ht="18" customHeight="1">
      <c r="C40" s="31">
        <f>ROUNDDOWN(C31*J40,0)</f>
        <v>223</v>
      </c>
      <c r="D40" s="31"/>
      <c r="E40" s="31"/>
      <c r="F40" s="32" t="s">
        <v>23</v>
      </c>
      <c r="G40" s="33"/>
      <c r="H40" s="33"/>
      <c r="I40" s="34"/>
      <c r="J40" s="102">
        <v>0.2</v>
      </c>
      <c r="K40" s="103"/>
      <c r="L40" s="39" t="s">
        <v>15</v>
      </c>
    </row>
    <row r="41" spans="3:12" ht="18" customHeight="1">
      <c r="C41" s="31"/>
      <c r="D41" s="31"/>
      <c r="E41" s="31"/>
      <c r="F41" s="32"/>
      <c r="G41" s="33"/>
      <c r="H41" s="33"/>
      <c r="I41" s="34"/>
      <c r="J41" s="104"/>
      <c r="K41" s="105"/>
      <c r="L41" s="39"/>
    </row>
    <row r="42" spans="2:13" ht="18" customHeight="1">
      <c r="B42" s="2" t="s">
        <v>47</v>
      </c>
      <c r="J42" s="3"/>
      <c r="K42" s="3"/>
      <c r="L42" s="3"/>
      <c r="M42" s="3"/>
    </row>
    <row r="43" spans="3:12" ht="18" customHeight="1">
      <c r="C43" s="31">
        <f>ROUNDDOWN(C31*J43,0)</f>
        <v>223</v>
      </c>
      <c r="D43" s="31"/>
      <c r="E43" s="31"/>
      <c r="F43" s="32" t="s">
        <v>24</v>
      </c>
      <c r="G43" s="33"/>
      <c r="H43" s="33"/>
      <c r="I43" s="34"/>
      <c r="J43" s="102">
        <v>0.2</v>
      </c>
      <c r="K43" s="103"/>
      <c r="L43" s="39" t="s">
        <v>16</v>
      </c>
    </row>
    <row r="44" spans="3:12" ht="18" customHeight="1">
      <c r="C44" s="31"/>
      <c r="D44" s="31"/>
      <c r="E44" s="31"/>
      <c r="F44" s="32"/>
      <c r="G44" s="33"/>
      <c r="H44" s="33"/>
      <c r="I44" s="34"/>
      <c r="J44" s="104"/>
      <c r="K44" s="105"/>
      <c r="L44" s="39"/>
    </row>
    <row r="46" ht="18" customHeight="1">
      <c r="A46" s="2" t="s">
        <v>21</v>
      </c>
    </row>
    <row r="47" spans="1:7" ht="18" customHeight="1">
      <c r="A47" s="2" t="s">
        <v>28</v>
      </c>
      <c r="G47" s="2" t="s">
        <v>17</v>
      </c>
    </row>
    <row r="48" spans="3:11" ht="18" customHeight="1">
      <c r="C48" s="16">
        <f>G49+K49</f>
        <v>1672500</v>
      </c>
      <c r="D48" s="17"/>
      <c r="E48" s="18"/>
      <c r="G48" s="2" t="s">
        <v>29</v>
      </c>
      <c r="K48" s="2" t="s">
        <v>30</v>
      </c>
    </row>
    <row r="49" spans="3:13" ht="18" customHeight="1">
      <c r="C49" s="19"/>
      <c r="D49" s="20"/>
      <c r="E49" s="21"/>
      <c r="G49" s="25">
        <f>ROUNDDOWN(C26*C37,0)</f>
        <v>1254375</v>
      </c>
      <c r="H49" s="26"/>
      <c r="I49" s="27"/>
      <c r="K49" s="25">
        <f>ROUNDDOWN(C26*C40,0)</f>
        <v>418125</v>
      </c>
      <c r="L49" s="26"/>
      <c r="M49" s="27"/>
    </row>
    <row r="50" spans="3:13" ht="18" customHeight="1">
      <c r="C50" s="22"/>
      <c r="D50" s="23"/>
      <c r="E50" s="24"/>
      <c r="G50" s="28"/>
      <c r="H50" s="29"/>
      <c r="I50" s="30"/>
      <c r="K50" s="28"/>
      <c r="L50" s="29"/>
      <c r="M50" s="30"/>
    </row>
    <row r="52" spans="1:14" ht="18" customHeight="1">
      <c r="A52" s="2" t="s">
        <v>40</v>
      </c>
      <c r="G52" s="9"/>
      <c r="H52" s="3"/>
      <c r="I52" s="3"/>
      <c r="J52" s="3"/>
      <c r="K52" s="3"/>
      <c r="L52" s="3"/>
      <c r="M52" s="3"/>
      <c r="N52" s="3"/>
    </row>
    <row r="53" spans="3:14" ht="18" customHeight="1">
      <c r="C53" s="16">
        <f>ROUNDDOWN(C26*C43,0)</f>
        <v>418125</v>
      </c>
      <c r="D53" s="17"/>
      <c r="E53" s="18"/>
      <c r="G53" s="9"/>
      <c r="H53" s="3"/>
      <c r="I53" s="3"/>
      <c r="J53" s="3"/>
      <c r="K53" s="9"/>
      <c r="L53" s="3"/>
      <c r="M53" s="3"/>
      <c r="N53" s="3"/>
    </row>
    <row r="54" spans="3:14" ht="18" customHeight="1">
      <c r="C54" s="19"/>
      <c r="D54" s="20"/>
      <c r="E54" s="21"/>
      <c r="G54" s="11"/>
      <c r="H54" s="11"/>
      <c r="I54" s="11"/>
      <c r="J54" s="3"/>
      <c r="K54" s="11"/>
      <c r="L54" s="11"/>
      <c r="M54" s="11"/>
      <c r="N54" s="3"/>
    </row>
    <row r="55" spans="3:14" ht="18" customHeight="1">
      <c r="C55" s="22"/>
      <c r="D55" s="23"/>
      <c r="E55" s="24"/>
      <c r="G55" s="11"/>
      <c r="H55" s="11"/>
      <c r="I55" s="11"/>
      <c r="J55" s="3"/>
      <c r="K55" s="11"/>
      <c r="L55" s="11"/>
      <c r="M55" s="11"/>
      <c r="N55" s="3"/>
    </row>
    <row r="57" ht="18" customHeight="1">
      <c r="A57" s="2" t="s">
        <v>18</v>
      </c>
    </row>
    <row r="58" ht="18" customHeight="1">
      <c r="A58" s="8" t="s">
        <v>52</v>
      </c>
    </row>
    <row r="59" ht="18" customHeight="1">
      <c r="A59" s="8" t="s">
        <v>54</v>
      </c>
    </row>
    <row r="60" ht="18" customHeight="1">
      <c r="A60" s="8" t="s">
        <v>53</v>
      </c>
    </row>
  </sheetData>
  <sheetProtection/>
  <mergeCells count="31">
    <mergeCell ref="G49:I50"/>
    <mergeCell ref="K49:M50"/>
    <mergeCell ref="J37:K38"/>
    <mergeCell ref="J40:K41"/>
    <mergeCell ref="J43:K44"/>
    <mergeCell ref="F26:M27"/>
    <mergeCell ref="L43:L44"/>
    <mergeCell ref="F43:I44"/>
    <mergeCell ref="A4:M4"/>
    <mergeCell ref="C43:E44"/>
    <mergeCell ref="C8:M9"/>
    <mergeCell ref="C12:M14"/>
    <mergeCell ref="L37:L38"/>
    <mergeCell ref="L40:L41"/>
    <mergeCell ref="F37:I38"/>
    <mergeCell ref="F40:I41"/>
    <mergeCell ref="G18:M19"/>
    <mergeCell ref="C33:F34"/>
    <mergeCell ref="K1:M2"/>
    <mergeCell ref="C18:E19"/>
    <mergeCell ref="C22:E23"/>
    <mergeCell ref="A5:N5"/>
    <mergeCell ref="C48:E50"/>
    <mergeCell ref="C53:E55"/>
    <mergeCell ref="C31:E32"/>
    <mergeCell ref="F31:F32"/>
    <mergeCell ref="C37:E38"/>
    <mergeCell ref="C40:E41"/>
    <mergeCell ref="C26:E27"/>
    <mergeCell ref="F18:F19"/>
    <mergeCell ref="F22:F23"/>
  </mergeCells>
  <printOptions horizontalCentered="1"/>
  <pageMargins left="0.7874015748031497" right="0" top="0.3937007874015748" bottom="0.3937007874015748" header="0.3937007874015748" footer="0.393700787401574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2023-06-13T01:02:16Z</cp:lastPrinted>
  <dcterms:modified xsi:type="dcterms:W3CDTF">2023-06-13T01:48:49Z</dcterms:modified>
  <cp:category/>
  <cp:version/>
  <cp:contentType/>
  <cp:contentStatus/>
</cp:coreProperties>
</file>