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wnas01\上下水道局\10総務経営部\20経営企画課\◎庶務\★照会・回答\＠令和４年度\【R5.1.20期限】公営企業に係る経営比較分析表（令和３年度決算）の分析について\提出\"/>
    </mc:Choice>
  </mc:AlternateContent>
  <xr:revisionPtr revIDLastSave="0" documentId="13_ncr:1_{41E5F451-79E3-4A05-B3DE-DB37B0573246}" xr6:coauthVersionLast="41" xr6:coauthVersionMax="41" xr10:uidLastSave="{00000000-0000-0000-0000-000000000000}"/>
  <workbookProtection workbookAlgorithmName="SHA-512" workbookHashValue="yS9tZDKTZcXl5SgSICSk2MMm+mCAy01ZKQsKVZNccmK0yJ0ff4NWM/IRjK1cOZrOrwOED7h0tL8sMW8Z+BCIdA==" workbookSaltValue="MV9PrA8EaBKaUtY3hoT5Nw==" workbookSpinCount="100000" lockStructure="1"/>
  <bookViews>
    <workbookView xWindow="-120" yWindow="-120" windowWidth="29040" windowHeight="1599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<sst xmlns="http://schemas.openxmlformats.org/spreadsheetml/2006/main" count="228" uniqueCount="114">
  <si>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</si>
  <si>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</si>
  <si>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</si>
  <si>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</si>
  <si>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</si>
  <si>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</si>
  <si>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</si>
  <si>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</si>
  <si>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</si>
  <si>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</si>
  <si>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</si>
  <si>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</si>
  <si>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</si>
  <si>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</si>
  <si>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</si>
  <si>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</si>
  <si>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</si>
  <si>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</si>
  <si>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</si>
  <si>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</si>
  <si>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</si>
  <si>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</si>
  <si>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</si>
  <si>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</si>
  <si>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</si>
  <si>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</si>
  <si>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</si>
  <si>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</si>
  <si>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</si>
  <si>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</si>
  <si>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</si>
  <si>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</si>
  <si>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</si>
  <si>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</si>
  <si>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</si>
  <si>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</si>
  <si>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</si>
  <si>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</si>
  <si>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</si>
  <si>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</si>
  <si>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</si>
  <si>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</si>
  <si>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</si>
  <si>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</si>
  <si>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</si>
  <si>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</si>
  <si>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</si>
  <si>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</si>
  <si>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</si>
  <si>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</si>
  <si>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</si>
  <si>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</si>
  <si>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</si>
  <si>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</si>
  <si>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</si>
  <si>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</si>
  <si>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</si>
  <si>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</si>
  <si>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</si>
  <si>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</si>
  <si>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</si>
  <si>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</si>
  <si>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</si>
  <si>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</si>
  <si>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</si>
  <si>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</si>
  <si>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</si>
  <si>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</si>
  <si>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</si>
  <si>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</si>
  <si>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</si>
  <si>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</si>
  <si>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</si>
  <si>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</si>
  <si>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</si>
  <si>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</si>
  <si>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</si>
  <si>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</si>
  <si>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</si>
  <si>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</si>
  <si>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</si>
  <si>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</si>
  <si>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</si>
  <si>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</si>
  <si>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</si>
  <si>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</si>
  <si>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</si>
  <si>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</si>
  <si>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</si>
  <si>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</si>
  <si>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</si>
  <si>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</si>
  <si>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</si>
  <si>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北九州市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</si>
  <si>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</si>
  <si>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</si>
  <si>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</si>
  <si>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</si>
  <si>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</si>
  <si>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</si>
  <si>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</si>
  <si>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</si>
  <si>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</si>
  <si>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</si>
  <si>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</si>
  <si>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</si>
  <si>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</si>
  <si>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</si>
  <si>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</si>
  <si>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</si>
  <si>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</si>
  <si>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人口減少、節水意識の高まりや節水機器の普及などにより水道料金収入の減少傾向が続くなど、今後も厳しい経営状況が見込まれますが、令和3年3月に策定した中期経営計画（R3～R7年度）に基づき、収入増対策や経費節減に取組んだ結果、収益的収支の黒字や一定の資金剰余を確保することができました。
　料金回収率は100％を下回っていますが、これは下水道使用料徴収経費などが、本指標の算定における料金回収対象経費から控除されていないことなどによるものです。中期経営計画に基づき収入増対策などに取組んだ結果、経常収支比率も100％を超え、累積欠損金も発生しておらず、経営状況は健全な水準にあるといえます。
　企業債残高対給水収益比率は微増となりました。類似団体平均値と比較すると高い水準であるため、施設等の効率的な更新をしていく必要があると考えています。
　施設利用率が徐々に低くなっているのは、給水人口の減少傾向に伴うものです。
　本市は、起伏に富んだ地形であることなどから、類似団体に比べ有収率が低い傾向にありますが、経営戦略に基づく漏水調査の強化や老朽管の更新など継続的な取組みにより、有収率の改善に努めています。</t>
    <rPh sb="63" eb="65">
      <t>レイワ</t>
    </rPh>
    <rPh sb="74" eb="76">
      <t>チュウキ</t>
    </rPh>
    <rPh sb="76" eb="80">
      <t>ケイエイケイカク</t>
    </rPh>
    <phoneticPr fontId="4"/>
  </si>
  <si>
    <t>　令和3～7年度までの経営計画に基づき、事業を実施しています。
　今後も、人口の減少、節水意識の高まりや節水機器の普及などにより、水道料金収入は減少傾向が続くと予想されます。一方で、施設の更新需要が増大していくことから、今後、経営状況はさらに厳しさを増すことが予想されるため、一層の収入増対策や経費削減に取組む必要があります。　
　また、管路については、アセットマネジメント手法を活用した効率的・計画的な更新が必要です。</t>
    <phoneticPr fontId="4"/>
  </si>
  <si>
    <t>　有形固定資産減価償却率は、類似団体平均値を下回っているものの、年度毎に高くなっていることから、施設全体の老朽化が進んでいると考えられます。
　また、管路経年化率は増加傾向、管路更新率は減少傾向にあり、今後、老朽化した管路等を、いかに効率よく更新していくかが課題となっています。</t>
    <rPh sb="22" eb="24">
      <t>シタマワ</t>
    </rPh>
    <rPh sb="75" eb="81">
      <t>カンロケイネンカリツ</t>
    </rPh>
    <rPh sb="82" eb="86">
      <t>ゾウカケイコウ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</si>
</sst>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1.1100000000000001</c:v>
                </c:pt>
                <c:pt idx="1">
                  <c:v>1.07</c:v>
                </c:pt>
                <c:pt idx="2">
                  <c:v>1.04</c:v>
                </c:pt>
                <c:pt idx="3">
                  <c:v>0.89</c:v>
                </c:pt>
                <c:pt idx="4">
                  <c:v>0.71</c:v>
                </c:pt>
              </c:numCache>
            </c:numRef>
          </c:val>
          <c:extLst>
            <c:ext xmlns:c16="http://schemas.microsoft.com/office/drawing/2014/chart" uri="{C3380CC4-5D6E-409C-BE32-E72D297353CC}">
              <c16:uniqueId val="{00000000-A9F2-4AEA-9EB8-95AF1605D64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0.97</c:v>
                </c:pt>
                <c:pt idx="1">
                  <c:v>1.03</c:v>
                </c:pt>
                <c:pt idx="2">
                  <c:v>0.97</c:v>
                </c:pt>
                <c:pt idx="3">
                  <c:v>0.99</c:v>
                </c:pt>
                <c:pt idx="4">
                  <c:v>0.97</c:v>
                </c:pt>
              </c:numCache>
            </c:numRef>
          </c:val>
          <c:smooth val="0"/>
          <c:extLst>
            <c:ext xmlns:c16="http://schemas.microsoft.com/office/drawing/2014/chart" uri="{C3380CC4-5D6E-409C-BE32-E72D297353CC}">
              <c16:uniqueId val="{00000001-A9F2-4AEA-9EB8-95AF1605D64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39.29</c:v>
                </c:pt>
                <c:pt idx="1">
                  <c:v>39.159999999999997</c:v>
                </c:pt>
                <c:pt idx="2">
                  <c:v>38.57</c:v>
                </c:pt>
                <c:pt idx="3">
                  <c:v>38.53</c:v>
                </c:pt>
                <c:pt idx="4">
                  <c:v>38.21</c:v>
                </c:pt>
              </c:numCache>
            </c:numRef>
          </c:val>
          <c:extLst>
            <c:ext xmlns:c16="http://schemas.microsoft.com/office/drawing/2014/chart" uri="{C3380CC4-5D6E-409C-BE32-E72D297353CC}">
              <c16:uniqueId val="{00000000-ED46-4DCA-AF2A-974A65DAF91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59.36</c:v>
                </c:pt>
                <c:pt idx="1">
                  <c:v>59.32</c:v>
                </c:pt>
                <c:pt idx="2">
                  <c:v>59.12</c:v>
                </c:pt>
                <c:pt idx="3">
                  <c:v>59.37</c:v>
                </c:pt>
                <c:pt idx="4">
                  <c:v>58.84</c:v>
                </c:pt>
              </c:numCache>
            </c:numRef>
          </c:val>
          <c:smooth val="0"/>
          <c:extLst>
            <c:ext xmlns:c16="http://schemas.microsoft.com/office/drawing/2014/chart" uri="{C3380CC4-5D6E-409C-BE32-E72D297353CC}">
              <c16:uniqueId val="{00000001-ED46-4DCA-AF2A-974A65DAF91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90.64</c:v>
                </c:pt>
                <c:pt idx="1">
                  <c:v>90.18</c:v>
                </c:pt>
                <c:pt idx="2">
                  <c:v>90.19</c:v>
                </c:pt>
                <c:pt idx="3">
                  <c:v>90.84</c:v>
                </c:pt>
                <c:pt idx="4">
                  <c:v>90.6</c:v>
                </c:pt>
              </c:numCache>
            </c:numRef>
          </c:val>
          <c:extLst>
            <c:ext xmlns:c16="http://schemas.microsoft.com/office/drawing/2014/chart" uri="{C3380CC4-5D6E-409C-BE32-E72D297353CC}">
              <c16:uniqueId val="{00000000-B737-42CD-A10D-3FDDC12D9E8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93.82</c:v>
                </c:pt>
                <c:pt idx="1">
                  <c:v>93.74</c:v>
                </c:pt>
                <c:pt idx="2">
                  <c:v>93.64</c:v>
                </c:pt>
                <c:pt idx="3">
                  <c:v>93.68</c:v>
                </c:pt>
                <c:pt idx="4">
                  <c:v>94.13</c:v>
                </c:pt>
              </c:numCache>
            </c:numRef>
          </c:val>
          <c:smooth val="0"/>
          <c:extLst>
            <c:ext xmlns:c16="http://schemas.microsoft.com/office/drawing/2014/chart" uri="{C3380CC4-5D6E-409C-BE32-E72D297353CC}">
              <c16:uniqueId val="{00000001-B737-42CD-A10D-3FDDC12D9E8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109.63</c:v>
                </c:pt>
                <c:pt idx="1">
                  <c:v>105.93</c:v>
                </c:pt>
                <c:pt idx="2">
                  <c:v>106.4</c:v>
                </c:pt>
                <c:pt idx="3">
                  <c:v>103.99</c:v>
                </c:pt>
                <c:pt idx="4">
                  <c:v>102.71</c:v>
                </c:pt>
              </c:numCache>
            </c:numRef>
          </c:val>
          <c:extLst>
            <c:ext xmlns:c16="http://schemas.microsoft.com/office/drawing/2014/chart" uri="{C3380CC4-5D6E-409C-BE32-E72D297353CC}">
              <c16:uniqueId val="{00000000-C333-4F7A-BF5D-3AB918B870B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113.59</c:v>
                </c:pt>
                <c:pt idx="1">
                  <c:v>113.62</c:v>
                </c:pt>
                <c:pt idx="2">
                  <c:v>112.54</c:v>
                </c:pt>
                <c:pt idx="3">
                  <c:v>108.59</c:v>
                </c:pt>
                <c:pt idx="4">
                  <c:v>110.89</c:v>
                </c:pt>
              </c:numCache>
            </c:numRef>
          </c:val>
          <c:smooth val="0"/>
          <c:extLst>
            <c:ext xmlns:c16="http://schemas.microsoft.com/office/drawing/2014/chart" uri="{C3380CC4-5D6E-409C-BE32-E72D297353CC}">
              <c16:uniqueId val="{00000001-C333-4F7A-BF5D-3AB918B870B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46.15</c:v>
                </c:pt>
                <c:pt idx="1">
                  <c:v>46.49</c:v>
                </c:pt>
                <c:pt idx="2">
                  <c:v>46.86</c:v>
                </c:pt>
                <c:pt idx="3">
                  <c:v>47.45</c:v>
                </c:pt>
                <c:pt idx="4">
                  <c:v>48.37</c:v>
                </c:pt>
              </c:numCache>
            </c:numRef>
          </c:val>
          <c:extLst>
            <c:ext xmlns:c16="http://schemas.microsoft.com/office/drawing/2014/chart" uri="{C3380CC4-5D6E-409C-BE32-E72D297353CC}">
              <c16:uniqueId val="{00000000-887D-49EE-98CA-FDF8EC72CFF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48.64</c:v>
                </c:pt>
                <c:pt idx="1">
                  <c:v>49.23</c:v>
                </c:pt>
                <c:pt idx="2">
                  <c:v>49.78</c:v>
                </c:pt>
                <c:pt idx="3">
                  <c:v>50.32</c:v>
                </c:pt>
                <c:pt idx="4">
                  <c:v>50.93</c:v>
                </c:pt>
              </c:numCache>
            </c:numRef>
          </c:val>
          <c:smooth val="0"/>
          <c:extLst>
            <c:ext xmlns:c16="http://schemas.microsoft.com/office/drawing/2014/chart" uri="{C3380CC4-5D6E-409C-BE32-E72D297353CC}">
              <c16:uniqueId val="{00000001-887D-49EE-98CA-FDF8EC72CFF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24.32</c:v>
                </c:pt>
                <c:pt idx="1">
                  <c:v>23.6</c:v>
                </c:pt>
                <c:pt idx="2">
                  <c:v>24.65</c:v>
                </c:pt>
                <c:pt idx="3">
                  <c:v>25.34</c:v>
                </c:pt>
                <c:pt idx="4">
                  <c:v>27.99</c:v>
                </c:pt>
              </c:numCache>
            </c:numRef>
          </c:val>
          <c:extLst>
            <c:ext xmlns:c16="http://schemas.microsoft.com/office/drawing/2014/chart" uri="{C3380CC4-5D6E-409C-BE32-E72D297353CC}">
              <c16:uniqueId val="{00000000-39B4-4187-802B-23620969296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19.95</c:v>
                </c:pt>
                <c:pt idx="1">
                  <c:v>21.62</c:v>
                </c:pt>
                <c:pt idx="2">
                  <c:v>22.79</c:v>
                </c:pt>
                <c:pt idx="3">
                  <c:v>24.26</c:v>
                </c:pt>
                <c:pt idx="4">
                  <c:v>25.55</c:v>
                </c:pt>
              </c:numCache>
            </c:numRef>
          </c:val>
          <c:smooth val="0"/>
          <c:extLst>
            <c:ext xmlns:c16="http://schemas.microsoft.com/office/drawing/2014/chart" uri="{C3380CC4-5D6E-409C-BE32-E72D297353CC}">
              <c16:uniqueId val="{00000001-39B4-4187-802B-23620969296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D0-4996-B39C-0288BFB3DA8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ED0-4996-B39C-0288BFB3DA8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188.78</c:v>
                </c:pt>
                <c:pt idx="1">
                  <c:v>182.66</c:v>
                </c:pt>
                <c:pt idx="2">
                  <c:v>182.74</c:v>
                </c:pt>
                <c:pt idx="3">
                  <c:v>174.6</c:v>
                </c:pt>
                <c:pt idx="4">
                  <c:v>188.41</c:v>
                </c:pt>
              </c:numCache>
            </c:numRef>
          </c:val>
          <c:extLst>
            <c:ext xmlns:c16="http://schemas.microsoft.com/office/drawing/2014/chart" uri="{C3380CC4-5D6E-409C-BE32-E72D297353CC}">
              <c16:uniqueId val="{00000000-3276-4CA9-A8D6-D49EA12EABC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169.68</c:v>
                </c:pt>
                <c:pt idx="1">
                  <c:v>166.51</c:v>
                </c:pt>
                <c:pt idx="2">
                  <c:v>172.47</c:v>
                </c:pt>
                <c:pt idx="3">
                  <c:v>170.76</c:v>
                </c:pt>
                <c:pt idx="4">
                  <c:v>169.11</c:v>
                </c:pt>
              </c:numCache>
            </c:numRef>
          </c:val>
          <c:smooth val="0"/>
          <c:extLst>
            <c:ext xmlns:c16="http://schemas.microsoft.com/office/drawing/2014/chart" uri="{C3380CC4-5D6E-409C-BE32-E72D297353CC}">
              <c16:uniqueId val="{00000001-3276-4CA9-A8D6-D49EA12EABC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398.84</c:v>
                </c:pt>
                <c:pt idx="1">
                  <c:v>400.51</c:v>
                </c:pt>
                <c:pt idx="2">
                  <c:v>407.56</c:v>
                </c:pt>
                <c:pt idx="3">
                  <c:v>418.09</c:v>
                </c:pt>
                <c:pt idx="4">
                  <c:v>421.47</c:v>
                </c:pt>
              </c:numCache>
            </c:numRef>
          </c:val>
          <c:extLst>
            <c:ext xmlns:c16="http://schemas.microsoft.com/office/drawing/2014/chart" uri="{C3380CC4-5D6E-409C-BE32-E72D297353CC}">
              <c16:uniqueId val="{00000000-8491-49B5-81C2-F1866FB1A59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203.63</c:v>
                </c:pt>
                <c:pt idx="1">
                  <c:v>198.51</c:v>
                </c:pt>
                <c:pt idx="2">
                  <c:v>193.57</c:v>
                </c:pt>
                <c:pt idx="3">
                  <c:v>200.12</c:v>
                </c:pt>
                <c:pt idx="4">
                  <c:v>194.42</c:v>
                </c:pt>
              </c:numCache>
            </c:numRef>
          </c:val>
          <c:smooth val="0"/>
          <c:extLst>
            <c:ext xmlns:c16="http://schemas.microsoft.com/office/drawing/2014/chart" uri="{C3380CC4-5D6E-409C-BE32-E72D297353CC}">
              <c16:uniqueId val="{00000001-8491-49B5-81C2-F1866FB1A59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97.59</c:v>
                </c:pt>
                <c:pt idx="1">
                  <c:v>96.07</c:v>
                </c:pt>
                <c:pt idx="2">
                  <c:v>96.63</c:v>
                </c:pt>
                <c:pt idx="3">
                  <c:v>95.12</c:v>
                </c:pt>
                <c:pt idx="4">
                  <c:v>93.24</c:v>
                </c:pt>
              </c:numCache>
            </c:numRef>
          </c:val>
          <c:extLst>
            <c:ext xmlns:c16="http://schemas.microsoft.com/office/drawing/2014/chart" uri="{C3380CC4-5D6E-409C-BE32-E72D297353CC}">
              <c16:uniqueId val="{00000000-0E11-443A-BC64-6B28E682B0F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103.04</c:v>
                </c:pt>
                <c:pt idx="1">
                  <c:v>103.28</c:v>
                </c:pt>
                <c:pt idx="2">
                  <c:v>102.26</c:v>
                </c:pt>
                <c:pt idx="3">
                  <c:v>98.26</c:v>
                </c:pt>
                <c:pt idx="4">
                  <c:v>100.4</c:v>
                </c:pt>
              </c:numCache>
            </c:numRef>
          </c:val>
          <c:smooth val="0"/>
          <c:extLst>
            <c:ext xmlns:c16="http://schemas.microsoft.com/office/drawing/2014/chart" uri="{C3380CC4-5D6E-409C-BE32-E72D297353CC}">
              <c16:uniqueId val="{00000001-0E11-443A-BC64-6B28E682B0F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149.02000000000001</c:v>
                </c:pt>
                <c:pt idx="1">
                  <c:v>151.31</c:v>
                </c:pt>
                <c:pt idx="2">
                  <c:v>150.19</c:v>
                </c:pt>
                <c:pt idx="3">
                  <c:v>149.58000000000001</c:v>
                </c:pt>
                <c:pt idx="4">
                  <c:v>153.03</c:v>
                </c:pt>
              </c:numCache>
            </c:numRef>
          </c:val>
          <c:extLst>
            <c:ext xmlns:c16="http://schemas.microsoft.com/office/drawing/2014/chart" uri="{C3380CC4-5D6E-409C-BE32-E72D297353CC}">
              <c16:uniqueId val="{00000000-B77A-48E4-BBF0-C9C598AC3D9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c:v>
                </c:pt>
                <c:pt idx="1">
                  <c:v>173.11</c:v>
                </c:pt>
                <c:pt idx="2">
                  <c:v>174.34</c:v>
                </c:pt>
                <c:pt idx="3">
                  <c:v>172.33</c:v>
                </c:pt>
                <c:pt idx="4">
                  <c:v>172.8</c:v>
                </c:pt>
              </c:numCache>
            </c:numRef>
          </c:val>
          <c:smooth val="0"/>
          <c:extLst>
            <c:ext xmlns:c16="http://schemas.microsoft.com/office/drawing/2014/chart" uri="{C3380CC4-5D6E-409C-BE32-E72D297353CC}">
              <c16:uniqueId val="{00000001-B77A-48E4-BBF0-C9C598AC3D9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福岡県　北九州市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政令市等</v>
      </c>
      <c r="X8" s="44"/>
      <c r="Y8" s="44"/>
      <c r="Z8" s="44"/>
      <c r="AA8" s="44"/>
      <c r="AB8" s="44"/>
      <c r="AC8" s="44"/>
      <c r="AD8" s="44" t="str">
        <f>データ!$M$6</f>
        <v>自治体職員</v>
      </c>
      <c r="AE8" s="44"/>
      <c r="AF8" s="44"/>
      <c r="AG8" s="44"/>
      <c r="AH8" s="44"/>
      <c r="AI8" s="44"/>
      <c r="AJ8" s="44"/>
      <c r="AK8" s="2"/>
      <c r="AL8" s="45">
        <f>データ!$R$6</f>
        <v>936586</v>
      </c>
      <c r="AM8" s="45"/>
      <c r="AN8" s="45"/>
      <c r="AO8" s="45"/>
      <c r="AP8" s="45"/>
      <c r="AQ8" s="45"/>
      <c r="AR8" s="45"/>
      <c r="AS8" s="45"/>
      <c r="AT8" s="46">
        <f>データ!$S$6</f>
        <v>492.5</v>
      </c>
      <c r="AU8" s="47"/>
      <c r="AV8" s="47"/>
      <c r="AW8" s="47"/>
      <c r="AX8" s="47"/>
      <c r="AY8" s="47"/>
      <c r="AZ8" s="47"/>
      <c r="BA8" s="47"/>
      <c r="BB8" s="48">
        <f>データ!$T$6</f>
        <v>1901.7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69.900000000000006</v>
      </c>
      <c r="J10" s="47"/>
      <c r="K10" s="47"/>
      <c r="L10" s="47"/>
      <c r="M10" s="47"/>
      <c r="N10" s="47"/>
      <c r="O10" s="81"/>
      <c r="P10" s="48">
        <f>データ!$P$6</f>
        <v>99.1</v>
      </c>
      <c r="Q10" s="48"/>
      <c r="R10" s="48"/>
      <c r="S10" s="48"/>
      <c r="T10" s="48"/>
      <c r="U10" s="48"/>
      <c r="V10" s="48"/>
      <c r="W10" s="45">
        <f>データ!$Q$6</f>
        <v>2200</v>
      </c>
      <c r="X10" s="45"/>
      <c r="Y10" s="45"/>
      <c r="Z10" s="45"/>
      <c r="AA10" s="45"/>
      <c r="AB10" s="45"/>
      <c r="AC10" s="45"/>
      <c r="AD10" s="2"/>
      <c r="AE10" s="2"/>
      <c r="AF10" s="2"/>
      <c r="AG10" s="2"/>
      <c r="AH10" s="2"/>
      <c r="AI10" s="2"/>
      <c r="AJ10" s="2"/>
      <c r="AK10" s="2"/>
      <c r="AL10" s="45">
        <f>データ!$U$6</f>
        <v>968095</v>
      </c>
      <c r="AM10" s="45"/>
      <c r="AN10" s="45"/>
      <c r="AO10" s="45"/>
      <c r="AP10" s="45"/>
      <c r="AQ10" s="45"/>
      <c r="AR10" s="45"/>
      <c r="AS10" s="45"/>
      <c r="AT10" s="46">
        <f>データ!$V$6</f>
        <v>270.16000000000003</v>
      </c>
      <c r="AU10" s="47"/>
      <c r="AV10" s="47"/>
      <c r="AW10" s="47"/>
      <c r="AX10" s="47"/>
      <c r="AY10" s="47"/>
      <c r="AZ10" s="47"/>
      <c r="BA10" s="47"/>
      <c r="BB10" s="48">
        <f>データ!$W$6</f>
        <v>3583.41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ZuvvPFQxrDxpEjNSyE3Y8F0HvsIy6LvRixorDv1L8IIzzz1Pb7f3wgODbxTTLC+Ri+1c2yYrJYoJYhoCeQR+vw==" saltValue="Qr7eWdXL6HuKxTjPZBLQ+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401005</v>
      </c>
      <c r="D6" s="20">
        <f t="shared" si="3"/>
        <v>46</v>
      </c>
      <c r="E6" s="20">
        <f t="shared" si="3"/>
        <v>1</v>
      </c>
      <c r="F6" s="20">
        <f t="shared" si="3"/>
        <v>0</v>
      </c>
      <c r="G6" s="20">
        <f t="shared" si="3"/>
        <v>1</v>
      </c>
      <c r="H6" s="20" t="str">
        <f t="shared" si="3"/>
        <v>福岡県　北九州市</v>
      </c>
      <c r="I6" s="20" t="str">
        <f t="shared" si="3"/>
        <v>法適用</v>
      </c>
      <c r="J6" s="20" t="str">
        <f t="shared" si="3"/>
        <v>水道事業</v>
      </c>
      <c r="K6" s="20" t="str">
        <f t="shared" si="3"/>
        <v>末端給水事業</v>
      </c>
      <c r="L6" s="20" t="str">
        <f t="shared" si="3"/>
        <v>政令市等</v>
      </c>
      <c r="M6" s="20" t="str">
        <f t="shared" si="3"/>
        <v>自治体職員</v>
      </c>
      <c r="N6" s="21" t="str">
        <f t="shared" si="3"/>
        <v>-</v>
      </c>
      <c r="O6" s="21">
        <f t="shared" si="3"/>
        <v>69.900000000000006</v>
      </c>
      <c r="P6" s="21">
        <f t="shared" si="3"/>
        <v>99.1</v>
      </c>
      <c r="Q6" s="21">
        <f t="shared" si="3"/>
        <v>2200</v>
      </c>
      <c r="R6" s="21">
        <f t="shared" si="3"/>
        <v>936586</v>
      </c>
      <c r="S6" s="21">
        <f t="shared" si="3"/>
        <v>492.5</v>
      </c>
      <c r="T6" s="21">
        <f t="shared" si="3"/>
        <v>1901.7</v>
      </c>
      <c r="U6" s="21">
        <f t="shared" si="3"/>
        <v>968095</v>
      </c>
      <c r="V6" s="21">
        <f t="shared" si="3"/>
        <v>270.16000000000003</v>
      </c>
      <c r="W6" s="21">
        <f t="shared" si="3"/>
        <v>3583.41</v>
      </c>
      <c r="X6" s="22">
        <f>IF(X7="",NA(),X7)</f>
        <v>109.63</v>
      </c>
      <c r="Y6" s="22">
        <f t="shared" ref="Y6:AG6" si="4">IF(Y7="",NA(),Y7)</f>
        <v>105.93</v>
      </c>
      <c r="Z6" s="22">
        <f t="shared" si="4"/>
        <v>106.4</v>
      </c>
      <c r="AA6" s="22">
        <f t="shared" si="4"/>
        <v>103.99</v>
      </c>
      <c r="AB6" s="22">
        <f t="shared" si="4"/>
        <v>102.71</v>
      </c>
      <c r="AC6" s="22">
        <f t="shared" si="4"/>
        <v>113.59</v>
      </c>
      <c r="AD6" s="22">
        <f t="shared" si="4"/>
        <v>113.62</v>
      </c>
      <c r="AE6" s="22">
        <f t="shared" si="4"/>
        <v>112.54</v>
      </c>
      <c r="AF6" s="22">
        <f t="shared" si="4"/>
        <v>108.59</v>
      </c>
      <c r="AG6" s="22">
        <f t="shared" si="4"/>
        <v>110.89</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【1.30】</v>
      </c>
      <c r="AT6" s="22">
        <f>IF(AT7="",NA(),AT7)</f>
        <v>188.78</v>
      </c>
      <c r="AU6" s="22">
        <f t="shared" ref="AU6:BC6" si="6">IF(AU7="",NA(),AU7)</f>
        <v>182.66</v>
      </c>
      <c r="AV6" s="22">
        <f t="shared" si="6"/>
        <v>182.74</v>
      </c>
      <c r="AW6" s="22">
        <f t="shared" si="6"/>
        <v>174.6</v>
      </c>
      <c r="AX6" s="22">
        <f t="shared" si="6"/>
        <v>188.41</v>
      </c>
      <c r="AY6" s="22">
        <f t="shared" si="6"/>
        <v>169.68</v>
      </c>
      <c r="AZ6" s="22">
        <f t="shared" si="6"/>
        <v>166.51</v>
      </c>
      <c r="BA6" s="22">
        <f t="shared" si="6"/>
        <v>172.47</v>
      </c>
      <c r="BB6" s="22">
        <f t="shared" si="6"/>
        <v>170.76</v>
      </c>
      <c r="BC6" s="22">
        <f t="shared" si="6"/>
        <v>169.11</v>
      </c>
      <c r="BD6" s="21" t="str">
        <f>IF(BD7="","",IF(BD7="-","【-】","【"&amp;SUBSTITUTE(TEXT(BD7,"#,##0.00"),"-","△")&amp;"】"))</f>
        <v>【261.51】</v>
      </c>
      <c r="BE6" s="22">
        <f>IF(BE7="",NA(),BE7)</f>
        <v>398.84</v>
      </c>
      <c r="BF6" s="22">
        <f t="shared" ref="BF6:BN6" si="7">IF(BF7="",NA(),BF7)</f>
        <v>400.51</v>
      </c>
      <c r="BG6" s="22">
        <f t="shared" si="7"/>
        <v>407.56</v>
      </c>
      <c r="BH6" s="22">
        <f t="shared" si="7"/>
        <v>418.09</v>
      </c>
      <c r="BI6" s="22">
        <f t="shared" si="7"/>
        <v>421.47</v>
      </c>
      <c r="BJ6" s="22">
        <f t="shared" si="7"/>
        <v>203.63</v>
      </c>
      <c r="BK6" s="22">
        <f t="shared" si="7"/>
        <v>198.51</v>
      </c>
      <c r="BL6" s="22">
        <f t="shared" si="7"/>
        <v>193.57</v>
      </c>
      <c r="BM6" s="22">
        <f t="shared" si="7"/>
        <v>200.12</v>
      </c>
      <c r="BN6" s="22">
        <f t="shared" si="7"/>
        <v>194.42</v>
      </c>
      <c r="BO6" s="21" t="str">
        <f>IF(BO7="","",IF(BO7="-","【-】","【"&amp;SUBSTITUTE(TEXT(BO7,"#,##0.00"),"-","△")&amp;"】"))</f>
        <v>【265.16】</v>
      </c>
      <c r="BP6" s="22">
        <f>IF(BP7="",NA(),BP7)</f>
        <v>97.59</v>
      </c>
      <c r="BQ6" s="22">
        <f t="shared" ref="BQ6:BY6" si="8">IF(BQ7="",NA(),BQ7)</f>
        <v>96.07</v>
      </c>
      <c r="BR6" s="22">
        <f t="shared" si="8"/>
        <v>96.63</v>
      </c>
      <c r="BS6" s="22">
        <f t="shared" si="8"/>
        <v>95.12</v>
      </c>
      <c r="BT6" s="22">
        <f t="shared" si="8"/>
        <v>93.24</v>
      </c>
      <c r="BU6" s="22">
        <f t="shared" si="8"/>
        <v>103.04</v>
      </c>
      <c r="BV6" s="22">
        <f t="shared" si="8"/>
        <v>103.28</v>
      </c>
      <c r="BW6" s="22">
        <f t="shared" si="8"/>
        <v>102.26</v>
      </c>
      <c r="BX6" s="22">
        <f t="shared" si="8"/>
        <v>98.26</v>
      </c>
      <c r="BY6" s="22">
        <f t="shared" si="8"/>
        <v>100.4</v>
      </c>
      <c r="BZ6" s="21" t="str">
        <f>IF(BZ7="","",IF(BZ7="-","【-】","【"&amp;SUBSTITUTE(TEXT(BZ7,"#,##0.00"),"-","△")&amp;"】"))</f>
        <v>【102.35】</v>
      </c>
      <c r="CA6" s="22">
        <f>IF(CA7="",NA(),CA7)</f>
        <v>149.02000000000001</v>
      </c>
      <c r="CB6" s="22">
        <f t="shared" ref="CB6:CJ6" si="9">IF(CB7="",NA(),CB7)</f>
        <v>151.31</v>
      </c>
      <c r="CC6" s="22">
        <f t="shared" si="9"/>
        <v>150.19</v>
      </c>
      <c r="CD6" s="22">
        <f t="shared" si="9"/>
        <v>149.58000000000001</v>
      </c>
      <c r="CE6" s="22">
        <f t="shared" si="9"/>
        <v>153.03</v>
      </c>
      <c r="CF6" s="22">
        <f t="shared" si="9"/>
        <v>173</v>
      </c>
      <c r="CG6" s="22">
        <f t="shared" si="9"/>
        <v>173.11</v>
      </c>
      <c r="CH6" s="22">
        <f t="shared" si="9"/>
        <v>174.34</v>
      </c>
      <c r="CI6" s="22">
        <f t="shared" si="9"/>
        <v>172.33</v>
      </c>
      <c r="CJ6" s="22">
        <f t="shared" si="9"/>
        <v>172.8</v>
      </c>
      <c r="CK6" s="21" t="str">
        <f>IF(CK7="","",IF(CK7="-","【-】","【"&amp;SUBSTITUTE(TEXT(CK7,"#,##0.00"),"-","△")&amp;"】"))</f>
        <v>【167.74】</v>
      </c>
      <c r="CL6" s="22">
        <f>IF(CL7="",NA(),CL7)</f>
        <v>39.29</v>
      </c>
      <c r="CM6" s="22">
        <f t="shared" ref="CM6:CU6" si="10">IF(CM7="",NA(),CM7)</f>
        <v>39.159999999999997</v>
      </c>
      <c r="CN6" s="22">
        <f t="shared" si="10"/>
        <v>38.57</v>
      </c>
      <c r="CO6" s="22">
        <f t="shared" si="10"/>
        <v>38.53</v>
      </c>
      <c r="CP6" s="22">
        <f t="shared" si="10"/>
        <v>38.21</v>
      </c>
      <c r="CQ6" s="22">
        <f t="shared" si="10"/>
        <v>59.36</v>
      </c>
      <c r="CR6" s="22">
        <f t="shared" si="10"/>
        <v>59.32</v>
      </c>
      <c r="CS6" s="22">
        <f t="shared" si="10"/>
        <v>59.12</v>
      </c>
      <c r="CT6" s="22">
        <f t="shared" si="10"/>
        <v>59.37</v>
      </c>
      <c r="CU6" s="22">
        <f t="shared" si="10"/>
        <v>58.84</v>
      </c>
      <c r="CV6" s="21" t="str">
        <f>IF(CV7="","",IF(CV7="-","【-】","【"&amp;SUBSTITUTE(TEXT(CV7,"#,##0.00"),"-","△")&amp;"】"))</f>
        <v>【60.29】</v>
      </c>
      <c r="CW6" s="22">
        <f>IF(CW7="",NA(),CW7)</f>
        <v>90.64</v>
      </c>
      <c r="CX6" s="22">
        <f t="shared" ref="CX6:DF6" si="11">IF(CX7="",NA(),CX7)</f>
        <v>90.18</v>
      </c>
      <c r="CY6" s="22">
        <f t="shared" si="11"/>
        <v>90.19</v>
      </c>
      <c r="CZ6" s="22">
        <f t="shared" si="11"/>
        <v>90.84</v>
      </c>
      <c r="DA6" s="22">
        <f t="shared" si="11"/>
        <v>90.6</v>
      </c>
      <c r="DB6" s="22">
        <f t="shared" si="11"/>
        <v>93.82</v>
      </c>
      <c r="DC6" s="22">
        <f t="shared" si="11"/>
        <v>93.74</v>
      </c>
      <c r="DD6" s="22">
        <f t="shared" si="11"/>
        <v>93.64</v>
      </c>
      <c r="DE6" s="22">
        <f t="shared" si="11"/>
        <v>93.68</v>
      </c>
      <c r="DF6" s="22">
        <f t="shared" si="11"/>
        <v>94.13</v>
      </c>
      <c r="DG6" s="21" t="str">
        <f>IF(DG7="","",IF(DG7="-","【-】","【"&amp;SUBSTITUTE(TEXT(DG7,"#,##0.00"),"-","△")&amp;"】"))</f>
        <v>【90.12】</v>
      </c>
      <c r="DH6" s="22">
        <f>IF(DH7="",NA(),DH7)</f>
        <v>46.15</v>
      </c>
      <c r="DI6" s="22">
        <f t="shared" ref="DI6:DQ6" si="12">IF(DI7="",NA(),DI7)</f>
        <v>46.49</v>
      </c>
      <c r="DJ6" s="22">
        <f t="shared" si="12"/>
        <v>46.86</v>
      </c>
      <c r="DK6" s="22">
        <f t="shared" si="12"/>
        <v>47.45</v>
      </c>
      <c r="DL6" s="22">
        <f t="shared" si="12"/>
        <v>48.37</v>
      </c>
      <c r="DM6" s="22">
        <f t="shared" si="12"/>
        <v>48.64</v>
      </c>
      <c r="DN6" s="22">
        <f t="shared" si="12"/>
        <v>49.23</v>
      </c>
      <c r="DO6" s="22">
        <f t="shared" si="12"/>
        <v>49.78</v>
      </c>
      <c r="DP6" s="22">
        <f t="shared" si="12"/>
        <v>50.32</v>
      </c>
      <c r="DQ6" s="22">
        <f t="shared" si="12"/>
        <v>50.93</v>
      </c>
      <c r="DR6" s="21" t="str">
        <f>IF(DR7="","",IF(DR7="-","【-】","【"&amp;SUBSTITUTE(TEXT(DR7,"#,##0.00"),"-","△")&amp;"】"))</f>
        <v>【50.88】</v>
      </c>
      <c r="DS6" s="22">
        <f>IF(DS7="",NA(),DS7)</f>
        <v>24.32</v>
      </c>
      <c r="DT6" s="22">
        <f t="shared" ref="DT6:EB6" si="13">IF(DT7="",NA(),DT7)</f>
        <v>23.6</v>
      </c>
      <c r="DU6" s="22">
        <f t="shared" si="13"/>
        <v>24.65</v>
      </c>
      <c r="DV6" s="22">
        <f t="shared" si="13"/>
        <v>25.34</v>
      </c>
      <c r="DW6" s="22">
        <f t="shared" si="13"/>
        <v>27.99</v>
      </c>
      <c r="DX6" s="22">
        <f t="shared" si="13"/>
        <v>19.95</v>
      </c>
      <c r="DY6" s="22">
        <f t="shared" si="13"/>
        <v>21.62</v>
      </c>
      <c r="DZ6" s="22">
        <f t="shared" si="13"/>
        <v>22.79</v>
      </c>
      <c r="EA6" s="22">
        <f t="shared" si="13"/>
        <v>24.26</v>
      </c>
      <c r="EB6" s="22">
        <f t="shared" si="13"/>
        <v>25.55</v>
      </c>
      <c r="EC6" s="21" t="str">
        <f>IF(EC7="","",IF(EC7="-","【-】","【"&amp;SUBSTITUTE(TEXT(EC7,"#,##0.00"),"-","△")&amp;"】"))</f>
        <v>【22.30】</v>
      </c>
      <c r="ED6" s="22">
        <f>IF(ED7="",NA(),ED7)</f>
        <v>1.1100000000000001</v>
      </c>
      <c r="EE6" s="22">
        <f t="shared" ref="EE6:EM6" si="14">IF(EE7="",NA(),EE7)</f>
        <v>1.07</v>
      </c>
      <c r="EF6" s="22">
        <f t="shared" si="14"/>
        <v>1.04</v>
      </c>
      <c r="EG6" s="22">
        <f t="shared" si="14"/>
        <v>0.89</v>
      </c>
      <c r="EH6" s="22">
        <f t="shared" si="14"/>
        <v>0.71</v>
      </c>
      <c r="EI6" s="22">
        <f t="shared" si="14"/>
        <v>0.97</v>
      </c>
      <c r="EJ6" s="22">
        <f t="shared" si="14"/>
        <v>1.03</v>
      </c>
      <c r="EK6" s="22">
        <f t="shared" si="14"/>
        <v>0.97</v>
      </c>
      <c r="EL6" s="22">
        <f t="shared" si="14"/>
        <v>0.99</v>
      </c>
      <c r="EM6" s="22">
        <f t="shared" si="14"/>
        <v>0.97</v>
      </c>
      <c r="EN6" s="21" t="str">
        <f>IF(EN7="","",IF(EN7="-","【-】","【"&amp;SUBSTITUTE(TEXT(EN7,"#,##0.00"),"-","△")&amp;"】"))</f>
        <v>【0.66】</v>
      </c>
    </row>
    <row r="7" spans="1:144" s="23" customFormat="1" x14ac:dyDescent="0.15">
      <c r="A7" s="15"/>
      <c r="B7" s="24">
        <v>2021</v>
      </c>
      <c r="C7" s="24">
        <v>401005</v>
      </c>
      <c r="D7" s="24">
        <v>46</v>
      </c>
      <c r="E7" s="24">
        <v>1</v>
      </c>
      <c r="F7" s="24">
        <v>0</v>
      </c>
      <c r="G7" s="24">
        <v>1</v>
      </c>
      <c r="H7" s="24" t="s">
        <v>93</v>
      </c>
      <c r="I7" s="24" t="s">
        <v>94</v>
      </c>
      <c r="J7" s="24" t="s">
        <v>95</v>
      </c>
      <c r="K7" s="24" t="s">
        <v>96</v>
      </c>
      <c r="L7" s="24" t="s">
        <v>97</v>
      </c>
      <c r="M7" s="24" t="s">
        <v>98</v>
      </c>
      <c r="N7" s="25" t="s">
        <v>99</v>
      </c>
      <c r="O7" s="25">
        <v>69.900000000000006</v>
      </c>
      <c r="P7" s="25">
        <v>99.1</v>
      </c>
      <c r="Q7" s="25">
        <v>2200</v>
      </c>
      <c r="R7" s="25">
        <v>936586</v>
      </c>
      <c r="S7" s="25">
        <v>492.5</v>
      </c>
      <c r="T7" s="25">
        <v>1901.7</v>
      </c>
      <c r="U7" s="25">
        <v>968095</v>
      </c>
      <c r="V7" s="25">
        <v>270.16000000000003</v>
      </c>
      <c r="W7" s="25">
        <v>3583.41</v>
      </c>
      <c r="X7" s="25">
        <v>109.63</v>
      </c>
      <c r="Y7" s="25">
        <v>105.93</v>
      </c>
      <c r="Z7" s="25">
        <v>106.4</v>
      </c>
      <c r="AA7" s="25">
        <v>103.99</v>
      </c>
      <c r="AB7" s="25">
        <v>102.71</v>
      </c>
      <c r="AC7" s="25">
        <v>113.59</v>
      </c>
      <c r="AD7" s="25">
        <v>113.62</v>
      </c>
      <c r="AE7" s="25">
        <v>112.54</v>
      </c>
      <c r="AF7" s="25">
        <v>108.59</v>
      </c>
      <c r="AG7" s="25">
        <v>110.89</v>
      </c>
      <c r="AH7" s="25">
        <v>111.39</v>
      </c>
      <c r="AI7" s="25">
        <v>0</v>
      </c>
      <c r="AJ7" s="25">
        <v>0</v>
      </c>
      <c r="AK7" s="25">
        <v>0</v>
      </c>
      <c r="AL7" s="25">
        <v>0</v>
      </c>
      <c r="AM7" s="25">
        <v>0</v>
      </c>
      <c r="AN7" s="25">
        <v>0</v>
      </c>
      <c r="AO7" s="25">
        <v>0</v>
      </c>
      <c r="AP7" s="25">
        <v>0</v>
      </c>
      <c r="AQ7" s="25">
        <v>0</v>
      </c>
      <c r="AR7" s="25">
        <v>0</v>
      </c>
      <c r="AS7" s="25">
        <v>1.3</v>
      </c>
      <c r="AT7" s="25">
        <v>188.78</v>
      </c>
      <c r="AU7" s="25">
        <v>182.66</v>
      </c>
      <c r="AV7" s="25">
        <v>182.74</v>
      </c>
      <c r="AW7" s="25">
        <v>174.6</v>
      </c>
      <c r="AX7" s="25">
        <v>188.41</v>
      </c>
      <c r="AY7" s="25">
        <v>169.68</v>
      </c>
      <c r="AZ7" s="25">
        <v>166.51</v>
      </c>
      <c r="BA7" s="25">
        <v>172.47</v>
      </c>
      <c r="BB7" s="25">
        <v>170.76</v>
      </c>
      <c r="BC7" s="25">
        <v>169.11</v>
      </c>
      <c r="BD7" s="25">
        <v>261.51</v>
      </c>
      <c r="BE7" s="25">
        <v>398.84</v>
      </c>
      <c r="BF7" s="25">
        <v>400.51</v>
      </c>
      <c r="BG7" s="25">
        <v>407.56</v>
      </c>
      <c r="BH7" s="25">
        <v>418.09</v>
      </c>
      <c r="BI7" s="25">
        <v>421.47</v>
      </c>
      <c r="BJ7" s="25">
        <v>203.63</v>
      </c>
      <c r="BK7" s="25">
        <v>198.51</v>
      </c>
      <c r="BL7" s="25">
        <v>193.57</v>
      </c>
      <c r="BM7" s="25">
        <v>200.12</v>
      </c>
      <c r="BN7" s="25">
        <v>194.42</v>
      </c>
      <c r="BO7" s="25">
        <v>265.16000000000003</v>
      </c>
      <c r="BP7" s="25">
        <v>97.59</v>
      </c>
      <c r="BQ7" s="25">
        <v>96.07</v>
      </c>
      <c r="BR7" s="25">
        <v>96.63</v>
      </c>
      <c r="BS7" s="25">
        <v>95.12</v>
      </c>
      <c r="BT7" s="25">
        <v>93.24</v>
      </c>
      <c r="BU7" s="25">
        <v>103.04</v>
      </c>
      <c r="BV7" s="25">
        <v>103.28</v>
      </c>
      <c r="BW7" s="25">
        <v>102.26</v>
      </c>
      <c r="BX7" s="25">
        <v>98.26</v>
      </c>
      <c r="BY7" s="25">
        <v>100.4</v>
      </c>
      <c r="BZ7" s="25">
        <v>102.35</v>
      </c>
      <c r="CA7" s="25">
        <v>149.02000000000001</v>
      </c>
      <c r="CB7" s="25">
        <v>151.31</v>
      </c>
      <c r="CC7" s="25">
        <v>150.19</v>
      </c>
      <c r="CD7" s="25">
        <v>149.58000000000001</v>
      </c>
      <c r="CE7" s="25">
        <v>153.03</v>
      </c>
      <c r="CF7" s="25">
        <v>173</v>
      </c>
      <c r="CG7" s="25">
        <v>173.11</v>
      </c>
      <c r="CH7" s="25">
        <v>174.34</v>
      </c>
      <c r="CI7" s="25">
        <v>172.33</v>
      </c>
      <c r="CJ7" s="25">
        <v>172.8</v>
      </c>
      <c r="CK7" s="25">
        <v>167.74</v>
      </c>
      <c r="CL7" s="25">
        <v>39.29</v>
      </c>
      <c r="CM7" s="25">
        <v>39.159999999999997</v>
      </c>
      <c r="CN7" s="25">
        <v>38.57</v>
      </c>
      <c r="CO7" s="25">
        <v>38.53</v>
      </c>
      <c r="CP7" s="25">
        <v>38.21</v>
      </c>
      <c r="CQ7" s="25">
        <v>59.36</v>
      </c>
      <c r="CR7" s="25">
        <v>59.32</v>
      </c>
      <c r="CS7" s="25">
        <v>59.12</v>
      </c>
      <c r="CT7" s="25">
        <v>59.37</v>
      </c>
      <c r="CU7" s="25">
        <v>58.84</v>
      </c>
      <c r="CV7" s="25">
        <v>60.29</v>
      </c>
      <c r="CW7" s="25">
        <v>90.64</v>
      </c>
      <c r="CX7" s="25">
        <v>90.18</v>
      </c>
      <c r="CY7" s="25">
        <v>90.19</v>
      </c>
      <c r="CZ7" s="25">
        <v>90.84</v>
      </c>
      <c r="DA7" s="25">
        <v>90.6</v>
      </c>
      <c r="DB7" s="25">
        <v>93.82</v>
      </c>
      <c r="DC7" s="25">
        <v>93.74</v>
      </c>
      <c r="DD7" s="25">
        <v>93.64</v>
      </c>
      <c r="DE7" s="25">
        <v>93.68</v>
      </c>
      <c r="DF7" s="25">
        <v>94.13</v>
      </c>
      <c r="DG7" s="25">
        <v>90.12</v>
      </c>
      <c r="DH7" s="25">
        <v>46.15</v>
      </c>
      <c r="DI7" s="25">
        <v>46.49</v>
      </c>
      <c r="DJ7" s="25">
        <v>46.86</v>
      </c>
      <c r="DK7" s="25">
        <v>47.45</v>
      </c>
      <c r="DL7" s="25">
        <v>48.37</v>
      </c>
      <c r="DM7" s="25">
        <v>48.64</v>
      </c>
      <c r="DN7" s="25">
        <v>49.23</v>
      </c>
      <c r="DO7" s="25">
        <v>49.78</v>
      </c>
      <c r="DP7" s="25">
        <v>50.32</v>
      </c>
      <c r="DQ7" s="25">
        <v>50.93</v>
      </c>
      <c r="DR7" s="25">
        <v>50.88</v>
      </c>
      <c r="DS7" s="25">
        <v>24.32</v>
      </c>
      <c r="DT7" s="25">
        <v>23.6</v>
      </c>
      <c r="DU7" s="25">
        <v>24.65</v>
      </c>
      <c r="DV7" s="25">
        <v>25.34</v>
      </c>
      <c r="DW7" s="25">
        <v>27.99</v>
      </c>
      <c r="DX7" s="25">
        <v>19.95</v>
      </c>
      <c r="DY7" s="25">
        <v>21.62</v>
      </c>
      <c r="DZ7" s="25">
        <v>22.79</v>
      </c>
      <c r="EA7" s="25">
        <v>24.26</v>
      </c>
      <c r="EB7" s="25">
        <v>25.55</v>
      </c>
      <c r="EC7" s="25">
        <v>22.3</v>
      </c>
      <c r="ED7" s="25">
        <v>1.1100000000000001</v>
      </c>
      <c r="EE7" s="25">
        <v>1.07</v>
      </c>
      <c r="EF7" s="25">
        <v>1.04</v>
      </c>
      <c r="EG7" s="25">
        <v>0.89</v>
      </c>
      <c r="EH7" s="25">
        <v>0.71</v>
      </c>
      <c r="EI7" s="25">
        <v>0.97</v>
      </c>
      <c r="EJ7" s="25">
        <v>1.03</v>
      </c>
      <c r="EK7" s="25">
        <v>0.97</v>
      </c>
      <c r="EL7" s="25">
        <v>0.99</v>
      </c>
      <c r="EM7" s="25">
        <v>0.97</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2022-12-01T01:04:54Z</dcterms:created>
  <dcterms:modified xsi:type="dcterms:W3CDTF">2023-01-17T05:52:52Z</dcterms:modified>
  <cp:category/>
</cp:coreProperties>
</file>