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wnas01\上下水道局\10総務経営部\20経営企画課\◎庶務\★照会・回答\＠令和４年度\【R5.1.20期限】公営企業に係る経営比較分析表（令和３年度決算）の分析について\提出\"/>
    </mc:Choice>
  </mc:AlternateContent>
  <xr:revisionPtr revIDLastSave="0" documentId="13_ncr:1_{160D9B2E-2745-452A-94CB-D44851E2D21B}" xr6:coauthVersionLast="41" xr6:coauthVersionMax="41" xr10:uidLastSave="{00000000-0000-0000-0000-000000000000}"/>
  <workbookProtection workbookAlgorithmName="SHA-512" workbookHashValue="EIFU2i8Vj0kQW/0FnYtJY/yI3lU4WlC+f7wtjD6R8LH2V1P6V1rGfufHTaMttDa7SLbR0tYHxXWQDIiSjPXo/g==" workbookSaltValue="QybdPcs6eYz9aByotPx/uA==" workbookSpinCount="100000" lockStructure="1"/>
  <bookViews>
    <workbookView xWindow="-120" yWindow="-120" windowWidth="29040" windowHeight="159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<sst xmlns="http://schemas.openxmlformats.org/spreadsheetml/2006/main" count="236" uniqueCount="117">
  <si>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</si>
  <si>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</si>
  <si>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</si>
  <si>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</si>
  <si>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</si>
  <si>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</si>
  <si>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</si>
  <si>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</si>
  <si>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</si>
  <si>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</si>
  <si>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</si>
  <si>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</si>
  <si>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</si>
  <si>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</si>
  <si>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</si>
  <si>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</si>
  <si>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</si>
  <si>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</si>
  <si>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</si>
  <si>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</si>
  <si>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</si>
  <si>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</si>
  <si>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</si>
  <si>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</si>
  <si>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</si>
  <si>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</si>
  <si>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</si>
  <si>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</si>
  <si>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</si>
  <si>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</si>
  <si>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</si>
  <si>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</si>
  <si>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</si>
  <si>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</si>
  <si>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</si>
  <si>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</si>
  <si>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</si>
  <si>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</si>
  <si>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</si>
  <si>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</si>
  <si>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</si>
  <si>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</si>
  <si>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</si>
  <si>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</si>
  <si>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</si>
  <si>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</si>
  <si>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</si>
  <si>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</si>
  <si>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</si>
  <si>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</si>
  <si>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</si>
  <si>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</si>
  <si>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</si>
  <si>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</si>
  <si>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</si>
  <si>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</si>
  <si>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</si>
  <si>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</si>
  <si>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</si>
  <si>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</si>
  <si>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</si>
  <si>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</si>
  <si>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</si>
  <si>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</si>
  <si>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</si>
  <si>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</si>
  <si>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</si>
  <si>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</si>
  <si>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</si>
  <si>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</si>
  <si>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</si>
  <si>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</si>
  <si>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</si>
  <si>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</si>
  <si>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</si>
  <si>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</si>
  <si>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</si>
  <si>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</si>
  <si>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</si>
  <si>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</si>
  <si>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</si>
  <si>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</si>
  <si>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</si>
  <si>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</si>
  <si>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</si>
  <si>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</si>
  <si>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</si>
  <si>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</si>
  <si>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</si>
  <si>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</si>
  <si>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</si>
  <si>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</si>
  <si>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</si>
  <si>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</si>
  <si>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</si>
  <si>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</si>
  <si>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</si>
  <si>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</si>
  <si>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</si>
  <si>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</si>
  <si>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</si>
  <si>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</si>
  <si>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</si>
  <si>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</si>
  <si>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</si>
  <si>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</si>
  <si>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</si>
  <si>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</si>
  <si>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</si>
  <si>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</si>
  <si>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</si>
  <si>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</si>
  <si>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</si>
  <si>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</si>
  <si>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本市の下水道事業は人口の減少、節水意識の高まりや節水機器の普及などにより、下水道使用料収入は減少傾向にあります。また、処理人口普及率が99.9％と概成しており、今後も普及拡大による大幅な下水道使用料収入の増加は期待出来ない状況です。
  経費回収率は、100％を下回っており、経常収支比率は何れの年も100％以下の数値で推移しており、累積欠損比率も高い比率となっています。
　企業債残高対事業規模比率は、経営戦略に基づき企業債残高を減少させていますが、対前年度比でほぼ</t>
    </r>
    <r>
      <rPr>
        <sz val="11"/>
        <rFont val="ＭＳ ゴシック"/>
        <family val="3"/>
        <charset val="128"/>
      </rPr>
      <t>横ばい傾向にあります。
　水洗化率は横ばい傾向で、引続き水洗勧奨を進めていきます。</t>
    </r>
    <r>
      <rPr>
        <sz val="11"/>
        <color theme="1"/>
        <rFont val="ＭＳ ゴシック"/>
        <family val="3"/>
        <charset val="128"/>
      </rPr>
      <t xml:space="preserve">
　各分析のデータについては、類似団体平均値と乖離はありますが、本市の下水道事業は公共下水道事業と特定環境保全公共下水道事業と一括して行っており、全体として見た場合、特に問題はないと考えています。</t>
    </r>
    <rPh sb="253" eb="254">
      <t>ヨコ</t>
    </rPh>
    <phoneticPr fontId="4"/>
  </si>
  <si>
    <t>　当市の特定環境保全公共下水道の有形固定資産減価償却率は公共下水道全体の率と同様に微増しており法定耐用年数に近い資産が多いと考えます。
　今後は管渠の老朽化率が上昇していくため、適切に施設を点検・調査を行い、計画的な改築更新に努めていきます。</t>
    <phoneticPr fontId="4"/>
  </si>
  <si>
    <t>　特定環境保全公共下水道は、公共下水道と一体で事業運営を行っており、令和3～7年度までの経営計画に基づき、事業を実施しています。
　今後も、人口の減少、節水意識の高まりや節水機器の普及などにより、下水道使用料収入は減少傾向が続くと予想されます。また、処理人口普及率が99.9％と概成しており、今後も普及拡大による大幅な下水道使用料収入の増加は期待できません。一層の経費節減や増収対策に取組む必要があります。
　また、資産については、長寿命化に努めていく必要があります。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</si>
</sst>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55-4F40-B51C-DBDD0CB36D8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C355-4F40-B51C-DBDD0CB36D8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07-4379-9202-3943F88EA3B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6207-4379-9202-3943F88EA3B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81.819999999999993</c:v>
                </c:pt>
                <c:pt idx="1">
                  <c:v>80.83</c:v>
                </c:pt>
                <c:pt idx="2">
                  <c:v>80.5</c:v>
                </c:pt>
                <c:pt idx="3">
                  <c:v>84.46</c:v>
                </c:pt>
                <c:pt idx="4">
                  <c:v>81.69</c:v>
                </c:pt>
              </c:numCache>
            </c:numRef>
          </c:val>
          <c:extLst>
            <c:ext xmlns:c16="http://schemas.microsoft.com/office/drawing/2014/chart" uri="{C3380CC4-5D6E-409C-BE32-E72D297353CC}">
              <c16:uniqueId val="{00000000-006B-414E-AB00-E614FD3EC04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006B-414E-AB00-E614FD3EC04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30.75</c:v>
                </c:pt>
                <c:pt idx="1">
                  <c:v>31.73</c:v>
                </c:pt>
                <c:pt idx="2">
                  <c:v>29.53</c:v>
                </c:pt>
                <c:pt idx="3">
                  <c:v>27.94</c:v>
                </c:pt>
                <c:pt idx="4">
                  <c:v>28.51</c:v>
                </c:pt>
              </c:numCache>
            </c:numRef>
          </c:val>
          <c:extLst>
            <c:ext xmlns:c16="http://schemas.microsoft.com/office/drawing/2014/chart" uri="{C3380CC4-5D6E-409C-BE32-E72D297353CC}">
              <c16:uniqueId val="{00000000-281F-419A-AC84-7E4FCD89062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281F-419A-AC84-7E4FCD89062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29.13</c:v>
                </c:pt>
                <c:pt idx="1">
                  <c:v>30.98</c:v>
                </c:pt>
                <c:pt idx="2">
                  <c:v>32.840000000000003</c:v>
                </c:pt>
                <c:pt idx="3">
                  <c:v>34.67</c:v>
                </c:pt>
                <c:pt idx="4">
                  <c:v>36.5</c:v>
                </c:pt>
              </c:numCache>
            </c:numRef>
          </c:val>
          <c:extLst>
            <c:ext xmlns:c16="http://schemas.microsoft.com/office/drawing/2014/chart" uri="{C3380CC4-5D6E-409C-BE32-E72D297353CC}">
              <c16:uniqueId val="{00000000-6F89-45B4-A1A2-1FF8B964A71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6F89-45B4-A1A2-1FF8B964A71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17-4C64-BC4B-9CF0869D0E9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EC17-4C64-BC4B-9CF0869D0E9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1150.6099999999999</c:v>
                </c:pt>
                <c:pt idx="1">
                  <c:v>1127.95</c:v>
                </c:pt>
                <c:pt idx="2">
                  <c:v>1250.47</c:v>
                </c:pt>
                <c:pt idx="3">
                  <c:v>1637.51</c:v>
                </c:pt>
                <c:pt idx="4">
                  <c:v>1888.66</c:v>
                </c:pt>
              </c:numCache>
            </c:numRef>
          </c:val>
          <c:extLst>
            <c:ext xmlns:c16="http://schemas.microsoft.com/office/drawing/2014/chart" uri="{C3380CC4-5D6E-409C-BE32-E72D297353CC}">
              <c16:uniqueId val="{00000000-71A0-4048-A4AC-BF7BB9CB92E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71A0-4048-A4AC-BF7BB9CB92E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9.14</c:v>
                </c:pt>
                <c:pt idx="1">
                  <c:v>6.98</c:v>
                </c:pt>
                <c:pt idx="2">
                  <c:v>7.77</c:v>
                </c:pt>
                <c:pt idx="3">
                  <c:v>9.5500000000000007</c:v>
                </c:pt>
                <c:pt idx="4">
                  <c:v>8.25</c:v>
                </c:pt>
              </c:numCache>
            </c:numRef>
          </c:val>
          <c:extLst>
            <c:ext xmlns:c16="http://schemas.microsoft.com/office/drawing/2014/chart" uri="{C3380CC4-5D6E-409C-BE32-E72D297353CC}">
              <c16:uniqueId val="{00000000-812F-4B86-B47F-D9EED5DB07D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812F-4B86-B47F-D9EED5DB07D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4961.3599999999997</c:v>
                </c:pt>
                <c:pt idx="1">
                  <c:v>4535.93</c:v>
                </c:pt>
                <c:pt idx="2">
                  <c:v>4613.3100000000004</c:v>
                </c:pt>
                <c:pt idx="3">
                  <c:v>4645.3900000000003</c:v>
                </c:pt>
                <c:pt idx="4">
                  <c:v>4199.67</c:v>
                </c:pt>
              </c:numCache>
            </c:numRef>
          </c:val>
          <c:extLst>
            <c:ext xmlns:c16="http://schemas.microsoft.com/office/drawing/2014/chart" uri="{C3380CC4-5D6E-409C-BE32-E72D297353CC}">
              <c16:uniqueId val="{00000000-7775-4AC8-B9D7-83BB06A0424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7775-4AC8-B9D7-83BB06A0424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30.71</c:v>
                </c:pt>
                <c:pt idx="1">
                  <c:v>31.71</c:v>
                </c:pt>
                <c:pt idx="2">
                  <c:v>29.51</c:v>
                </c:pt>
                <c:pt idx="3">
                  <c:v>27.94</c:v>
                </c:pt>
                <c:pt idx="4">
                  <c:v>28.48</c:v>
                </c:pt>
              </c:numCache>
            </c:numRef>
          </c:val>
          <c:extLst>
            <c:ext xmlns:c16="http://schemas.microsoft.com/office/drawing/2014/chart" uri="{C3380CC4-5D6E-409C-BE32-E72D297353CC}">
              <c16:uniqueId val="{00000000-7D31-41AF-8703-00D6EF7E63B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7D31-41AF-8703-00D6EF7E63B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566.09</c:v>
                </c:pt>
                <c:pt idx="1">
                  <c:v>555.98</c:v>
                </c:pt>
                <c:pt idx="2">
                  <c:v>572.38</c:v>
                </c:pt>
                <c:pt idx="3">
                  <c:v>598.94000000000005</c:v>
                </c:pt>
                <c:pt idx="4">
                  <c:v>546.12</c:v>
                </c:pt>
              </c:numCache>
            </c:numRef>
          </c:val>
          <c:extLst>
            <c:ext xmlns:c16="http://schemas.microsoft.com/office/drawing/2014/chart" uri="{C3380CC4-5D6E-409C-BE32-E72D297353CC}">
              <c16:uniqueId val="{00000000-1F73-43D8-B26F-4B63B3457A6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1F73-43D8-B26F-4B63B3457A6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福岡県　北九州市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自治体職員</v>
      </c>
      <c r="AE8" s="67"/>
      <c r="AF8" s="67"/>
      <c r="AG8" s="67"/>
      <c r="AH8" s="67"/>
      <c r="AI8" s="67"/>
      <c r="AJ8" s="67"/>
      <c r="AK8" s="3"/>
      <c r="AL8" s="55">
        <f>データ!S6</f>
        <v>936586</v>
      </c>
      <c r="AM8" s="55"/>
      <c r="AN8" s="55"/>
      <c r="AO8" s="55"/>
      <c r="AP8" s="55"/>
      <c r="AQ8" s="55"/>
      <c r="AR8" s="55"/>
      <c r="AS8" s="55"/>
      <c r="AT8" s="54">
        <f>データ!T6</f>
        <v>492.5</v>
      </c>
      <c r="AU8" s="54"/>
      <c r="AV8" s="54"/>
      <c r="AW8" s="54"/>
      <c r="AX8" s="54"/>
      <c r="AY8" s="54"/>
      <c r="AZ8" s="54"/>
      <c r="BA8" s="54"/>
      <c r="BB8" s="54">
        <f>データ!U6</f>
        <v>1901.7</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48.26</v>
      </c>
      <c r="J10" s="54"/>
      <c r="K10" s="54"/>
      <c r="L10" s="54"/>
      <c r="M10" s="54"/>
      <c r="N10" s="54"/>
      <c r="O10" s="54"/>
      <c r="P10" s="54">
        <f>データ!P6</f>
        <v>1.2</v>
      </c>
      <c r="Q10" s="54"/>
      <c r="R10" s="54"/>
      <c r="S10" s="54"/>
      <c r="T10" s="54"/>
      <c r="U10" s="54"/>
      <c r="V10" s="54"/>
      <c r="W10" s="54">
        <f>データ!Q6</f>
        <v>100</v>
      </c>
      <c r="X10" s="54"/>
      <c r="Y10" s="54"/>
      <c r="Z10" s="54"/>
      <c r="AA10" s="54"/>
      <c r="AB10" s="54"/>
      <c r="AC10" s="54"/>
      <c r="AD10" s="55">
        <f>データ!R6</f>
        <v>2207</v>
      </c>
      <c r="AE10" s="55"/>
      <c r="AF10" s="55"/>
      <c r="AG10" s="55"/>
      <c r="AH10" s="55"/>
      <c r="AI10" s="55"/>
      <c r="AJ10" s="55"/>
      <c r="AK10" s="2"/>
      <c r="AL10" s="55">
        <f>データ!V6</f>
        <v>11211</v>
      </c>
      <c r="AM10" s="55"/>
      <c r="AN10" s="55"/>
      <c r="AO10" s="55"/>
      <c r="AP10" s="55"/>
      <c r="AQ10" s="55"/>
      <c r="AR10" s="55"/>
      <c r="AS10" s="55"/>
      <c r="AT10" s="54">
        <f>データ!W6</f>
        <v>4.5199999999999996</v>
      </c>
      <c r="AU10" s="54"/>
      <c r="AV10" s="54"/>
      <c r="AW10" s="54"/>
      <c r="AX10" s="54"/>
      <c r="AY10" s="54"/>
      <c r="AZ10" s="54"/>
      <c r="BA10" s="54"/>
      <c r="BB10" s="54">
        <f>データ!X6</f>
        <v>2480.31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9Smy5cub9AKVHNUJWWmVDrvXZpgmllYHuu17xWJJdXqXZtMkhdR9MdcImHWcSTWDG510hxFM2PSeny/+FVlHWw==" saltValue="s7F4/Bf17sLOMb4Xf4N4H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401005</v>
      </c>
      <c r="D6" s="19">
        <f t="shared" si="3"/>
        <v>46</v>
      </c>
      <c r="E6" s="19">
        <f t="shared" si="3"/>
        <v>17</v>
      </c>
      <c r="F6" s="19">
        <f t="shared" si="3"/>
        <v>4</v>
      </c>
      <c r="G6" s="19">
        <f t="shared" si="3"/>
        <v>0</v>
      </c>
      <c r="H6" s="19" t="str">
        <f t="shared" si="3"/>
        <v>福岡県　北九州市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48.26</v>
      </c>
      <c r="P6" s="20">
        <f t="shared" si="3"/>
        <v>1.2</v>
      </c>
      <c r="Q6" s="20">
        <f t="shared" si="3"/>
        <v>100</v>
      </c>
      <c r="R6" s="20">
        <f t="shared" si="3"/>
        <v>2207</v>
      </c>
      <c r="S6" s="20">
        <f t="shared" si="3"/>
        <v>936586</v>
      </c>
      <c r="T6" s="20">
        <f t="shared" si="3"/>
        <v>492.5</v>
      </c>
      <c r="U6" s="20">
        <f t="shared" si="3"/>
        <v>1901.7</v>
      </c>
      <c r="V6" s="20">
        <f t="shared" si="3"/>
        <v>11211</v>
      </c>
      <c r="W6" s="20">
        <f t="shared" si="3"/>
        <v>4.5199999999999996</v>
      </c>
      <c r="X6" s="20">
        <f t="shared" si="3"/>
        <v>2480.31</v>
      </c>
      <c r="Y6" s="21">
        <f>IF(Y7="",NA(),Y7)</f>
        <v>30.75</v>
      </c>
      <c r="Z6" s="21">
        <f t="shared" ref="Z6:AH6" si="4">IF(Z7="",NA(),Z7)</f>
        <v>31.73</v>
      </c>
      <c r="AA6" s="21">
        <f t="shared" si="4"/>
        <v>29.53</v>
      </c>
      <c r="AB6" s="21">
        <f t="shared" si="4"/>
        <v>27.94</v>
      </c>
      <c r="AC6" s="21">
        <f t="shared" si="4"/>
        <v>28.51</v>
      </c>
      <c r="AD6" s="21">
        <f t="shared" si="4"/>
        <v>102.13</v>
      </c>
      <c r="AE6" s="21">
        <f t="shared" si="4"/>
        <v>101.72</v>
      </c>
      <c r="AF6" s="21">
        <f t="shared" si="4"/>
        <v>102.73</v>
      </c>
      <c r="AG6" s="21">
        <f t="shared" si="4"/>
        <v>105.78</v>
      </c>
      <c r="AH6" s="21">
        <f t="shared" si="4"/>
        <v>106.09</v>
      </c>
      <c r="AI6" s="20" t="str">
        <f>IF(AI7="","",IF(AI7="-","【-】","【"&amp;SUBSTITUTE(TEXT(AI7,"#,##0.00"),"-","△")&amp;"】"))</f>
        <v>【105.35】</v>
      </c>
      <c r="AJ6" s="21">
        <f>IF(AJ7="",NA(),AJ7)</f>
        <v>1150.6099999999999</v>
      </c>
      <c r="AK6" s="21">
        <f t="shared" ref="AK6:AS6" si="5">IF(AK7="",NA(),AK7)</f>
        <v>1127.95</v>
      </c>
      <c r="AL6" s="21">
        <f t="shared" si="5"/>
        <v>1250.47</v>
      </c>
      <c r="AM6" s="21">
        <f t="shared" si="5"/>
        <v>1637.51</v>
      </c>
      <c r="AN6" s="21">
        <f t="shared" si="5"/>
        <v>1888.66</v>
      </c>
      <c r="AO6" s="21">
        <f t="shared" si="5"/>
        <v>109.51</v>
      </c>
      <c r="AP6" s="21">
        <f t="shared" si="5"/>
        <v>112.88</v>
      </c>
      <c r="AQ6" s="21">
        <f t="shared" si="5"/>
        <v>94.97</v>
      </c>
      <c r="AR6" s="21">
        <f t="shared" si="5"/>
        <v>63.96</v>
      </c>
      <c r="AS6" s="21">
        <f t="shared" si="5"/>
        <v>69.42</v>
      </c>
      <c r="AT6" s="20" t="str">
        <f>IF(AT7="","",IF(AT7="-","【-】","【"&amp;SUBSTITUTE(TEXT(AT7,"#,##0.00"),"-","△")&amp;"】"))</f>
        <v>【63.89】</v>
      </c>
      <c r="AU6" s="21">
        <f>IF(AU7="",NA(),AU7)</f>
        <v>9.14</v>
      </c>
      <c r="AV6" s="21">
        <f t="shared" ref="AV6:BD6" si="6">IF(AV7="",NA(),AV7)</f>
        <v>6.98</v>
      </c>
      <c r="AW6" s="21">
        <f t="shared" si="6"/>
        <v>7.77</v>
      </c>
      <c r="AX6" s="21">
        <f t="shared" si="6"/>
        <v>9.5500000000000007</v>
      </c>
      <c r="AY6" s="21">
        <f t="shared" si="6"/>
        <v>8.25</v>
      </c>
      <c r="AZ6" s="21">
        <f t="shared" si="6"/>
        <v>47.44</v>
      </c>
      <c r="BA6" s="21">
        <f t="shared" si="6"/>
        <v>49.18</v>
      </c>
      <c r="BB6" s="21">
        <f t="shared" si="6"/>
        <v>47.72</v>
      </c>
      <c r="BC6" s="21">
        <f t="shared" si="6"/>
        <v>44.24</v>
      </c>
      <c r="BD6" s="21">
        <f t="shared" si="6"/>
        <v>43.07</v>
      </c>
      <c r="BE6" s="20" t="str">
        <f>IF(BE7="","",IF(BE7="-","【-】","【"&amp;SUBSTITUTE(TEXT(BE7,"#,##0.00"),"-","△")&amp;"】"))</f>
        <v>【44.07】</v>
      </c>
      <c r="BF6" s="21">
        <f>IF(BF7="",NA(),BF7)</f>
        <v>4961.3599999999997</v>
      </c>
      <c r="BG6" s="21">
        <f t="shared" ref="BG6:BO6" si="7">IF(BG7="",NA(),BG7)</f>
        <v>4535.93</v>
      </c>
      <c r="BH6" s="21">
        <f t="shared" si="7"/>
        <v>4613.3100000000004</v>
      </c>
      <c r="BI6" s="21">
        <f t="shared" si="7"/>
        <v>4645.3900000000003</v>
      </c>
      <c r="BJ6" s="21">
        <f t="shared" si="7"/>
        <v>4199.67</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30.71</v>
      </c>
      <c r="BR6" s="21">
        <f t="shared" ref="BR6:BZ6" si="8">IF(BR7="",NA(),BR7)</f>
        <v>31.71</v>
      </c>
      <c r="BS6" s="21">
        <f t="shared" si="8"/>
        <v>29.51</v>
      </c>
      <c r="BT6" s="21">
        <f t="shared" si="8"/>
        <v>27.94</v>
      </c>
      <c r="BU6" s="21">
        <f t="shared" si="8"/>
        <v>28.48</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566.09</v>
      </c>
      <c r="CC6" s="21">
        <f t="shared" ref="CC6:CK6" si="9">IF(CC7="",NA(),CC7)</f>
        <v>555.98</v>
      </c>
      <c r="CD6" s="21">
        <f t="shared" si="9"/>
        <v>572.38</v>
      </c>
      <c r="CE6" s="21">
        <f t="shared" si="9"/>
        <v>598.94000000000005</v>
      </c>
      <c r="CF6" s="21">
        <f t="shared" si="9"/>
        <v>546.12</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81.819999999999993</v>
      </c>
      <c r="CY6" s="21">
        <f t="shared" ref="CY6:DG6" si="11">IF(CY7="",NA(),CY7)</f>
        <v>80.83</v>
      </c>
      <c r="CZ6" s="21">
        <f t="shared" si="11"/>
        <v>80.5</v>
      </c>
      <c r="DA6" s="21">
        <f t="shared" si="11"/>
        <v>84.46</v>
      </c>
      <c r="DB6" s="21">
        <f t="shared" si="11"/>
        <v>81.69</v>
      </c>
      <c r="DC6" s="21">
        <f t="shared" si="11"/>
        <v>83.06</v>
      </c>
      <c r="DD6" s="21">
        <f t="shared" si="11"/>
        <v>83.32</v>
      </c>
      <c r="DE6" s="21">
        <f t="shared" si="11"/>
        <v>83.75</v>
      </c>
      <c r="DF6" s="21">
        <f t="shared" si="11"/>
        <v>84.19</v>
      </c>
      <c r="DG6" s="21">
        <f t="shared" si="11"/>
        <v>84.34</v>
      </c>
      <c r="DH6" s="20" t="str">
        <f>IF(DH7="","",IF(DH7="-","【-】","【"&amp;SUBSTITUTE(TEXT(DH7,"#,##0.00"),"-","△")&amp;"】"))</f>
        <v>【85.24】</v>
      </c>
      <c r="DI6" s="21">
        <f>IF(DI7="",NA(),DI7)</f>
        <v>29.13</v>
      </c>
      <c r="DJ6" s="21">
        <f t="shared" ref="DJ6:DR6" si="12">IF(DJ7="",NA(),DJ7)</f>
        <v>30.98</v>
      </c>
      <c r="DK6" s="21">
        <f t="shared" si="12"/>
        <v>32.840000000000003</v>
      </c>
      <c r="DL6" s="21">
        <f t="shared" si="12"/>
        <v>34.67</v>
      </c>
      <c r="DM6" s="21">
        <f t="shared" si="12"/>
        <v>36.5</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401005</v>
      </c>
      <c r="D7" s="23">
        <v>46</v>
      </c>
      <c r="E7" s="23">
        <v>17</v>
      </c>
      <c r="F7" s="23">
        <v>4</v>
      </c>
      <c r="G7" s="23">
        <v>0</v>
      </c>
      <c r="H7" s="23" t="s">
        <v>96</v>
      </c>
      <c r="I7" s="23" t="s">
        <v>97</v>
      </c>
      <c r="J7" s="23" t="s">
        <v>98</v>
      </c>
      <c r="K7" s="23" t="s">
        <v>99</v>
      </c>
      <c r="L7" s="23" t="s">
        <v>100</v>
      </c>
      <c r="M7" s="23" t="s">
        <v>101</v>
      </c>
      <c r="N7" s="24" t="s">
        <v>102</v>
      </c>
      <c r="O7" s="24">
        <v>48.26</v>
      </c>
      <c r="P7" s="24">
        <v>1.2</v>
      </c>
      <c r="Q7" s="24">
        <v>100</v>
      </c>
      <c r="R7" s="24">
        <v>2207</v>
      </c>
      <c r="S7" s="24">
        <v>936586</v>
      </c>
      <c r="T7" s="24">
        <v>492.5</v>
      </c>
      <c r="U7" s="24">
        <v>1901.7</v>
      </c>
      <c r="V7" s="24">
        <v>11211</v>
      </c>
      <c r="W7" s="24">
        <v>4.5199999999999996</v>
      </c>
      <c r="X7" s="24">
        <v>2480.31</v>
      </c>
      <c r="Y7" s="24">
        <v>30.75</v>
      </c>
      <c r="Z7" s="24">
        <v>31.73</v>
      </c>
      <c r="AA7" s="24">
        <v>29.53</v>
      </c>
      <c r="AB7" s="24">
        <v>27.94</v>
      </c>
      <c r="AC7" s="24">
        <v>28.51</v>
      </c>
      <c r="AD7" s="24">
        <v>102.13</v>
      </c>
      <c r="AE7" s="24">
        <v>101.72</v>
      </c>
      <c r="AF7" s="24">
        <v>102.73</v>
      </c>
      <c r="AG7" s="24">
        <v>105.78</v>
      </c>
      <c r="AH7" s="24">
        <v>106.09</v>
      </c>
      <c r="AI7" s="24">
        <v>105.35</v>
      </c>
      <c r="AJ7" s="24">
        <v>1150.6099999999999</v>
      </c>
      <c r="AK7" s="24">
        <v>1127.95</v>
      </c>
      <c r="AL7" s="24">
        <v>1250.47</v>
      </c>
      <c r="AM7" s="24">
        <v>1637.51</v>
      </c>
      <c r="AN7" s="24">
        <v>1888.66</v>
      </c>
      <c r="AO7" s="24">
        <v>109.51</v>
      </c>
      <c r="AP7" s="24">
        <v>112.88</v>
      </c>
      <c r="AQ7" s="24">
        <v>94.97</v>
      </c>
      <c r="AR7" s="24">
        <v>63.96</v>
      </c>
      <c r="AS7" s="24">
        <v>69.42</v>
      </c>
      <c r="AT7" s="24">
        <v>63.89</v>
      </c>
      <c r="AU7" s="24">
        <v>9.14</v>
      </c>
      <c r="AV7" s="24">
        <v>6.98</v>
      </c>
      <c r="AW7" s="24">
        <v>7.77</v>
      </c>
      <c r="AX7" s="24">
        <v>9.5500000000000007</v>
      </c>
      <c r="AY7" s="24">
        <v>8.25</v>
      </c>
      <c r="AZ7" s="24">
        <v>47.44</v>
      </c>
      <c r="BA7" s="24">
        <v>49.18</v>
      </c>
      <c r="BB7" s="24">
        <v>47.72</v>
      </c>
      <c r="BC7" s="24">
        <v>44.24</v>
      </c>
      <c r="BD7" s="24">
        <v>43.07</v>
      </c>
      <c r="BE7" s="24">
        <v>44.07</v>
      </c>
      <c r="BF7" s="24">
        <v>4961.3599999999997</v>
      </c>
      <c r="BG7" s="24">
        <v>4535.93</v>
      </c>
      <c r="BH7" s="24">
        <v>4613.3100000000004</v>
      </c>
      <c r="BI7" s="24">
        <v>4645.3900000000003</v>
      </c>
      <c r="BJ7" s="24">
        <v>4199.67</v>
      </c>
      <c r="BK7" s="24">
        <v>1243.71</v>
      </c>
      <c r="BL7" s="24">
        <v>1194.1500000000001</v>
      </c>
      <c r="BM7" s="24">
        <v>1206.79</v>
      </c>
      <c r="BN7" s="24">
        <v>1258.43</v>
      </c>
      <c r="BO7" s="24">
        <v>1163.75</v>
      </c>
      <c r="BP7" s="24">
        <v>1201.79</v>
      </c>
      <c r="BQ7" s="24">
        <v>30.71</v>
      </c>
      <c r="BR7" s="24">
        <v>31.71</v>
      </c>
      <c r="BS7" s="24">
        <v>29.51</v>
      </c>
      <c r="BT7" s="24">
        <v>27.94</v>
      </c>
      <c r="BU7" s="24">
        <v>28.48</v>
      </c>
      <c r="BV7" s="24">
        <v>74.3</v>
      </c>
      <c r="BW7" s="24">
        <v>72.260000000000005</v>
      </c>
      <c r="BX7" s="24">
        <v>71.84</v>
      </c>
      <c r="BY7" s="24">
        <v>73.36</v>
      </c>
      <c r="BZ7" s="24">
        <v>72.599999999999994</v>
      </c>
      <c r="CA7" s="24">
        <v>75.31</v>
      </c>
      <c r="CB7" s="24">
        <v>566.09</v>
      </c>
      <c r="CC7" s="24">
        <v>555.98</v>
      </c>
      <c r="CD7" s="24">
        <v>572.38</v>
      </c>
      <c r="CE7" s="24">
        <v>598.94000000000005</v>
      </c>
      <c r="CF7" s="24">
        <v>546.12</v>
      </c>
      <c r="CG7" s="24">
        <v>221.81</v>
      </c>
      <c r="CH7" s="24">
        <v>230.02</v>
      </c>
      <c r="CI7" s="24">
        <v>228.47</v>
      </c>
      <c r="CJ7" s="24">
        <v>224.88</v>
      </c>
      <c r="CK7" s="24">
        <v>228.64</v>
      </c>
      <c r="CL7" s="24">
        <v>216.39</v>
      </c>
      <c r="CM7" s="24" t="s">
        <v>102</v>
      </c>
      <c r="CN7" s="24" t="s">
        <v>102</v>
      </c>
      <c r="CO7" s="24" t="s">
        <v>102</v>
      </c>
      <c r="CP7" s="24" t="s">
        <v>102</v>
      </c>
      <c r="CQ7" s="24" t="s">
        <v>102</v>
      </c>
      <c r="CR7" s="24">
        <v>43.36</v>
      </c>
      <c r="CS7" s="24">
        <v>42.56</v>
      </c>
      <c r="CT7" s="24">
        <v>42.47</v>
      </c>
      <c r="CU7" s="24">
        <v>42.4</v>
      </c>
      <c r="CV7" s="24">
        <v>42.28</v>
      </c>
      <c r="CW7" s="24">
        <v>42.57</v>
      </c>
      <c r="CX7" s="24">
        <v>81.819999999999993</v>
      </c>
      <c r="CY7" s="24">
        <v>80.83</v>
      </c>
      <c r="CZ7" s="24">
        <v>80.5</v>
      </c>
      <c r="DA7" s="24">
        <v>84.46</v>
      </c>
      <c r="DB7" s="24">
        <v>81.69</v>
      </c>
      <c r="DC7" s="24">
        <v>83.06</v>
      </c>
      <c r="DD7" s="24">
        <v>83.32</v>
      </c>
      <c r="DE7" s="24">
        <v>83.75</v>
      </c>
      <c r="DF7" s="24">
        <v>84.19</v>
      </c>
      <c r="DG7" s="24">
        <v>84.34</v>
      </c>
      <c r="DH7" s="24">
        <v>85.24</v>
      </c>
      <c r="DI7" s="24">
        <v>29.13</v>
      </c>
      <c r="DJ7" s="24">
        <v>30.98</v>
      </c>
      <c r="DK7" s="24">
        <v>32.840000000000003</v>
      </c>
      <c r="DL7" s="24">
        <v>34.67</v>
      </c>
      <c r="DM7" s="24">
        <v>36.5</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2023-01-12T23:41:31Z</dcterms:created>
  <dcterms:modified xsi:type="dcterms:W3CDTF">2023-01-19T01:13:46Z</dcterms:modified>
  <cp:category/>
</cp:coreProperties>
</file>