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R5衛生統計年報\"/>
    </mc:Choice>
  </mc:AlternateContent>
  <xr:revisionPtr revIDLastSave="0" documentId="13_ncr:1_{E35D188F-CC8C-4F50-8148-7D202B35E2CF}" xr6:coauthVersionLast="47" xr6:coauthVersionMax="47" xr10:uidLastSave="{00000000-0000-0000-0000-000000000000}"/>
  <bookViews>
    <workbookView xWindow="-120" yWindow="-120" windowWidth="20730" windowHeight="11040" tabRatio="847" activeTab="1" xr2:uid="{00000000-000D-0000-FFFF-FFFF00000000}"/>
  </bookViews>
  <sheets>
    <sheet name="表１,2" sheetId="1" r:id="rId1"/>
    <sheet name="表3,4" sheetId="2" r:id="rId2"/>
  </sheets>
  <definedNames>
    <definedName name="_xlnm.Print_Area" localSheetId="0">'表１,2'!$A$1:$J$49</definedName>
    <definedName name="_xlnm.Print_Area" localSheetId="1">'表3,4'!$A$1:$H$60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2" l="1"/>
  <c r="B50" i="2"/>
  <c r="B47" i="2"/>
  <c r="C25" i="1" l="1"/>
  <c r="B49" i="1"/>
  <c r="G16" i="1" s="1"/>
  <c r="B48" i="1"/>
  <c r="G15" i="1" s="1"/>
  <c r="B47" i="1"/>
  <c r="G14" i="1" s="1"/>
  <c r="B46" i="1"/>
  <c r="G13" i="1" s="1"/>
  <c r="B45" i="1"/>
  <c r="G12" i="1" s="1"/>
  <c r="B44" i="1"/>
  <c r="H24" i="2" s="1"/>
  <c r="B43" i="1"/>
  <c r="J42" i="1"/>
  <c r="I42" i="1"/>
  <c r="H42" i="1"/>
  <c r="G42" i="1"/>
  <c r="F42" i="1"/>
  <c r="E42" i="1"/>
  <c r="E24" i="1" s="1"/>
  <c r="D42" i="1"/>
  <c r="C42" i="1"/>
  <c r="B40" i="1"/>
  <c r="E16" i="1" s="1"/>
  <c r="B39" i="1"/>
  <c r="B38" i="1"/>
  <c r="E14" i="1" s="1"/>
  <c r="B37" i="1"/>
  <c r="B36" i="1"/>
  <c r="E12" i="1" s="1"/>
  <c r="B35" i="1"/>
  <c r="B34" i="1"/>
  <c r="J33" i="1"/>
  <c r="J24" i="1" s="1"/>
  <c r="I33" i="1"/>
  <c r="H33" i="1"/>
  <c r="G33" i="1"/>
  <c r="F33" i="1"/>
  <c r="E33" i="1"/>
  <c r="D33" i="1"/>
  <c r="C33" i="1"/>
  <c r="B29" i="2"/>
  <c r="H29" i="2" s="1"/>
  <c r="B28" i="2"/>
  <c r="B27" i="2"/>
  <c r="B26" i="2"/>
  <c r="B25" i="2"/>
  <c r="B24" i="2"/>
  <c r="B23" i="2"/>
  <c r="E13" i="2"/>
  <c r="D13" i="2"/>
  <c r="C13" i="2"/>
  <c r="B20" i="2"/>
  <c r="B19" i="2"/>
  <c r="B10" i="2" s="1"/>
  <c r="B18" i="2"/>
  <c r="B9" i="2" s="1"/>
  <c r="B17" i="2"/>
  <c r="H17" i="2"/>
  <c r="B16" i="2"/>
  <c r="B15" i="2"/>
  <c r="B6" i="2" s="1"/>
  <c r="B14" i="2"/>
  <c r="C6" i="2"/>
  <c r="C36" i="2"/>
  <c r="B60" i="2"/>
  <c r="B59" i="2"/>
  <c r="B58" i="2"/>
  <c r="B56" i="2"/>
  <c r="B38" i="2" s="1"/>
  <c r="B55" i="2"/>
  <c r="B54" i="2"/>
  <c r="C53" i="2"/>
  <c r="D53" i="2"/>
  <c r="E53" i="2"/>
  <c r="F53" i="2"/>
  <c r="G53" i="2"/>
  <c r="H53" i="2"/>
  <c r="H44" i="2"/>
  <c r="G44" i="2"/>
  <c r="F44" i="2"/>
  <c r="E44" i="2"/>
  <c r="D44" i="2"/>
  <c r="C44" i="2"/>
  <c r="B51" i="2"/>
  <c r="B41" i="2"/>
  <c r="B49" i="2"/>
  <c r="B40" i="2" s="1"/>
  <c r="B48" i="2"/>
  <c r="B39" i="2" s="1"/>
  <c r="B46" i="2"/>
  <c r="B45" i="2"/>
  <c r="E11" i="2"/>
  <c r="C31" i="1"/>
  <c r="D11" i="2"/>
  <c r="D10" i="2"/>
  <c r="D9" i="2"/>
  <c r="D8" i="2"/>
  <c r="D7" i="2"/>
  <c r="D6" i="2"/>
  <c r="D5" i="2"/>
  <c r="C11" i="2"/>
  <c r="C10" i="2"/>
  <c r="C9" i="2"/>
  <c r="C8" i="2"/>
  <c r="C7" i="2"/>
  <c r="C5" i="2"/>
  <c r="F10" i="2"/>
  <c r="F5" i="2"/>
  <c r="F13" i="2"/>
  <c r="D22" i="2"/>
  <c r="C22" i="2"/>
  <c r="J31" i="1"/>
  <c r="J30" i="1"/>
  <c r="J29" i="1"/>
  <c r="J28" i="1"/>
  <c r="J27" i="1"/>
  <c r="J26" i="1"/>
  <c r="J25" i="1"/>
  <c r="I31" i="1"/>
  <c r="I30" i="1"/>
  <c r="I29" i="1"/>
  <c r="I28" i="1"/>
  <c r="I27" i="1"/>
  <c r="I26" i="1"/>
  <c r="I25" i="1"/>
  <c r="H31" i="1"/>
  <c r="H30" i="1"/>
  <c r="H29" i="1"/>
  <c r="H28" i="1"/>
  <c r="H27" i="1"/>
  <c r="H26" i="1"/>
  <c r="H25" i="1"/>
  <c r="G31" i="1"/>
  <c r="G30" i="1"/>
  <c r="G29" i="1"/>
  <c r="G28" i="1"/>
  <c r="G27" i="1"/>
  <c r="G26" i="1"/>
  <c r="G25" i="1"/>
  <c r="F31" i="1"/>
  <c r="F30" i="1"/>
  <c r="F29" i="1"/>
  <c r="F28" i="1"/>
  <c r="F27" i="1"/>
  <c r="F26" i="1"/>
  <c r="F25" i="1"/>
  <c r="E31" i="1"/>
  <c r="E30" i="1"/>
  <c r="E29" i="1"/>
  <c r="E28" i="1"/>
  <c r="E27" i="1"/>
  <c r="E26" i="1"/>
  <c r="E25" i="1"/>
  <c r="D31" i="1"/>
  <c r="D30" i="1"/>
  <c r="D29" i="1"/>
  <c r="D28" i="1"/>
  <c r="D27" i="1"/>
  <c r="D26" i="1"/>
  <c r="D25" i="1"/>
  <c r="C30" i="1"/>
  <c r="C29" i="1"/>
  <c r="C28" i="1"/>
  <c r="C27" i="1"/>
  <c r="C26" i="1"/>
  <c r="F11" i="2"/>
  <c r="F9" i="2"/>
  <c r="F8" i="2"/>
  <c r="F7" i="2"/>
  <c r="F6" i="2"/>
  <c r="G22" i="2"/>
  <c r="F22" i="2"/>
  <c r="E22" i="2"/>
  <c r="G13" i="2"/>
  <c r="H42" i="2"/>
  <c r="H41" i="2"/>
  <c r="H40" i="2"/>
  <c r="H39" i="2"/>
  <c r="H38" i="2"/>
  <c r="H37" i="2"/>
  <c r="H36" i="2"/>
  <c r="G42" i="2"/>
  <c r="G41" i="2"/>
  <c r="G40" i="2"/>
  <c r="G39" i="2"/>
  <c r="G38" i="2"/>
  <c r="G37" i="2"/>
  <c r="G36" i="2"/>
  <c r="F42" i="2"/>
  <c r="F41" i="2"/>
  <c r="F39" i="2"/>
  <c r="F40" i="2"/>
  <c r="F38" i="2"/>
  <c r="F37" i="2"/>
  <c r="F36" i="2"/>
  <c r="E42" i="2"/>
  <c r="E41" i="2"/>
  <c r="E40" i="2"/>
  <c r="E39" i="2"/>
  <c r="E38" i="2"/>
  <c r="E37" i="2"/>
  <c r="E36" i="2"/>
  <c r="D42" i="2"/>
  <c r="D41" i="2"/>
  <c r="D40" i="2"/>
  <c r="D39" i="2"/>
  <c r="D38" i="2"/>
  <c r="D37" i="2"/>
  <c r="D36" i="2"/>
  <c r="C42" i="2"/>
  <c r="C41" i="2"/>
  <c r="C40" i="2"/>
  <c r="C39" i="2"/>
  <c r="C38" i="2"/>
  <c r="C37" i="2"/>
  <c r="G11" i="2"/>
  <c r="G10" i="2"/>
  <c r="E10" i="2"/>
  <c r="G9" i="2"/>
  <c r="E9" i="2"/>
  <c r="G8" i="2"/>
  <c r="E8" i="2"/>
  <c r="G7" i="2"/>
  <c r="G4" i="2"/>
  <c r="E7" i="2"/>
  <c r="G6" i="2"/>
  <c r="E6" i="2"/>
  <c r="G5" i="2"/>
  <c r="E5" i="2"/>
  <c r="K39" i="1"/>
  <c r="H26" i="2"/>
  <c r="K49" i="1" l="1"/>
  <c r="B7" i="2"/>
  <c r="B8" i="2"/>
  <c r="G24" i="1"/>
  <c r="H24" i="1"/>
  <c r="I24" i="1"/>
  <c r="K40" i="1"/>
  <c r="B11" i="2"/>
  <c r="K46" i="1"/>
  <c r="K38" i="1"/>
  <c r="E4" i="2"/>
  <c r="B5" i="2"/>
  <c r="C4" i="2"/>
  <c r="H27" i="2"/>
  <c r="H25" i="2"/>
  <c r="G11" i="1"/>
  <c r="K45" i="1"/>
  <c r="K44" i="1"/>
  <c r="B26" i="1"/>
  <c r="K47" i="1"/>
  <c r="B25" i="1"/>
  <c r="C10" i="1" s="1"/>
  <c r="H19" i="2"/>
  <c r="H18" i="2"/>
  <c r="F24" i="1"/>
  <c r="H14" i="2"/>
  <c r="E10" i="1"/>
  <c r="B28" i="1"/>
  <c r="K28" i="1" s="1"/>
  <c r="B31" i="1"/>
  <c r="H20" i="2"/>
  <c r="E13" i="1"/>
  <c r="B29" i="1"/>
  <c r="K29" i="1" s="1"/>
  <c r="E15" i="1"/>
  <c r="B42" i="2"/>
  <c r="H35" i="2"/>
  <c r="D35" i="2"/>
  <c r="C35" i="2"/>
  <c r="B37" i="2"/>
  <c r="B36" i="2"/>
  <c r="B53" i="2"/>
  <c r="G35" i="2"/>
  <c r="K37" i="1"/>
  <c r="F35" i="2"/>
  <c r="E35" i="2"/>
  <c r="B44" i="2"/>
  <c r="K34" i="1"/>
  <c r="B22" i="2"/>
  <c r="H23" i="2"/>
  <c r="B13" i="2"/>
  <c r="D4" i="2"/>
  <c r="F4" i="2"/>
  <c r="H15" i="2"/>
  <c r="K48" i="1"/>
  <c r="H28" i="2"/>
  <c r="B30" i="1"/>
  <c r="C15" i="1" s="1"/>
  <c r="H15" i="1" s="1"/>
  <c r="D24" i="1"/>
  <c r="C24" i="1"/>
  <c r="B42" i="1"/>
  <c r="K43" i="1"/>
  <c r="G10" i="1"/>
  <c r="H16" i="2"/>
  <c r="K36" i="1"/>
  <c r="B33" i="1"/>
  <c r="B27" i="1"/>
  <c r="K35" i="1"/>
  <c r="E11" i="1"/>
  <c r="H11" i="2" l="1"/>
  <c r="C14" i="1"/>
  <c r="B4" i="2"/>
  <c r="H5" i="2"/>
  <c r="H13" i="2"/>
  <c r="K31" i="1"/>
  <c r="H9" i="2"/>
  <c r="C11" i="1"/>
  <c r="H11" i="1" s="1"/>
  <c r="H6" i="2"/>
  <c r="K26" i="1"/>
  <c r="C16" i="1"/>
  <c r="D16" i="1" s="1"/>
  <c r="F15" i="1"/>
  <c r="D15" i="1"/>
  <c r="H8" i="2"/>
  <c r="C13" i="1"/>
  <c r="D13" i="1" s="1"/>
  <c r="B35" i="2"/>
  <c r="K25" i="1"/>
  <c r="K30" i="1"/>
  <c r="H10" i="2"/>
  <c r="H22" i="2"/>
  <c r="G9" i="1"/>
  <c r="K42" i="1"/>
  <c r="D14" i="1"/>
  <c r="H14" i="1"/>
  <c r="F14" i="1"/>
  <c r="D10" i="1"/>
  <c r="H10" i="1"/>
  <c r="F10" i="1"/>
  <c r="H7" i="2"/>
  <c r="K27" i="1"/>
  <c r="C12" i="1"/>
  <c r="K33" i="1"/>
  <c r="E9" i="1"/>
  <c r="B24" i="1"/>
  <c r="D11" i="1" l="1"/>
  <c r="F11" i="1"/>
  <c r="H16" i="1"/>
  <c r="F16" i="1"/>
  <c r="F13" i="1"/>
  <c r="H13" i="1"/>
  <c r="H4" i="2"/>
  <c r="K24" i="1"/>
  <c r="C9" i="1"/>
  <c r="H12" i="1"/>
  <c r="D12" i="1"/>
  <c r="F12" i="1"/>
  <c r="H9" i="1" l="1"/>
  <c r="D9" i="1"/>
  <c r="F9" i="1"/>
</calcChain>
</file>

<file path=xl/sharedStrings.xml><?xml version="1.0" encoding="utf-8"?>
<sst xmlns="http://schemas.openxmlformats.org/spreadsheetml/2006/main" count="133" uniqueCount="61">
  <si>
    <t>総数</t>
    <rPh sb="0" eb="2">
      <t>ソウスウ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</si>
  <si>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</si>
  <si>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</si>
  <si>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</si>
  <si>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</si>
  <si>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12～15週</t>
    <rPh sb="5" eb="6">
      <t>シュウ</t>
    </rPh>
    <phoneticPr fontId="2"/>
  </si>
  <si>
    <t>16～19週</t>
    <rPh sb="5" eb="6">
      <t>シュウ</t>
    </rPh>
    <phoneticPr fontId="2"/>
  </si>
  <si>
    <t>20～23週</t>
    <rPh sb="5" eb="6">
      <t>シュウ</t>
    </rPh>
    <phoneticPr fontId="2"/>
  </si>
  <si>
    <t>24～27週</t>
    <rPh sb="5" eb="6">
      <t>シュウ</t>
    </rPh>
    <phoneticPr fontId="2"/>
  </si>
  <si>
    <t>28～31週</t>
    <rPh sb="5" eb="6">
      <t>シュウ</t>
    </rPh>
    <phoneticPr fontId="2"/>
  </si>
  <si>
    <t>32～35週</t>
    <rPh sb="5" eb="6">
      <t>シュウ</t>
    </rPh>
    <phoneticPr fontId="2"/>
  </si>
  <si>
    <t>36～39週</t>
    <rPh sb="5" eb="6">
      <t>シュウ</t>
    </rPh>
    <phoneticPr fontId="2"/>
  </si>
  <si>
    <t>40週以上</t>
    <rPh sb="2" eb="3">
      <t>シュウ</t>
    </rPh>
    <rPh sb="3" eb="5">
      <t>イジョウ</t>
    </rPh>
    <phoneticPr fontId="2"/>
  </si>
  <si>
    <t>自然死産</t>
    <rPh sb="0" eb="2">
      <t>シゼン</t>
    </rPh>
    <rPh sb="2" eb="4">
      <t>シザン</t>
    </rPh>
    <phoneticPr fontId="2"/>
  </si>
  <si>
    <t>区</t>
    <rPh sb="0" eb="1">
      <t>ク</t>
    </rPh>
    <phoneticPr fontId="2"/>
  </si>
  <si>
    <t>病院</t>
    <rPh sb="0" eb="2">
      <t>ビョウイン</t>
    </rPh>
    <phoneticPr fontId="2"/>
  </si>
  <si>
    <t>診療所</t>
    <rPh sb="0" eb="3">
      <t>シンリョウショ</t>
    </rPh>
    <phoneticPr fontId="2"/>
  </si>
  <si>
    <t>助産所</t>
    <rPh sb="0" eb="2">
      <t>ジョサン</t>
    </rPh>
    <rPh sb="2" eb="3">
      <t>ショ</t>
    </rPh>
    <phoneticPr fontId="2"/>
  </si>
  <si>
    <t>自宅</t>
    <rPh sb="0" eb="2">
      <t>ジタク</t>
    </rPh>
    <phoneticPr fontId="2"/>
  </si>
  <si>
    <t>その他</t>
    <rPh sb="0" eb="3">
      <t>ソノタ</t>
    </rPh>
    <phoneticPr fontId="2"/>
  </si>
  <si>
    <t>八幡西区</t>
    <rPh sb="0" eb="4">
      <t>ヤハタニシク</t>
    </rPh>
    <phoneticPr fontId="2"/>
  </si>
  <si>
    <t>総　数</t>
    <rPh sb="0" eb="3">
      <t>ソウスウ</t>
    </rPh>
    <phoneticPr fontId="2"/>
  </si>
  <si>
    <t>小倉北区</t>
    <rPh sb="0" eb="4">
      <t>コクラキタク</t>
    </rPh>
    <phoneticPr fontId="2"/>
  </si>
  <si>
    <t>小倉南区</t>
    <rPh sb="0" eb="4">
      <t>コクラミナミク</t>
    </rPh>
    <phoneticPr fontId="2"/>
  </si>
  <si>
    <t>八幡東区</t>
    <rPh sb="0" eb="4">
      <t>ヤハタヒガシク</t>
    </rPh>
    <phoneticPr fontId="2"/>
  </si>
  <si>
    <t>門 司 区</t>
    <rPh sb="0" eb="5">
      <t>モジク</t>
    </rPh>
    <phoneticPr fontId="2"/>
  </si>
  <si>
    <t>若 松 区</t>
    <rPh sb="0" eb="5">
      <t>ワカマツク</t>
    </rPh>
    <phoneticPr fontId="2"/>
  </si>
  <si>
    <t>戸 畑 区</t>
    <rPh sb="0" eb="5">
      <t>トバタク</t>
    </rPh>
    <phoneticPr fontId="2"/>
  </si>
  <si>
    <t>人工死産</t>
    <rPh sb="0" eb="2">
      <t>ジンコウ</t>
    </rPh>
    <rPh sb="2" eb="4">
      <t>シザン</t>
    </rPh>
    <phoneticPr fontId="2"/>
  </si>
  <si>
    <t>総　数</t>
    <phoneticPr fontId="2"/>
  </si>
  <si>
    <t>　小倉北区</t>
    <phoneticPr fontId="2"/>
  </si>
  <si>
    <t>　小倉南区</t>
    <phoneticPr fontId="2"/>
  </si>
  <si>
    <t>　八幡東区</t>
    <phoneticPr fontId="2"/>
  </si>
  <si>
    <t>　八幡西区</t>
    <phoneticPr fontId="2"/>
  </si>
  <si>
    <t>　戸 畑 区</t>
    <phoneticPr fontId="2"/>
  </si>
  <si>
    <t>　若 松 区</t>
    <phoneticPr fontId="2"/>
  </si>
  <si>
    <t>　門 司 区</t>
    <phoneticPr fontId="2"/>
  </si>
  <si>
    <t>　門 司 区</t>
    <phoneticPr fontId="2"/>
  </si>
  <si>
    <t>　小倉北区</t>
    <phoneticPr fontId="2"/>
  </si>
  <si>
    <t>　小倉南区</t>
    <phoneticPr fontId="2"/>
  </si>
  <si>
    <t>　若 松 区</t>
    <phoneticPr fontId="2"/>
  </si>
  <si>
    <t>　八幡東区</t>
    <phoneticPr fontId="2"/>
  </si>
  <si>
    <t>　八幡西区</t>
    <phoneticPr fontId="2"/>
  </si>
  <si>
    <t>　戸 畑 区</t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</si>
  <si>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</si>
  <si>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</si>
  <si>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</si>
  <si>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</si>
  <si>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</si>
  <si>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40歳～</t>
    <rPh sb="2" eb="3">
      <t>サイ</t>
    </rPh>
    <phoneticPr fontId="2"/>
  </si>
  <si>
    <t>※率は出産（出生＋死産）千対</t>
    <rPh sb="1" eb="2">
      <t>リツ</t>
    </rPh>
    <rPh sb="3" eb="5">
      <t>シュッサン</t>
    </rPh>
    <rPh sb="6" eb="8">
      <t>シュッショウ</t>
    </rPh>
    <rPh sb="9" eb="11">
      <t>シザン</t>
    </rPh>
    <rPh sb="12" eb="13">
      <t>セン</t>
    </rPh>
    <rPh sb="13" eb="14">
      <t>タイ</t>
    </rPh>
    <phoneticPr fontId="2"/>
  </si>
  <si>
    <t>出生</t>
    <rPh sb="0" eb="2">
      <t>シュッショウ</t>
    </rPh>
    <phoneticPr fontId="3"/>
  </si>
  <si>
    <t>総数</t>
    <rPh sb="0" eb="2">
      <t>ソウスウ</t>
    </rPh>
    <phoneticPr fontId="2"/>
  </si>
  <si>
    <t>区</t>
    <rPh sb="0" eb="1">
      <t>ク</t>
    </rPh>
    <phoneticPr fontId="2"/>
  </si>
  <si>
    <t>表8出生数より抜粋</t>
    <rPh sb="0" eb="1">
      <t>ヒョウ</t>
    </rPh>
    <rPh sb="2" eb="5">
      <t>シュッショウスウ</t>
    </rPh>
    <rPh sb="7" eb="9">
      <t>バッスイ</t>
    </rPh>
    <phoneticPr fontId="2"/>
  </si>
  <si>
    <t>※不詳がある場合、自然死産に算入すること。</t>
  </si>
  <si>
    <t>４　死　産</t>
    <rPh sb="2" eb="5">
      <t>シザン</t>
    </rPh>
    <phoneticPr fontId="2"/>
  </si>
  <si>
    <t>表１　　死産数及び率（自然-人工・区）</t>
    <rPh sb="0" eb="1">
      <t>ヒョウ</t>
    </rPh>
    <rPh sb="4" eb="6">
      <t>シザン</t>
    </rPh>
    <rPh sb="6" eb="7">
      <t>スウ</t>
    </rPh>
    <rPh sb="7" eb="8">
      <t>オヨ</t>
    </rPh>
    <rPh sb="9" eb="10">
      <t>リツ</t>
    </rPh>
    <rPh sb="11" eb="13">
      <t>シゼン</t>
    </rPh>
    <rPh sb="14" eb="16">
      <t>ジンコウ</t>
    </rPh>
    <rPh sb="17" eb="18">
      <t>ク</t>
    </rPh>
    <phoneticPr fontId="2"/>
  </si>
  <si>
    <t>表２　　死産数（妊娠週数・自然-人工・区）</t>
    <rPh sb="0" eb="1">
      <t>ヒョウ</t>
    </rPh>
    <rPh sb="4" eb="6">
      <t>シザン</t>
    </rPh>
    <rPh sb="6" eb="7">
      <t>スウ</t>
    </rPh>
    <rPh sb="8" eb="10">
      <t>ニンシン</t>
    </rPh>
    <rPh sb="10" eb="11">
      <t>シュウ</t>
    </rPh>
    <rPh sb="11" eb="12">
      <t>スウ</t>
    </rPh>
    <rPh sb="13" eb="15">
      <t>シゼン</t>
    </rPh>
    <rPh sb="16" eb="18">
      <t>ジンコウ</t>
    </rPh>
    <rPh sb="19" eb="20">
      <t>ク</t>
    </rPh>
    <phoneticPr fontId="2"/>
  </si>
  <si>
    <t>表３　　死産数（場所・自然-人工・区）</t>
    <rPh sb="0" eb="1">
      <t>ヒョウ</t>
    </rPh>
    <rPh sb="4" eb="6">
      <t>シザン</t>
    </rPh>
    <rPh sb="6" eb="7">
      <t>スウ</t>
    </rPh>
    <rPh sb="8" eb="10">
      <t>バショ</t>
    </rPh>
    <rPh sb="11" eb="13">
      <t>シゼン</t>
    </rPh>
    <rPh sb="14" eb="16">
      <t>ジンコウ</t>
    </rPh>
    <rPh sb="17" eb="18">
      <t>ク</t>
    </rPh>
    <phoneticPr fontId="2"/>
  </si>
  <si>
    <t>表4　　死産数（母の年齢・自然-人工・区）</t>
    <rPh sb="0" eb="1">
      <t>ヒョウ</t>
    </rPh>
    <rPh sb="4" eb="6">
      <t>シザン</t>
    </rPh>
    <rPh sb="6" eb="7">
      <t>スウ</t>
    </rPh>
    <rPh sb="8" eb="9">
      <t>ハハ</t>
    </rPh>
    <rPh sb="10" eb="12">
      <t>ネンレイ</t>
    </rPh>
    <rPh sb="13" eb="15">
      <t>シゼン</t>
    </rPh>
    <rPh sb="16" eb="18">
      <t>ジンコウ</t>
    </rPh>
    <rPh sb="19" eb="20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</si>
</sst>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;&quot;△ &quot;#,##0.0"/>
  </numFmts>
  <fonts count="13" x14ac:knownFonts="1"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53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b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1" fontId="4" fillId="0" borderId="17" xfId="0" applyNumberFormat="1" applyFont="1" applyBorder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41" fontId="0" fillId="0" borderId="18" xfId="0" applyNumberForma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41" fontId="0" fillId="2" borderId="14" xfId="0" applyNumberFormat="1" applyFill="1" applyBorder="1" applyAlignment="1" applyProtection="1">
      <alignment horizontal="right" vertical="center"/>
      <protection locked="0"/>
    </xf>
    <xf numFmtId="41" fontId="0" fillId="0" borderId="16" xfId="0" applyNumberFormat="1" applyBorder="1" applyAlignment="1">
      <alignment horizontal="right" vertical="center"/>
    </xf>
    <xf numFmtId="41" fontId="0" fillId="2" borderId="16" xfId="0" applyNumberForma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/>
    <xf numFmtId="0" fontId="0" fillId="0" borderId="0" xfId="0" applyBorder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/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8" fontId="10" fillId="0" borderId="1" xfId="1" applyFont="1" applyFill="1" applyBorder="1"/>
    <xf numFmtId="0" fontId="11" fillId="0" borderId="14" xfId="0" applyFont="1" applyFill="1" applyBorder="1" applyAlignment="1">
      <alignment horizontal="center" vertical="center"/>
    </xf>
    <xf numFmtId="38" fontId="10" fillId="0" borderId="14" xfId="1" applyFont="1" applyFill="1" applyBorder="1"/>
    <xf numFmtId="0" fontId="11" fillId="0" borderId="16" xfId="0" applyFont="1" applyFill="1" applyBorder="1" applyAlignment="1">
      <alignment horizontal="center" vertical="center"/>
    </xf>
    <xf numFmtId="38" fontId="10" fillId="0" borderId="16" xfId="1" applyFont="1" applyFill="1" applyBorder="1"/>
    <xf numFmtId="38" fontId="0" fillId="0" borderId="0" xfId="0" applyNumberFormat="1"/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2" fillId="0" borderId="21" xfId="0" applyFont="1" applyFill="1" applyBorder="1" applyAlignment="1">
      <alignment horizontal="center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49"/>
  <sheetViews>
    <sheetView view="pageBreakPreview" topLeftCell="A13" zoomScaleNormal="100" zoomScaleSheetLayoutView="100" workbookViewId="0">
      <selection activeCell="A21" sqref="A21"/>
    </sheetView>
  </sheetViews>
  <sheetFormatPr defaultColWidth="8.140625" defaultRowHeight="12" x14ac:dyDescent="0.15"/>
  <cols>
    <col min="1" max="1" width="10.28515625" customWidth="1"/>
    <col min="2" max="4" width="9.42578125" customWidth="1"/>
    <col min="5" max="5" width="11.28515625" bestFit="1" customWidth="1"/>
    <col min="6" max="10" width="9.42578125" customWidth="1"/>
    <col min="11" max="11" width="8.140625" customWidth="1"/>
    <col min="12" max="12" width="10.140625" customWidth="1"/>
    <col min="13" max="13" width="10.5703125" customWidth="1"/>
  </cols>
  <sheetData>
    <row r="1" spans="1:14" ht="17.25" x14ac:dyDescent="0.2">
      <c r="A1" s="61" t="s">
        <v>56</v>
      </c>
      <c r="B1" s="62"/>
      <c r="C1" s="63"/>
    </row>
    <row r="5" spans="1:14" ht="17.25" x14ac:dyDescent="0.2">
      <c r="A5" s="53" t="s">
        <v>57</v>
      </c>
    </row>
    <row r="7" spans="1:14" ht="16.5" customHeight="1" x14ac:dyDescent="0.15">
      <c r="A7" s="66" t="s">
        <v>14</v>
      </c>
      <c r="B7" s="67"/>
      <c r="C7" s="55" t="s">
        <v>0</v>
      </c>
      <c r="D7" s="56"/>
      <c r="E7" s="55" t="s">
        <v>3</v>
      </c>
      <c r="F7" s="56"/>
      <c r="G7" s="55" t="s">
        <v>4</v>
      </c>
      <c r="H7" s="56"/>
      <c r="K7" s="60" t="s">
        <v>54</v>
      </c>
      <c r="L7" s="60"/>
      <c r="N7" s="42"/>
    </row>
    <row r="8" spans="1:14" ht="16.5" customHeight="1" x14ac:dyDescent="0.15">
      <c r="A8" s="68"/>
      <c r="B8" s="69"/>
      <c r="C8" s="15" t="s">
        <v>1</v>
      </c>
      <c r="D8" s="7" t="s">
        <v>2</v>
      </c>
      <c r="E8" s="3" t="s">
        <v>1</v>
      </c>
      <c r="F8" s="7" t="s">
        <v>2</v>
      </c>
      <c r="G8" s="3" t="s">
        <v>1</v>
      </c>
      <c r="H8" s="8" t="s">
        <v>2</v>
      </c>
      <c r="K8" s="45" t="s">
        <v>53</v>
      </c>
      <c r="L8" s="45" t="s">
        <v>51</v>
      </c>
      <c r="N8" s="43"/>
    </row>
    <row r="9" spans="1:14" ht="16.5" customHeight="1" x14ac:dyDescent="0.15">
      <c r="A9" s="70" t="s">
        <v>21</v>
      </c>
      <c r="B9" s="71"/>
      <c r="C9" s="23">
        <f>B24</f>
        <v>143</v>
      </c>
      <c r="D9" s="9">
        <f>C9/($L$9+$C$9)*1000</f>
        <v>22.180859314409805</v>
      </c>
      <c r="E9" s="23">
        <f t="shared" ref="E9:E16" si="0">B33</f>
        <v>72</v>
      </c>
      <c r="F9" s="9">
        <f>E9/($L$9+$C$9)*1000</f>
        <v>11.167985109353188</v>
      </c>
      <c r="G9" s="23">
        <f>B42</f>
        <v>71</v>
      </c>
      <c r="H9" s="12">
        <f>G9/($L$9+$C$9)*1000</f>
        <v>11.012874205056615</v>
      </c>
      <c r="K9" s="46" t="s">
        <v>52</v>
      </c>
      <c r="L9" s="47">
        <v>6304</v>
      </c>
      <c r="M9" s="52"/>
      <c r="N9" s="43"/>
    </row>
    <row r="10" spans="1:14" ht="16.5" customHeight="1" x14ac:dyDescent="0.15">
      <c r="A10" s="57" t="s">
        <v>25</v>
      </c>
      <c r="B10" s="58"/>
      <c r="C10" s="24">
        <f t="shared" ref="C10:C16" si="1">B25</f>
        <v>8</v>
      </c>
      <c r="D10" s="10">
        <f>C10/($L$10+$C$10)*1000</f>
        <v>16.42710472279261</v>
      </c>
      <c r="E10" s="24">
        <f t="shared" si="0"/>
        <v>4</v>
      </c>
      <c r="F10" s="10">
        <f>E10/($L$10+$C$10)*1000</f>
        <v>8.2135523613963048</v>
      </c>
      <c r="G10" s="24">
        <f t="shared" ref="G10:G16" si="2">B43</f>
        <v>4</v>
      </c>
      <c r="H10" s="13">
        <f>G10/($L$10+$C$10)*1000</f>
        <v>8.2135523613963048</v>
      </c>
      <c r="K10" s="48" t="s">
        <v>36</v>
      </c>
      <c r="L10" s="49">
        <v>479</v>
      </c>
      <c r="N10" s="43"/>
    </row>
    <row r="11" spans="1:14" ht="16.5" customHeight="1" x14ac:dyDescent="0.15">
      <c r="A11" s="57" t="s">
        <v>22</v>
      </c>
      <c r="B11" s="58"/>
      <c r="C11" s="24">
        <f t="shared" si="1"/>
        <v>35</v>
      </c>
      <c r="D11" s="10">
        <f>C11/($L$11+$C$11)*1000</f>
        <v>25.289017341040463</v>
      </c>
      <c r="E11" s="24">
        <f t="shared" si="0"/>
        <v>18</v>
      </c>
      <c r="F11" s="10">
        <f>E11/($L$11+$C$11)*1000</f>
        <v>13.00578034682081</v>
      </c>
      <c r="G11" s="24">
        <f t="shared" si="2"/>
        <v>17</v>
      </c>
      <c r="H11" s="13">
        <f>G11/($L$11+$C$11)*1000</f>
        <v>12.283236994219655</v>
      </c>
      <c r="K11" s="48" t="s">
        <v>30</v>
      </c>
      <c r="L11" s="49">
        <v>1349</v>
      </c>
      <c r="N11" s="43"/>
    </row>
    <row r="12" spans="1:14" ht="16.5" customHeight="1" x14ac:dyDescent="0.15">
      <c r="A12" s="57" t="s">
        <v>23</v>
      </c>
      <c r="B12" s="58"/>
      <c r="C12" s="24">
        <f t="shared" si="1"/>
        <v>36</v>
      </c>
      <c r="D12" s="10">
        <f>C12/($L$12+$C$12)*1000</f>
        <v>22.973835354179961</v>
      </c>
      <c r="E12" s="24">
        <f t="shared" si="0"/>
        <v>25</v>
      </c>
      <c r="F12" s="10">
        <f>E12/($L$12+$C$12)*1000</f>
        <v>15.954052329291638</v>
      </c>
      <c r="G12" s="24">
        <f t="shared" si="2"/>
        <v>11</v>
      </c>
      <c r="H12" s="13">
        <f>G12/($L$12+$C$12)*1000</f>
        <v>7.0197830248883211</v>
      </c>
      <c r="K12" s="48" t="s">
        <v>31</v>
      </c>
      <c r="L12" s="49">
        <v>1531</v>
      </c>
      <c r="N12" s="43"/>
    </row>
    <row r="13" spans="1:14" ht="16.5" customHeight="1" x14ac:dyDescent="0.15">
      <c r="A13" s="57" t="s">
        <v>26</v>
      </c>
      <c r="B13" s="58"/>
      <c r="C13" s="24">
        <f t="shared" si="1"/>
        <v>9</v>
      </c>
      <c r="D13" s="10">
        <f>C13/($L$13+$C$13)*1000</f>
        <v>17.578125</v>
      </c>
      <c r="E13" s="24">
        <f t="shared" si="0"/>
        <v>3</v>
      </c>
      <c r="F13" s="10">
        <f>E13/($L$13+$C$13)*1000</f>
        <v>5.859375</v>
      </c>
      <c r="G13" s="24">
        <f t="shared" si="2"/>
        <v>6</v>
      </c>
      <c r="H13" s="13">
        <f>G13/($L$13+$C$13)*1000</f>
        <v>11.71875</v>
      </c>
      <c r="K13" s="48" t="s">
        <v>35</v>
      </c>
      <c r="L13" s="49">
        <v>503</v>
      </c>
      <c r="N13" s="43"/>
    </row>
    <row r="14" spans="1:14" ht="16.5" customHeight="1" x14ac:dyDescent="0.15">
      <c r="A14" s="57" t="s">
        <v>24</v>
      </c>
      <c r="B14" s="58"/>
      <c r="C14" s="24">
        <f t="shared" si="1"/>
        <v>13</v>
      </c>
      <c r="D14" s="10">
        <f>C14/($L$14+$C$14)*1000</f>
        <v>38.123167155425222</v>
      </c>
      <c r="E14" s="24">
        <f t="shared" si="0"/>
        <v>6</v>
      </c>
      <c r="F14" s="10">
        <f>E14/($L$14+$C$14)*1000</f>
        <v>17.595307917888565</v>
      </c>
      <c r="G14" s="24">
        <f t="shared" si="2"/>
        <v>7</v>
      </c>
      <c r="H14" s="13">
        <f>G14/($L$14+$C$14)*1000</f>
        <v>20.527859237536656</v>
      </c>
      <c r="K14" s="48" t="s">
        <v>32</v>
      </c>
      <c r="L14" s="49">
        <v>328</v>
      </c>
      <c r="N14" s="43"/>
    </row>
    <row r="15" spans="1:14" ht="16.5" customHeight="1" x14ac:dyDescent="0.15">
      <c r="A15" s="57" t="s">
        <v>20</v>
      </c>
      <c r="B15" s="58"/>
      <c r="C15" s="24">
        <f t="shared" si="1"/>
        <v>34</v>
      </c>
      <c r="D15" s="10">
        <f>C15/($L$15+$C$15)*1000</f>
        <v>19.005030743432087</v>
      </c>
      <c r="E15" s="24">
        <f t="shared" si="0"/>
        <v>12</v>
      </c>
      <c r="F15" s="10">
        <f>E15/($L$15+$C$15)*1000</f>
        <v>6.7076579094466187</v>
      </c>
      <c r="G15" s="24">
        <f t="shared" si="2"/>
        <v>22</v>
      </c>
      <c r="H15" s="13">
        <f>G15/($L$15+$C$15)*1000</f>
        <v>12.297372833985467</v>
      </c>
      <c r="K15" s="48" t="s">
        <v>33</v>
      </c>
      <c r="L15" s="49">
        <v>1755</v>
      </c>
    </row>
    <row r="16" spans="1:14" ht="16.5" customHeight="1" x14ac:dyDescent="0.15">
      <c r="A16" s="64" t="s">
        <v>27</v>
      </c>
      <c r="B16" s="65"/>
      <c r="C16" s="25">
        <f t="shared" si="1"/>
        <v>8</v>
      </c>
      <c r="D16" s="11">
        <f>C16/($L$16+$C$16)*1000</f>
        <v>21.798365122615802</v>
      </c>
      <c r="E16" s="25">
        <f t="shared" si="0"/>
        <v>4</v>
      </c>
      <c r="F16" s="11">
        <f>E16/($L$16+$C$16)*1000</f>
        <v>10.899182561307901</v>
      </c>
      <c r="G16" s="25">
        <f t="shared" si="2"/>
        <v>4</v>
      </c>
      <c r="H16" s="14">
        <f>G16/($L$16+$C$16)*1000</f>
        <v>10.899182561307901</v>
      </c>
      <c r="K16" s="50" t="s">
        <v>34</v>
      </c>
      <c r="L16" s="51">
        <v>359</v>
      </c>
    </row>
    <row r="17" spans="1:21" ht="16.5" customHeight="1" x14ac:dyDescent="0.15">
      <c r="B17" t="s">
        <v>50</v>
      </c>
    </row>
    <row r="21" spans="1:21" ht="17.25" x14ac:dyDescent="0.15">
      <c r="A21" s="54" t="s">
        <v>58</v>
      </c>
      <c r="C21" s="1"/>
      <c r="D21" s="1"/>
      <c r="E21" s="1"/>
      <c r="F21" s="1"/>
      <c r="G21" s="1"/>
      <c r="H21" s="1"/>
      <c r="I21" s="1"/>
      <c r="J21" s="1"/>
      <c r="L21" s="33"/>
    </row>
    <row r="22" spans="1:2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21" ht="15" customHeight="1" x14ac:dyDescent="0.15">
      <c r="A23" s="4" t="s">
        <v>14</v>
      </c>
      <c r="B23" s="4" t="s">
        <v>0</v>
      </c>
      <c r="C23" s="4" t="s">
        <v>5</v>
      </c>
      <c r="D23" s="4" t="s">
        <v>6</v>
      </c>
      <c r="E23" s="4" t="s">
        <v>7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12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15" customHeight="1" x14ac:dyDescent="0.15">
      <c r="A24" s="16" t="s">
        <v>29</v>
      </c>
      <c r="B24" s="31">
        <f t="shared" ref="B24:J24" si="3">SUM(B33,B42)</f>
        <v>143</v>
      </c>
      <c r="C24" s="31">
        <f t="shared" si="3"/>
        <v>36</v>
      </c>
      <c r="D24" s="31">
        <f t="shared" si="3"/>
        <v>48</v>
      </c>
      <c r="E24" s="31">
        <f t="shared" si="3"/>
        <v>36</v>
      </c>
      <c r="F24" s="31">
        <f t="shared" si="3"/>
        <v>6</v>
      </c>
      <c r="G24" s="31">
        <f t="shared" si="3"/>
        <v>2</v>
      </c>
      <c r="H24" s="31">
        <f t="shared" si="3"/>
        <v>8</v>
      </c>
      <c r="I24" s="31">
        <f t="shared" si="3"/>
        <v>5</v>
      </c>
      <c r="J24" s="31">
        <f t="shared" si="3"/>
        <v>2</v>
      </c>
      <c r="K24" s="32" t="str">
        <f>IF(COUNT(B24,'表3,4'!B4,'表3,4'!B35)=0,"",IF(AND(B24='表3,4'!B4,B24='表3,4'!B35),"","突合エラー"))</f>
        <v/>
      </c>
      <c r="L24" s="40"/>
      <c r="M24" s="36"/>
      <c r="N24" s="36"/>
      <c r="O24" s="36"/>
      <c r="P24" s="36"/>
      <c r="Q24" s="36"/>
      <c r="R24" s="36"/>
      <c r="S24" s="36"/>
      <c r="T24" s="36"/>
      <c r="U24" s="36"/>
    </row>
    <row r="25" spans="1:21" ht="15" customHeight="1" x14ac:dyDescent="0.15">
      <c r="A25" s="21" t="s">
        <v>36</v>
      </c>
      <c r="B25" s="27">
        <f>SUM(B34,B43)</f>
        <v>8</v>
      </c>
      <c r="C25" s="27">
        <f>SUM(C34,C43)</f>
        <v>3</v>
      </c>
      <c r="D25" s="27">
        <f t="shared" ref="D25:J25" si="4">SUM(D34,D43)</f>
        <v>1</v>
      </c>
      <c r="E25" s="27">
        <f t="shared" si="4"/>
        <v>4</v>
      </c>
      <c r="F25" s="27">
        <f t="shared" si="4"/>
        <v>0</v>
      </c>
      <c r="G25" s="27">
        <f t="shared" si="4"/>
        <v>0</v>
      </c>
      <c r="H25" s="27">
        <f t="shared" si="4"/>
        <v>0</v>
      </c>
      <c r="I25" s="27">
        <f t="shared" si="4"/>
        <v>0</v>
      </c>
      <c r="J25" s="27">
        <f t="shared" si="4"/>
        <v>0</v>
      </c>
      <c r="K25" s="32" t="str">
        <f>IF(COUNT(B25,'表3,4'!B5,'表3,4'!B36)=0,"",IF(AND(B25='表3,4'!B5,B25='表3,4'!B36),"","突合エラー"))</f>
        <v/>
      </c>
      <c r="L25" s="41"/>
      <c r="M25" s="36"/>
      <c r="N25" s="36"/>
      <c r="O25" s="36"/>
      <c r="P25" s="36"/>
      <c r="Q25" s="36"/>
      <c r="R25" s="36"/>
      <c r="S25" s="36"/>
      <c r="T25" s="36"/>
      <c r="U25" s="36"/>
    </row>
    <row r="26" spans="1:21" ht="15" customHeight="1" x14ac:dyDescent="0.15">
      <c r="A26" s="21" t="s">
        <v>30</v>
      </c>
      <c r="B26" s="27">
        <f t="shared" ref="B26:B31" si="5">SUM(B35,B44)</f>
        <v>35</v>
      </c>
      <c r="C26" s="27">
        <f t="shared" ref="C26:J26" si="6">SUM(C35,C44)</f>
        <v>8</v>
      </c>
      <c r="D26" s="27">
        <f t="shared" si="6"/>
        <v>8</v>
      </c>
      <c r="E26" s="27">
        <f t="shared" si="6"/>
        <v>10</v>
      </c>
      <c r="F26" s="27">
        <f t="shared" si="6"/>
        <v>3</v>
      </c>
      <c r="G26" s="27">
        <f t="shared" si="6"/>
        <v>0</v>
      </c>
      <c r="H26" s="27">
        <f t="shared" si="6"/>
        <v>3</v>
      </c>
      <c r="I26" s="27">
        <f t="shared" si="6"/>
        <v>3</v>
      </c>
      <c r="J26" s="27">
        <f t="shared" si="6"/>
        <v>0</v>
      </c>
      <c r="K26" s="32" t="str">
        <f>IF(COUNT(B26,'表3,4'!B6,'表3,4'!B37)=0,"",IF(AND(B26='表3,4'!B6,B26='表3,4'!B37),"","突合エラー"))</f>
        <v/>
      </c>
      <c r="L26" s="41"/>
      <c r="M26" s="36"/>
      <c r="N26" s="36"/>
      <c r="O26" s="36"/>
      <c r="P26" s="36"/>
      <c r="Q26" s="36"/>
      <c r="R26" s="36"/>
      <c r="S26" s="36"/>
      <c r="T26" s="36"/>
      <c r="U26" s="36"/>
    </row>
    <row r="27" spans="1:21" ht="15" customHeight="1" x14ac:dyDescent="0.15">
      <c r="A27" s="21" t="s">
        <v>31</v>
      </c>
      <c r="B27" s="27">
        <f t="shared" si="5"/>
        <v>36</v>
      </c>
      <c r="C27" s="27">
        <f t="shared" ref="C27:J27" si="7">SUM(C36,C45)</f>
        <v>8</v>
      </c>
      <c r="D27" s="27">
        <f t="shared" si="7"/>
        <v>13</v>
      </c>
      <c r="E27" s="27">
        <f t="shared" si="7"/>
        <v>6</v>
      </c>
      <c r="F27" s="27">
        <f t="shared" si="7"/>
        <v>3</v>
      </c>
      <c r="G27" s="27">
        <f t="shared" si="7"/>
        <v>2</v>
      </c>
      <c r="H27" s="27">
        <f t="shared" si="7"/>
        <v>2</v>
      </c>
      <c r="I27" s="27">
        <f t="shared" si="7"/>
        <v>0</v>
      </c>
      <c r="J27" s="27">
        <f t="shared" si="7"/>
        <v>2</v>
      </c>
      <c r="K27" s="32" t="str">
        <f>IF(COUNT(B27,'表3,4'!B7,'表3,4'!B38)=0,"",IF(AND(B27='表3,4'!B7,B27='表3,4'!B38),"","突合エラー"))</f>
        <v/>
      </c>
      <c r="L27" s="41"/>
      <c r="M27" s="36"/>
      <c r="N27" s="36"/>
      <c r="O27" s="36"/>
      <c r="P27" s="36"/>
      <c r="Q27" s="36"/>
      <c r="R27" s="36"/>
      <c r="S27" s="36"/>
      <c r="T27" s="36"/>
      <c r="U27" s="36"/>
    </row>
    <row r="28" spans="1:21" ht="15" customHeight="1" x14ac:dyDescent="0.15">
      <c r="A28" s="21" t="s">
        <v>35</v>
      </c>
      <c r="B28" s="27">
        <f t="shared" si="5"/>
        <v>9</v>
      </c>
      <c r="C28" s="27">
        <f t="shared" ref="C28:J28" si="8">SUM(C37,C46)</f>
        <v>5</v>
      </c>
      <c r="D28" s="27">
        <f t="shared" si="8"/>
        <v>4</v>
      </c>
      <c r="E28" s="27">
        <f t="shared" si="8"/>
        <v>0</v>
      </c>
      <c r="F28" s="27">
        <f t="shared" si="8"/>
        <v>0</v>
      </c>
      <c r="G28" s="27">
        <f t="shared" si="8"/>
        <v>0</v>
      </c>
      <c r="H28" s="27">
        <f t="shared" si="8"/>
        <v>0</v>
      </c>
      <c r="I28" s="27">
        <f t="shared" si="8"/>
        <v>0</v>
      </c>
      <c r="J28" s="27">
        <f t="shared" si="8"/>
        <v>0</v>
      </c>
      <c r="K28" s="32" t="str">
        <f>IF(COUNT(B28,'表3,4'!B8,'表3,4'!B39)=0,"",IF(AND(B28='表3,4'!B8,B28='表3,4'!B39),"","突合エラー"))</f>
        <v/>
      </c>
      <c r="L28" s="41"/>
      <c r="M28" s="36"/>
      <c r="N28" s="36"/>
      <c r="O28" s="36"/>
      <c r="P28" s="36"/>
      <c r="Q28" s="36"/>
      <c r="R28" s="36"/>
      <c r="S28" s="36"/>
      <c r="T28" s="36"/>
      <c r="U28" s="36"/>
    </row>
    <row r="29" spans="1:21" ht="15" customHeight="1" x14ac:dyDescent="0.15">
      <c r="A29" s="21" t="s">
        <v>32</v>
      </c>
      <c r="B29" s="27">
        <f t="shared" si="5"/>
        <v>13</v>
      </c>
      <c r="C29" s="27">
        <f t="shared" ref="C29:J29" si="9">SUM(C38,C47)</f>
        <v>3</v>
      </c>
      <c r="D29" s="27">
        <f t="shared" si="9"/>
        <v>1</v>
      </c>
      <c r="E29" s="27">
        <f t="shared" si="9"/>
        <v>6</v>
      </c>
      <c r="F29" s="27">
        <f t="shared" si="9"/>
        <v>0</v>
      </c>
      <c r="G29" s="27">
        <f t="shared" si="9"/>
        <v>0</v>
      </c>
      <c r="H29" s="27">
        <f t="shared" si="9"/>
        <v>2</v>
      </c>
      <c r="I29" s="27">
        <f t="shared" si="9"/>
        <v>1</v>
      </c>
      <c r="J29" s="27">
        <f t="shared" si="9"/>
        <v>0</v>
      </c>
      <c r="K29" s="32" t="str">
        <f>IF(COUNT(B29,'表3,4'!B9,'表3,4'!B40)=0,"",IF(AND(B29='表3,4'!B9,B29='表3,4'!B40),"","突合エラー"))</f>
        <v/>
      </c>
      <c r="L29" s="41"/>
      <c r="M29" s="36"/>
      <c r="N29" s="36"/>
      <c r="O29" s="36"/>
      <c r="P29" s="36"/>
      <c r="Q29" s="36"/>
      <c r="R29" s="36"/>
      <c r="S29" s="36"/>
      <c r="T29" s="36"/>
      <c r="U29" s="36"/>
    </row>
    <row r="30" spans="1:21" ht="15" customHeight="1" x14ac:dyDescent="0.15">
      <c r="A30" s="21" t="s">
        <v>33</v>
      </c>
      <c r="B30" s="27">
        <f t="shared" si="5"/>
        <v>34</v>
      </c>
      <c r="C30" s="27">
        <f t="shared" ref="C30:J30" si="10">SUM(C39,C48)</f>
        <v>7</v>
      </c>
      <c r="D30" s="27">
        <f t="shared" si="10"/>
        <v>17</v>
      </c>
      <c r="E30" s="27">
        <f t="shared" si="10"/>
        <v>8</v>
      </c>
      <c r="F30" s="27">
        <f t="shared" si="10"/>
        <v>0</v>
      </c>
      <c r="G30" s="27">
        <f t="shared" si="10"/>
        <v>0</v>
      </c>
      <c r="H30" s="27">
        <f t="shared" si="10"/>
        <v>1</v>
      </c>
      <c r="I30" s="27">
        <f t="shared" si="10"/>
        <v>1</v>
      </c>
      <c r="J30" s="27">
        <f t="shared" si="10"/>
        <v>0</v>
      </c>
      <c r="K30" s="32" t="str">
        <f>IF(COUNT(B30,'表3,4'!B10,'表3,4'!B41)=0,"",IF(AND(B30='表3,4'!B10,B30='表3,4'!B41),"","突合エラー"))</f>
        <v/>
      </c>
      <c r="L30" s="41"/>
      <c r="M30" s="36"/>
      <c r="N30" s="36"/>
      <c r="O30" s="36"/>
      <c r="P30" s="36"/>
      <c r="Q30" s="36"/>
      <c r="R30" s="36"/>
      <c r="S30" s="36"/>
      <c r="T30" s="36"/>
      <c r="U30" s="36"/>
    </row>
    <row r="31" spans="1:21" ht="15" customHeight="1" x14ac:dyDescent="0.15">
      <c r="A31" s="21" t="s">
        <v>34</v>
      </c>
      <c r="B31" s="27">
        <f t="shared" si="5"/>
        <v>8</v>
      </c>
      <c r="C31" s="27">
        <f>SUM(C40,C49)</f>
        <v>2</v>
      </c>
      <c r="D31" s="27">
        <f t="shared" ref="D31:J31" si="11">SUM(D40,D49)</f>
        <v>4</v>
      </c>
      <c r="E31" s="27">
        <f t="shared" si="11"/>
        <v>2</v>
      </c>
      <c r="F31" s="27">
        <f t="shared" si="11"/>
        <v>0</v>
      </c>
      <c r="G31" s="27">
        <f t="shared" si="11"/>
        <v>0</v>
      </c>
      <c r="H31" s="27">
        <f t="shared" si="11"/>
        <v>0</v>
      </c>
      <c r="I31" s="27">
        <f t="shared" si="11"/>
        <v>0</v>
      </c>
      <c r="J31" s="27">
        <f t="shared" si="11"/>
        <v>0</v>
      </c>
      <c r="K31" s="32" t="str">
        <f>IF(COUNT(B31,'表3,4'!B11,'表3,4'!B42)=0,"",IF(AND(B31='表3,4'!B11,B31='表3,4'!B42),"","突合エラー"))</f>
        <v/>
      </c>
      <c r="L31" s="41"/>
      <c r="M31" s="36"/>
      <c r="N31" s="36"/>
      <c r="O31" s="36"/>
      <c r="P31" s="36"/>
      <c r="Q31" s="36"/>
      <c r="R31" s="36"/>
      <c r="S31" s="36"/>
      <c r="T31" s="36"/>
      <c r="U31" s="36"/>
    </row>
    <row r="32" spans="1:21" ht="15" customHeight="1" x14ac:dyDescent="0.15">
      <c r="A32" s="18"/>
      <c r="B32" s="5"/>
      <c r="C32" s="5"/>
      <c r="D32" s="5"/>
      <c r="E32" s="5"/>
      <c r="F32" s="5"/>
      <c r="G32" s="5"/>
      <c r="H32" s="5"/>
      <c r="I32" s="5"/>
      <c r="J32" s="6"/>
      <c r="K32" s="32"/>
    </row>
    <row r="33" spans="1:12" ht="15" customHeight="1" x14ac:dyDescent="0.15">
      <c r="A33" s="19" t="s">
        <v>13</v>
      </c>
      <c r="B33" s="26">
        <f t="shared" ref="B33:J33" si="12">SUM(B34:B40)</f>
        <v>72</v>
      </c>
      <c r="C33" s="26">
        <f t="shared" si="12"/>
        <v>15</v>
      </c>
      <c r="D33" s="26">
        <f t="shared" si="12"/>
        <v>20</v>
      </c>
      <c r="E33" s="26">
        <f t="shared" si="12"/>
        <v>14</v>
      </c>
      <c r="F33" s="26">
        <f t="shared" si="12"/>
        <v>6</v>
      </c>
      <c r="G33" s="26">
        <f t="shared" si="12"/>
        <v>2</v>
      </c>
      <c r="H33" s="26">
        <f t="shared" si="12"/>
        <v>8</v>
      </c>
      <c r="I33" s="26">
        <f t="shared" si="12"/>
        <v>5</v>
      </c>
      <c r="J33" s="26">
        <f t="shared" si="12"/>
        <v>2</v>
      </c>
      <c r="K33" s="32" t="str">
        <f>IF(COUNT(B33,'表3,4'!B13,'表3,4'!B44)=0,"",IF(AND(B33='表3,4'!B13,B33='表3,4'!B44),"","突合エラー"))</f>
        <v/>
      </c>
    </row>
    <row r="34" spans="1:12" ht="15" customHeight="1" x14ac:dyDescent="0.15">
      <c r="A34" s="21" t="s">
        <v>37</v>
      </c>
      <c r="B34" s="27">
        <f t="shared" ref="B34:B40" si="13">SUM(C34:J34)</f>
        <v>4</v>
      </c>
      <c r="C34" s="28">
        <v>3</v>
      </c>
      <c r="D34" s="28">
        <v>0</v>
      </c>
      <c r="E34" s="28">
        <v>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32" t="str">
        <f>IF(COUNT(B34,'表3,4'!B14,'表3,4'!B45)=0,"",IF(AND(B34='表3,4'!B14,B34='表3,4'!B45),"","突合エラー"))</f>
        <v/>
      </c>
      <c r="L34" s="59" t="s">
        <v>55</v>
      </c>
    </row>
    <row r="35" spans="1:12" ht="15" customHeight="1" x14ac:dyDescent="0.15">
      <c r="A35" s="21" t="s">
        <v>38</v>
      </c>
      <c r="B35" s="27">
        <f t="shared" si="13"/>
        <v>18</v>
      </c>
      <c r="C35" s="28">
        <v>2</v>
      </c>
      <c r="D35" s="28">
        <v>3</v>
      </c>
      <c r="E35" s="28">
        <v>4</v>
      </c>
      <c r="F35" s="28">
        <v>3</v>
      </c>
      <c r="G35" s="28">
        <v>0</v>
      </c>
      <c r="H35" s="28">
        <v>3</v>
      </c>
      <c r="I35" s="28">
        <v>3</v>
      </c>
      <c r="J35" s="28">
        <v>0</v>
      </c>
      <c r="K35" s="32" t="str">
        <f>IF(COUNT(B35,'表3,4'!B15,'表3,4'!B46)=0,"",IF(AND(B35='表3,4'!B15,B35='表3,4'!B46),"","突合エラー"))</f>
        <v/>
      </c>
      <c r="L35" s="59"/>
    </row>
    <row r="36" spans="1:12" ht="15" customHeight="1" x14ac:dyDescent="0.15">
      <c r="A36" s="21" t="s">
        <v>39</v>
      </c>
      <c r="B36" s="27">
        <f t="shared" si="13"/>
        <v>25</v>
      </c>
      <c r="C36" s="28">
        <v>4</v>
      </c>
      <c r="D36" s="28">
        <v>8</v>
      </c>
      <c r="E36" s="28">
        <v>4</v>
      </c>
      <c r="F36" s="28">
        <v>3</v>
      </c>
      <c r="G36" s="28">
        <v>2</v>
      </c>
      <c r="H36" s="28">
        <v>2</v>
      </c>
      <c r="I36" s="28">
        <v>0</v>
      </c>
      <c r="J36" s="28">
        <v>2</v>
      </c>
      <c r="K36" s="32" t="str">
        <f>IF(COUNT(B36,'表3,4'!B16,'表3,4'!B47)=0,"",IF(AND(B36='表3,4'!B16,B36='表3,4'!B47),"","突合エラー"))</f>
        <v/>
      </c>
      <c r="L36" s="59"/>
    </row>
    <row r="37" spans="1:12" ht="15" customHeight="1" x14ac:dyDescent="0.15">
      <c r="A37" s="21" t="s">
        <v>40</v>
      </c>
      <c r="B37" s="27">
        <f t="shared" si="13"/>
        <v>3</v>
      </c>
      <c r="C37" s="28">
        <v>2</v>
      </c>
      <c r="D37" s="28">
        <v>1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32" t="str">
        <f>IF(COUNT(B37,'表3,4'!B17,'表3,4'!B48)=0,"",IF(AND(B37='表3,4'!B17,B37='表3,4'!B48),"","突合エラー"))</f>
        <v/>
      </c>
      <c r="L37" s="59"/>
    </row>
    <row r="38" spans="1:12" ht="15" customHeight="1" x14ac:dyDescent="0.15">
      <c r="A38" s="21" t="s">
        <v>41</v>
      </c>
      <c r="B38" s="27">
        <f t="shared" si="13"/>
        <v>6</v>
      </c>
      <c r="C38" s="28">
        <v>1</v>
      </c>
      <c r="D38" s="28">
        <v>1</v>
      </c>
      <c r="E38" s="28">
        <v>1</v>
      </c>
      <c r="F38" s="28">
        <v>0</v>
      </c>
      <c r="G38" s="28">
        <v>0</v>
      </c>
      <c r="H38" s="28">
        <v>2</v>
      </c>
      <c r="I38" s="28">
        <v>1</v>
      </c>
      <c r="J38" s="28">
        <v>0</v>
      </c>
      <c r="K38" s="32" t="str">
        <f>IF(COUNT(B38,'表3,4'!B18,'表3,4'!B49)=0,"",IF(AND(B38='表3,4'!B18,B38='表3,4'!B49),"","突合エラー"))</f>
        <v/>
      </c>
      <c r="L38" s="59"/>
    </row>
    <row r="39" spans="1:12" ht="15" customHeight="1" x14ac:dyDescent="0.15">
      <c r="A39" s="21" t="s">
        <v>42</v>
      </c>
      <c r="B39" s="27">
        <f t="shared" si="13"/>
        <v>12</v>
      </c>
      <c r="C39" s="28">
        <v>2</v>
      </c>
      <c r="D39" s="28">
        <v>5</v>
      </c>
      <c r="E39" s="28">
        <v>3</v>
      </c>
      <c r="F39" s="28">
        <v>0</v>
      </c>
      <c r="G39" s="28">
        <v>0</v>
      </c>
      <c r="H39" s="28">
        <v>1</v>
      </c>
      <c r="I39" s="28">
        <v>1</v>
      </c>
      <c r="J39" s="28">
        <v>0</v>
      </c>
      <c r="K39" s="32" t="str">
        <f>IF(COUNT(B39,'表3,4'!B19,'表3,4'!B50)=0,"",IF(AND(B39='表3,4'!B19,B39='表3,4'!B50),"","突合エラー"))</f>
        <v/>
      </c>
      <c r="L39" s="59"/>
    </row>
    <row r="40" spans="1:12" ht="15" customHeight="1" x14ac:dyDescent="0.15">
      <c r="A40" s="21" t="s">
        <v>43</v>
      </c>
      <c r="B40" s="27">
        <f t="shared" si="13"/>
        <v>4</v>
      </c>
      <c r="C40" s="28">
        <v>1</v>
      </c>
      <c r="D40" s="28">
        <v>2</v>
      </c>
      <c r="E40" s="28">
        <v>1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32" t="str">
        <f>IF(COUNT(B40,'表3,4'!B20,'表3,4'!B51)=0,"",IF(AND(B40='表3,4'!B20,B40='表3,4'!B51),"","突合エラー"))</f>
        <v/>
      </c>
      <c r="L40" s="59"/>
    </row>
    <row r="41" spans="1:12" ht="15" customHeight="1" x14ac:dyDescent="0.15">
      <c r="A41" s="18"/>
      <c r="B41" s="5"/>
      <c r="C41" s="5"/>
      <c r="D41" s="5"/>
      <c r="E41" s="5"/>
      <c r="F41" s="5"/>
      <c r="G41" s="5"/>
      <c r="H41" s="5"/>
      <c r="I41" s="5"/>
      <c r="J41" s="6"/>
      <c r="K41" s="32"/>
    </row>
    <row r="42" spans="1:12" ht="15" customHeight="1" x14ac:dyDescent="0.15">
      <c r="A42" s="19" t="s">
        <v>28</v>
      </c>
      <c r="B42" s="26">
        <f t="shared" ref="B42:J42" si="14">SUM(B43:B49)</f>
        <v>71</v>
      </c>
      <c r="C42" s="26">
        <f t="shared" si="14"/>
        <v>21</v>
      </c>
      <c r="D42" s="26">
        <f t="shared" si="14"/>
        <v>28</v>
      </c>
      <c r="E42" s="26">
        <f t="shared" si="14"/>
        <v>22</v>
      </c>
      <c r="F42" s="26">
        <f t="shared" si="14"/>
        <v>0</v>
      </c>
      <c r="G42" s="26">
        <f t="shared" si="14"/>
        <v>0</v>
      </c>
      <c r="H42" s="26">
        <f t="shared" si="14"/>
        <v>0</v>
      </c>
      <c r="I42" s="26">
        <f t="shared" si="14"/>
        <v>0</v>
      </c>
      <c r="J42" s="26">
        <f t="shared" si="14"/>
        <v>0</v>
      </c>
      <c r="K42" s="32" t="str">
        <f>IF(COUNT(B42,'表3,4'!B22,'表3,4'!B53)=0,"",IF(AND(B42='表3,4'!B22,B42='表3,4'!B53),"","突合エラー"))</f>
        <v/>
      </c>
    </row>
    <row r="43" spans="1:12" ht="15" customHeight="1" x14ac:dyDescent="0.15">
      <c r="A43" s="21" t="s">
        <v>37</v>
      </c>
      <c r="B43" s="27">
        <f t="shared" ref="B43:B49" si="15">SUM(C43:J43)</f>
        <v>4</v>
      </c>
      <c r="C43" s="28">
        <v>0</v>
      </c>
      <c r="D43" s="28">
        <v>1</v>
      </c>
      <c r="E43" s="28">
        <v>3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32" t="str">
        <f>IF(COUNT(B43,'表3,4'!B23,'表3,4'!B54)=0,"",IF(AND(B43='表3,4'!B23,B43='表3,4'!B54),"","突合エラー"))</f>
        <v/>
      </c>
    </row>
    <row r="44" spans="1:12" ht="15" customHeight="1" x14ac:dyDescent="0.15">
      <c r="A44" s="21" t="s">
        <v>38</v>
      </c>
      <c r="B44" s="27">
        <f t="shared" si="15"/>
        <v>17</v>
      </c>
      <c r="C44" s="28">
        <v>6</v>
      </c>
      <c r="D44" s="28">
        <v>5</v>
      </c>
      <c r="E44" s="28">
        <v>6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32" t="str">
        <f>IF(COUNT(B44,'表3,4'!B24,'表3,4'!B55)=0,"",IF(AND(B44='表3,4'!B24,B44='表3,4'!B55),"","突合エラー"))</f>
        <v/>
      </c>
    </row>
    <row r="45" spans="1:12" ht="15" customHeight="1" x14ac:dyDescent="0.15">
      <c r="A45" s="21" t="s">
        <v>39</v>
      </c>
      <c r="B45" s="27">
        <f t="shared" si="15"/>
        <v>11</v>
      </c>
      <c r="C45" s="28">
        <v>4</v>
      </c>
      <c r="D45" s="28">
        <v>5</v>
      </c>
      <c r="E45" s="28">
        <v>2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32" t="str">
        <f>IF(COUNT(B45,'表3,4'!B25,'表3,4'!B56)=0,"",IF(AND(B45='表3,4'!B25,B45='表3,4'!B56),"","突合エラー"))</f>
        <v/>
      </c>
    </row>
    <row r="46" spans="1:12" ht="15" customHeight="1" x14ac:dyDescent="0.15">
      <c r="A46" s="21" t="s">
        <v>40</v>
      </c>
      <c r="B46" s="27">
        <f t="shared" si="15"/>
        <v>6</v>
      </c>
      <c r="C46" s="28">
        <v>3</v>
      </c>
      <c r="D46" s="28">
        <v>3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32" t="str">
        <f>IF(COUNT(B46,'表3,4'!B26,'表3,4'!B57)=0,"",IF(AND(B46='表3,4'!B26,B46='表3,4'!B57),"","突合エラー"))</f>
        <v/>
      </c>
    </row>
    <row r="47" spans="1:12" ht="15" customHeight="1" x14ac:dyDescent="0.15">
      <c r="A47" s="21" t="s">
        <v>41</v>
      </c>
      <c r="B47" s="27">
        <f t="shared" si="15"/>
        <v>7</v>
      </c>
      <c r="C47" s="28">
        <v>2</v>
      </c>
      <c r="D47" s="28">
        <v>0</v>
      </c>
      <c r="E47" s="28">
        <v>5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32" t="str">
        <f>IF(COUNT(B47,'表3,4'!B27,'表3,4'!B58)=0,"",IF(AND(B47='表3,4'!B27,B47='表3,4'!B58),"","突合エラー"))</f>
        <v/>
      </c>
    </row>
    <row r="48" spans="1:12" ht="15" customHeight="1" x14ac:dyDescent="0.15">
      <c r="A48" s="21" t="s">
        <v>42</v>
      </c>
      <c r="B48" s="27">
        <f t="shared" si="15"/>
        <v>22</v>
      </c>
      <c r="C48" s="28">
        <v>5</v>
      </c>
      <c r="D48" s="28">
        <v>12</v>
      </c>
      <c r="E48" s="28">
        <v>5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32" t="str">
        <f>IF(COUNT(B48,'表3,4'!B28,'表3,4'!B59)=0,"",IF(AND(B48='表3,4'!B28,B48='表3,4'!B59),"","突合エラー"))</f>
        <v/>
      </c>
    </row>
    <row r="49" spans="1:11" ht="15" customHeight="1" x14ac:dyDescent="0.15">
      <c r="A49" s="22" t="s">
        <v>43</v>
      </c>
      <c r="B49" s="29">
        <f t="shared" si="15"/>
        <v>4</v>
      </c>
      <c r="C49" s="30">
        <v>1</v>
      </c>
      <c r="D49" s="30">
        <v>2</v>
      </c>
      <c r="E49" s="30">
        <v>1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2" t="str">
        <f>IF(COUNT(B49,'表3,4'!B29,'表3,4'!B60)=0,"",IF(AND(B49='表3,4'!B29,B49='表3,4'!B60),"","突合エラー"))</f>
        <v/>
      </c>
    </row>
  </sheetData>
  <mergeCells count="15">
    <mergeCell ref="A1:C1"/>
    <mergeCell ref="A16:B16"/>
    <mergeCell ref="A7:B8"/>
    <mergeCell ref="C7:D7"/>
    <mergeCell ref="E7:F7"/>
    <mergeCell ref="A9:B9"/>
    <mergeCell ref="A10:B10"/>
    <mergeCell ref="A11:B11"/>
    <mergeCell ref="A12:B12"/>
    <mergeCell ref="A13:B13"/>
    <mergeCell ref="G7:H7"/>
    <mergeCell ref="A14:B14"/>
    <mergeCell ref="A15:B15"/>
    <mergeCell ref="L34:L40"/>
    <mergeCell ref="K7:L7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firstPageNumber="6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60"/>
  <sheetViews>
    <sheetView tabSelected="1" view="pageBreakPreview" zoomScaleNormal="100" zoomScaleSheetLayoutView="100" workbookViewId="0">
      <selection activeCell="J48" sqref="J48"/>
    </sheetView>
  </sheetViews>
  <sheetFormatPr defaultColWidth="8.140625" defaultRowHeight="12" x14ac:dyDescent="0.15"/>
  <cols>
    <col min="1" max="8" width="11.85546875" customWidth="1"/>
    <col min="9" max="14" width="9.5703125" customWidth="1"/>
  </cols>
  <sheetData>
    <row r="1" spans="1:14" ht="17.25" x14ac:dyDescent="0.2">
      <c r="A1" s="53" t="s">
        <v>59</v>
      </c>
    </row>
    <row r="3" spans="1:14" x14ac:dyDescent="0.15">
      <c r="A3" s="2" t="s">
        <v>14</v>
      </c>
      <c r="B3" s="4" t="s">
        <v>0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I3" s="34"/>
      <c r="J3" s="34"/>
      <c r="K3" s="34"/>
      <c r="L3" s="34"/>
      <c r="M3" s="34"/>
      <c r="N3" s="34"/>
    </row>
    <row r="4" spans="1:14" x14ac:dyDescent="0.15">
      <c r="A4" s="16" t="s">
        <v>29</v>
      </c>
      <c r="B4" s="26">
        <f t="shared" ref="B4:G4" si="0">SUM(B5:B11)</f>
        <v>143</v>
      </c>
      <c r="C4" s="26">
        <f t="shared" si="0"/>
        <v>109</v>
      </c>
      <c r="D4" s="26">
        <f t="shared" si="0"/>
        <v>33</v>
      </c>
      <c r="E4" s="26">
        <f t="shared" si="0"/>
        <v>0</v>
      </c>
      <c r="F4" s="26">
        <f t="shared" si="0"/>
        <v>1</v>
      </c>
      <c r="G4" s="26">
        <f t="shared" si="0"/>
        <v>0</v>
      </c>
      <c r="H4" s="32" t="str">
        <f>IF(B4='表１,2'!B24,"","突合エラー")</f>
        <v/>
      </c>
      <c r="I4" s="35"/>
      <c r="J4" s="35"/>
      <c r="K4" s="35"/>
      <c r="L4" s="35"/>
      <c r="M4" s="35"/>
      <c r="N4" s="35"/>
    </row>
    <row r="5" spans="1:14" x14ac:dyDescent="0.15">
      <c r="A5" s="17" t="s">
        <v>36</v>
      </c>
      <c r="B5" s="27">
        <f>SUM(B14,B23)</f>
        <v>8</v>
      </c>
      <c r="C5" s="27">
        <f t="shared" ref="B5:D11" si="1">SUM(C14,C23)</f>
        <v>5</v>
      </c>
      <c r="D5" s="27">
        <f t="shared" si="1"/>
        <v>3</v>
      </c>
      <c r="E5" s="27">
        <f t="shared" ref="E5:G11" si="2">SUM(E14,E23)</f>
        <v>0</v>
      </c>
      <c r="F5" s="27">
        <f>SUM(F14,F23)</f>
        <v>0</v>
      </c>
      <c r="G5" s="27">
        <f t="shared" si="2"/>
        <v>0</v>
      </c>
      <c r="H5" s="32" t="str">
        <f>IF(B5='表１,2'!B25,"","突合エラー")</f>
        <v/>
      </c>
      <c r="I5" s="35"/>
      <c r="J5" s="36"/>
      <c r="K5" s="36"/>
      <c r="L5" s="36"/>
      <c r="M5" s="36"/>
      <c r="N5" s="36"/>
    </row>
    <row r="6" spans="1:14" x14ac:dyDescent="0.15">
      <c r="A6" s="17" t="s">
        <v>30</v>
      </c>
      <c r="B6" s="27">
        <f>SUM(B15,B24)</f>
        <v>35</v>
      </c>
      <c r="C6" s="27">
        <f>SUM(C15,C24)</f>
        <v>32</v>
      </c>
      <c r="D6" s="27">
        <f t="shared" si="1"/>
        <v>3</v>
      </c>
      <c r="E6" s="27">
        <f t="shared" si="2"/>
        <v>0</v>
      </c>
      <c r="F6" s="27">
        <f t="shared" si="2"/>
        <v>0</v>
      </c>
      <c r="G6" s="27">
        <f t="shared" si="2"/>
        <v>0</v>
      </c>
      <c r="H6" s="32" t="str">
        <f>IF(B6='表１,2'!B26,"","突合エラー")</f>
        <v/>
      </c>
      <c r="I6" s="35"/>
      <c r="J6" s="36"/>
      <c r="K6" s="36"/>
      <c r="L6" s="36"/>
      <c r="M6" s="36"/>
      <c r="N6" s="36"/>
    </row>
    <row r="7" spans="1:14" x14ac:dyDescent="0.15">
      <c r="A7" s="17" t="s">
        <v>31</v>
      </c>
      <c r="B7" s="27">
        <f>SUM(B16,B25)</f>
        <v>36</v>
      </c>
      <c r="C7" s="27">
        <f t="shared" si="1"/>
        <v>32</v>
      </c>
      <c r="D7" s="27">
        <f t="shared" si="1"/>
        <v>4</v>
      </c>
      <c r="E7" s="27">
        <f t="shared" si="2"/>
        <v>0</v>
      </c>
      <c r="F7" s="27">
        <f t="shared" si="2"/>
        <v>0</v>
      </c>
      <c r="G7" s="27">
        <f t="shared" si="2"/>
        <v>0</v>
      </c>
      <c r="H7" s="32" t="str">
        <f>IF(B7='表１,2'!B27,"","突合エラー")</f>
        <v/>
      </c>
      <c r="I7" s="35"/>
      <c r="J7" s="36"/>
      <c r="K7" s="36"/>
      <c r="L7" s="36"/>
      <c r="M7" s="36"/>
      <c r="N7" s="36"/>
    </row>
    <row r="8" spans="1:14" x14ac:dyDescent="0.15">
      <c r="A8" s="17" t="s">
        <v>35</v>
      </c>
      <c r="B8" s="27">
        <f t="shared" si="1"/>
        <v>9</v>
      </c>
      <c r="C8" s="27">
        <f t="shared" si="1"/>
        <v>7</v>
      </c>
      <c r="D8" s="27">
        <f t="shared" si="1"/>
        <v>2</v>
      </c>
      <c r="E8" s="27">
        <f t="shared" si="2"/>
        <v>0</v>
      </c>
      <c r="F8" s="27">
        <f t="shared" si="2"/>
        <v>0</v>
      </c>
      <c r="G8" s="27">
        <f t="shared" si="2"/>
        <v>0</v>
      </c>
      <c r="H8" s="32" t="str">
        <f>IF(B8='表１,2'!B28,"","突合エラー")</f>
        <v/>
      </c>
      <c r="I8" s="35"/>
      <c r="J8" s="36"/>
      <c r="K8" s="36"/>
      <c r="L8" s="36"/>
      <c r="M8" s="36"/>
      <c r="N8" s="36"/>
    </row>
    <row r="9" spans="1:14" x14ac:dyDescent="0.15">
      <c r="A9" s="17" t="s">
        <v>32</v>
      </c>
      <c r="B9" s="27">
        <f t="shared" si="1"/>
        <v>13</v>
      </c>
      <c r="C9" s="27">
        <f t="shared" si="1"/>
        <v>8</v>
      </c>
      <c r="D9" s="27">
        <f t="shared" si="1"/>
        <v>5</v>
      </c>
      <c r="E9" s="27">
        <f t="shared" si="2"/>
        <v>0</v>
      </c>
      <c r="F9" s="27">
        <f t="shared" si="2"/>
        <v>0</v>
      </c>
      <c r="G9" s="27">
        <f t="shared" si="2"/>
        <v>0</v>
      </c>
      <c r="H9" s="32" t="str">
        <f>IF(B9='表１,2'!B29,"","突合エラー")</f>
        <v/>
      </c>
      <c r="I9" s="35"/>
      <c r="J9" s="36"/>
      <c r="K9" s="36"/>
      <c r="L9" s="36"/>
      <c r="M9" s="36"/>
      <c r="N9" s="36"/>
    </row>
    <row r="10" spans="1:14" x14ac:dyDescent="0.15">
      <c r="A10" s="17" t="s">
        <v>33</v>
      </c>
      <c r="B10" s="27">
        <f t="shared" si="1"/>
        <v>34</v>
      </c>
      <c r="C10" s="27">
        <f t="shared" si="1"/>
        <v>17</v>
      </c>
      <c r="D10" s="27">
        <f t="shared" si="1"/>
        <v>16</v>
      </c>
      <c r="E10" s="27">
        <f t="shared" si="2"/>
        <v>0</v>
      </c>
      <c r="F10" s="27">
        <f>SUM(F19,F28)</f>
        <v>1</v>
      </c>
      <c r="G10" s="27">
        <f t="shared" si="2"/>
        <v>0</v>
      </c>
      <c r="H10" s="32" t="str">
        <f>IF(B10='表１,2'!B30,"","突合エラー")</f>
        <v/>
      </c>
      <c r="I10" s="35"/>
      <c r="J10" s="36"/>
      <c r="K10" s="36"/>
      <c r="L10" s="36"/>
      <c r="M10" s="36"/>
      <c r="N10" s="36"/>
    </row>
    <row r="11" spans="1:14" x14ac:dyDescent="0.15">
      <c r="A11" s="17" t="s">
        <v>34</v>
      </c>
      <c r="B11" s="27">
        <f t="shared" si="1"/>
        <v>8</v>
      </c>
      <c r="C11" s="27">
        <f t="shared" si="1"/>
        <v>8</v>
      </c>
      <c r="D11" s="27">
        <f t="shared" si="1"/>
        <v>0</v>
      </c>
      <c r="E11" s="27">
        <f>SUM(E20,E29)</f>
        <v>0</v>
      </c>
      <c r="F11" s="27">
        <f t="shared" si="2"/>
        <v>0</v>
      </c>
      <c r="G11" s="27">
        <f t="shared" si="2"/>
        <v>0</v>
      </c>
      <c r="H11" s="32" t="str">
        <f>IF(B11='表１,2'!B31,"","突合エラー")</f>
        <v/>
      </c>
      <c r="I11" s="35"/>
      <c r="J11" s="36"/>
      <c r="K11" s="36"/>
      <c r="L11" s="36"/>
      <c r="M11" s="36"/>
      <c r="N11" s="36"/>
    </row>
    <row r="12" spans="1:14" x14ac:dyDescent="0.15">
      <c r="A12" s="18"/>
      <c r="B12" s="5"/>
      <c r="C12" s="5"/>
      <c r="D12" s="5"/>
      <c r="E12" s="5"/>
      <c r="F12" s="5"/>
      <c r="G12" s="6"/>
      <c r="H12" s="32"/>
    </row>
    <row r="13" spans="1:14" x14ac:dyDescent="0.15">
      <c r="A13" s="19" t="s">
        <v>13</v>
      </c>
      <c r="B13" s="26">
        <f t="shared" ref="B13:G13" si="3">SUM(B14:B20)</f>
        <v>72</v>
      </c>
      <c r="C13" s="26">
        <f t="shared" si="3"/>
        <v>62</v>
      </c>
      <c r="D13" s="26">
        <f t="shared" si="3"/>
        <v>9</v>
      </c>
      <c r="E13" s="26">
        <f t="shared" si="3"/>
        <v>0</v>
      </c>
      <c r="F13" s="26">
        <f t="shared" si="3"/>
        <v>1</v>
      </c>
      <c r="G13" s="26">
        <f t="shared" si="3"/>
        <v>0</v>
      </c>
      <c r="H13" s="32" t="str">
        <f>IF(B13='表１,2'!B33,"","突合エラー")</f>
        <v/>
      </c>
    </row>
    <row r="14" spans="1:14" x14ac:dyDescent="0.15">
      <c r="A14" s="17" t="s">
        <v>36</v>
      </c>
      <c r="B14" s="27">
        <f t="shared" ref="B14:B20" si="4">SUM(C14:G14)</f>
        <v>4</v>
      </c>
      <c r="C14" s="28">
        <v>4</v>
      </c>
      <c r="D14" s="28">
        <v>0</v>
      </c>
      <c r="E14" s="28">
        <v>0</v>
      </c>
      <c r="F14" s="28">
        <v>0</v>
      </c>
      <c r="G14" s="28">
        <v>0</v>
      </c>
      <c r="H14" s="32" t="str">
        <f>IF(B14='表１,2'!B34,"","突合エラー")</f>
        <v/>
      </c>
    </row>
    <row r="15" spans="1:14" x14ac:dyDescent="0.15">
      <c r="A15" s="17" t="s">
        <v>30</v>
      </c>
      <c r="B15" s="27">
        <f t="shared" si="4"/>
        <v>18</v>
      </c>
      <c r="C15" s="28">
        <v>16</v>
      </c>
      <c r="D15" s="28">
        <v>2</v>
      </c>
      <c r="E15" s="28">
        <v>0</v>
      </c>
      <c r="F15" s="28">
        <v>0</v>
      </c>
      <c r="G15" s="28">
        <v>0</v>
      </c>
      <c r="H15" s="32" t="str">
        <f>IF(B15='表１,2'!B35,"","突合エラー")</f>
        <v/>
      </c>
    </row>
    <row r="16" spans="1:14" x14ac:dyDescent="0.15">
      <c r="A16" s="17" t="s">
        <v>31</v>
      </c>
      <c r="B16" s="27">
        <f t="shared" si="4"/>
        <v>25</v>
      </c>
      <c r="C16" s="28">
        <v>24</v>
      </c>
      <c r="D16" s="28">
        <v>1</v>
      </c>
      <c r="E16" s="28">
        <v>0</v>
      </c>
      <c r="F16" s="28">
        <v>0</v>
      </c>
      <c r="G16" s="28">
        <v>0</v>
      </c>
      <c r="H16" s="32" t="str">
        <f>IF(B16='表１,2'!B36,"","突合エラー")</f>
        <v/>
      </c>
    </row>
    <row r="17" spans="1:9" x14ac:dyDescent="0.15">
      <c r="A17" s="17" t="s">
        <v>35</v>
      </c>
      <c r="B17" s="27">
        <f t="shared" si="4"/>
        <v>3</v>
      </c>
      <c r="C17" s="28">
        <v>3</v>
      </c>
      <c r="D17" s="28">
        <v>0</v>
      </c>
      <c r="E17" s="28">
        <v>0</v>
      </c>
      <c r="F17" s="28">
        <v>0</v>
      </c>
      <c r="G17" s="28">
        <v>0</v>
      </c>
      <c r="H17" s="32" t="str">
        <f>IF(B17='表１,2'!B37,"","突合エラー")</f>
        <v/>
      </c>
    </row>
    <row r="18" spans="1:9" x14ac:dyDescent="0.15">
      <c r="A18" s="17" t="s">
        <v>32</v>
      </c>
      <c r="B18" s="27">
        <f t="shared" si="4"/>
        <v>6</v>
      </c>
      <c r="C18" s="28">
        <v>5</v>
      </c>
      <c r="D18" s="28">
        <v>1</v>
      </c>
      <c r="E18" s="28">
        <v>0</v>
      </c>
      <c r="F18" s="28">
        <v>0</v>
      </c>
      <c r="G18" s="28">
        <v>0</v>
      </c>
      <c r="H18" s="32" t="str">
        <f>IF(B18='表１,2'!B38,"","突合エラー")</f>
        <v/>
      </c>
    </row>
    <row r="19" spans="1:9" x14ac:dyDescent="0.15">
      <c r="A19" s="17" t="s">
        <v>33</v>
      </c>
      <c r="B19" s="27">
        <f t="shared" si="4"/>
        <v>12</v>
      </c>
      <c r="C19" s="28">
        <v>6</v>
      </c>
      <c r="D19" s="28">
        <v>5</v>
      </c>
      <c r="E19" s="28">
        <v>0</v>
      </c>
      <c r="F19" s="28">
        <v>1</v>
      </c>
      <c r="G19" s="28">
        <v>0</v>
      </c>
      <c r="H19" s="32" t="str">
        <f>IF(B19='表１,2'!B39,"","突合エラー")</f>
        <v/>
      </c>
    </row>
    <row r="20" spans="1:9" x14ac:dyDescent="0.15">
      <c r="A20" s="17" t="s">
        <v>34</v>
      </c>
      <c r="B20" s="27">
        <f t="shared" si="4"/>
        <v>4</v>
      </c>
      <c r="C20" s="28">
        <v>4</v>
      </c>
      <c r="D20" s="28">
        <v>0</v>
      </c>
      <c r="E20" s="28">
        <v>0</v>
      </c>
      <c r="F20" s="28">
        <v>0</v>
      </c>
      <c r="G20" s="28">
        <v>0</v>
      </c>
      <c r="H20" s="32" t="str">
        <f>IF(B20='表１,2'!B40,"","突合エラー")</f>
        <v/>
      </c>
    </row>
    <row r="21" spans="1:9" x14ac:dyDescent="0.15">
      <c r="A21" s="18"/>
      <c r="B21" s="5"/>
      <c r="C21" s="5"/>
      <c r="D21" s="5"/>
      <c r="E21" s="5"/>
      <c r="F21" s="5"/>
      <c r="G21" s="6"/>
      <c r="H21" s="32"/>
    </row>
    <row r="22" spans="1:9" x14ac:dyDescent="0.15">
      <c r="A22" s="19" t="s">
        <v>28</v>
      </c>
      <c r="B22" s="26">
        <f t="shared" ref="B22:G22" si="5">SUM(B23:B29)</f>
        <v>71</v>
      </c>
      <c r="C22" s="26">
        <f t="shared" si="5"/>
        <v>47</v>
      </c>
      <c r="D22" s="26">
        <f t="shared" si="5"/>
        <v>24</v>
      </c>
      <c r="E22" s="26">
        <f t="shared" si="5"/>
        <v>0</v>
      </c>
      <c r="F22" s="26">
        <f t="shared" si="5"/>
        <v>0</v>
      </c>
      <c r="G22" s="26">
        <f t="shared" si="5"/>
        <v>0</v>
      </c>
      <c r="H22" s="32" t="str">
        <f>IF(B22='表１,2'!B42,"","突合エラー")</f>
        <v/>
      </c>
    </row>
    <row r="23" spans="1:9" x14ac:dyDescent="0.15">
      <c r="A23" s="17" t="s">
        <v>36</v>
      </c>
      <c r="B23" s="27">
        <f t="shared" ref="B23:B29" si="6">SUM(C23:G23)</f>
        <v>4</v>
      </c>
      <c r="C23" s="28">
        <v>1</v>
      </c>
      <c r="D23" s="28">
        <v>3</v>
      </c>
      <c r="E23" s="28">
        <v>0</v>
      </c>
      <c r="F23" s="28">
        <v>0</v>
      </c>
      <c r="G23" s="28">
        <v>0</v>
      </c>
      <c r="H23" s="32" t="str">
        <f>IF(B23='表１,2'!B43,"","突合エラー")</f>
        <v/>
      </c>
    </row>
    <row r="24" spans="1:9" x14ac:dyDescent="0.15">
      <c r="A24" s="17" t="s">
        <v>30</v>
      </c>
      <c r="B24" s="27">
        <f t="shared" si="6"/>
        <v>17</v>
      </c>
      <c r="C24" s="28">
        <v>16</v>
      </c>
      <c r="D24" s="28">
        <v>1</v>
      </c>
      <c r="E24" s="28">
        <v>0</v>
      </c>
      <c r="F24" s="28">
        <v>0</v>
      </c>
      <c r="G24" s="28">
        <v>0</v>
      </c>
      <c r="H24" s="32" t="str">
        <f>IF(B24='表１,2'!B44,"","突合エラー")</f>
        <v/>
      </c>
    </row>
    <row r="25" spans="1:9" x14ac:dyDescent="0.15">
      <c r="A25" s="17" t="s">
        <v>31</v>
      </c>
      <c r="B25" s="27">
        <f t="shared" si="6"/>
        <v>11</v>
      </c>
      <c r="C25" s="28">
        <v>8</v>
      </c>
      <c r="D25" s="28">
        <v>3</v>
      </c>
      <c r="E25" s="28">
        <v>0</v>
      </c>
      <c r="F25" s="28">
        <v>0</v>
      </c>
      <c r="G25" s="28">
        <v>0</v>
      </c>
      <c r="H25" s="32" t="str">
        <f>IF(B25='表１,2'!B45,"","突合エラー")</f>
        <v/>
      </c>
    </row>
    <row r="26" spans="1:9" x14ac:dyDescent="0.15">
      <c r="A26" s="17" t="s">
        <v>35</v>
      </c>
      <c r="B26" s="27">
        <f t="shared" si="6"/>
        <v>6</v>
      </c>
      <c r="C26" s="28">
        <v>4</v>
      </c>
      <c r="D26" s="28">
        <v>2</v>
      </c>
      <c r="E26" s="28">
        <v>0</v>
      </c>
      <c r="F26" s="28">
        <v>0</v>
      </c>
      <c r="G26" s="28">
        <v>0</v>
      </c>
      <c r="H26" s="32" t="str">
        <f>IF(B26='表１,2'!B46,"","突合エラー")</f>
        <v/>
      </c>
    </row>
    <row r="27" spans="1:9" x14ac:dyDescent="0.15">
      <c r="A27" s="17" t="s">
        <v>32</v>
      </c>
      <c r="B27" s="27">
        <f t="shared" si="6"/>
        <v>7</v>
      </c>
      <c r="C27" s="28">
        <v>3</v>
      </c>
      <c r="D27" s="28">
        <v>4</v>
      </c>
      <c r="E27" s="28">
        <v>0</v>
      </c>
      <c r="F27" s="28">
        <v>0</v>
      </c>
      <c r="G27" s="28">
        <v>0</v>
      </c>
      <c r="H27" s="32" t="str">
        <f>IF(B27='表１,2'!B47,"","突合エラー")</f>
        <v/>
      </c>
    </row>
    <row r="28" spans="1:9" x14ac:dyDescent="0.15">
      <c r="A28" s="17" t="s">
        <v>33</v>
      </c>
      <c r="B28" s="27">
        <f t="shared" si="6"/>
        <v>22</v>
      </c>
      <c r="C28" s="28">
        <v>11</v>
      </c>
      <c r="D28" s="28">
        <v>11</v>
      </c>
      <c r="E28" s="28">
        <v>0</v>
      </c>
      <c r="F28" s="28">
        <v>0</v>
      </c>
      <c r="G28" s="28">
        <v>0</v>
      </c>
      <c r="H28" s="32" t="str">
        <f>IF(B28='表１,2'!B48,"","突合エラー")</f>
        <v/>
      </c>
    </row>
    <row r="29" spans="1:9" x14ac:dyDescent="0.15">
      <c r="A29" s="20" t="s">
        <v>34</v>
      </c>
      <c r="B29" s="29">
        <f t="shared" si="6"/>
        <v>4</v>
      </c>
      <c r="C29" s="30">
        <v>4</v>
      </c>
      <c r="D29" s="30">
        <v>0</v>
      </c>
      <c r="E29" s="30">
        <v>0</v>
      </c>
      <c r="F29" s="30">
        <v>0</v>
      </c>
      <c r="G29" s="30">
        <v>0</v>
      </c>
      <c r="H29" s="32" t="str">
        <f>IF(B29='表１,2'!B49,"","突合エラー")</f>
        <v/>
      </c>
    </row>
    <row r="32" spans="1:9" ht="17.25" x14ac:dyDescent="0.2">
      <c r="A32" s="53" t="s">
        <v>60</v>
      </c>
      <c r="I32" s="33"/>
    </row>
    <row r="34" spans="1:16" x14ac:dyDescent="0.15">
      <c r="A34" s="4" t="s">
        <v>14</v>
      </c>
      <c r="B34" s="4" t="s">
        <v>0</v>
      </c>
      <c r="C34" s="4" t="s">
        <v>44</v>
      </c>
      <c r="D34" s="4" t="s">
        <v>45</v>
      </c>
      <c r="E34" s="4" t="s">
        <v>46</v>
      </c>
      <c r="F34" s="4" t="s">
        <v>47</v>
      </c>
      <c r="G34" s="4" t="s">
        <v>48</v>
      </c>
      <c r="H34" s="4" t="s">
        <v>49</v>
      </c>
      <c r="I34" s="34"/>
      <c r="J34" s="34"/>
      <c r="K34" s="34"/>
      <c r="L34" s="34"/>
      <c r="M34" s="34"/>
      <c r="N34" s="34"/>
      <c r="O34" s="34"/>
      <c r="P34" s="34"/>
    </row>
    <row r="35" spans="1:16" x14ac:dyDescent="0.15">
      <c r="A35" s="16" t="s">
        <v>29</v>
      </c>
      <c r="B35" s="26">
        <f t="shared" ref="B35:H35" si="7">SUM(B36:B42)</f>
        <v>143</v>
      </c>
      <c r="C35" s="26">
        <f t="shared" si="7"/>
        <v>10</v>
      </c>
      <c r="D35" s="26">
        <f t="shared" si="7"/>
        <v>32</v>
      </c>
      <c r="E35" s="26">
        <f t="shared" si="7"/>
        <v>26</v>
      </c>
      <c r="F35" s="26">
        <f t="shared" si="7"/>
        <v>37</v>
      </c>
      <c r="G35" s="26">
        <f t="shared" si="7"/>
        <v>30</v>
      </c>
      <c r="H35" s="26">
        <f t="shared" si="7"/>
        <v>8</v>
      </c>
      <c r="I35" s="44"/>
      <c r="J35" s="37"/>
      <c r="K35" s="37"/>
      <c r="L35" s="37"/>
      <c r="M35" s="37"/>
      <c r="N35" s="37"/>
      <c r="O35" s="37"/>
      <c r="P35" s="37"/>
    </row>
    <row r="36" spans="1:16" x14ac:dyDescent="0.15">
      <c r="A36" s="17" t="s">
        <v>36</v>
      </c>
      <c r="B36" s="27">
        <f>SUM(B45,B54)</f>
        <v>8</v>
      </c>
      <c r="C36" s="27">
        <f>SUM(C45,C54)</f>
        <v>0</v>
      </c>
      <c r="D36" s="27">
        <f t="shared" ref="B36:H42" si="8">SUM(D45,D54)</f>
        <v>2</v>
      </c>
      <c r="E36" s="27">
        <f t="shared" si="8"/>
        <v>2</v>
      </c>
      <c r="F36" s="27">
        <f t="shared" si="8"/>
        <v>2</v>
      </c>
      <c r="G36" s="27">
        <f t="shared" si="8"/>
        <v>2</v>
      </c>
      <c r="H36" s="27">
        <f t="shared" si="8"/>
        <v>0</v>
      </c>
      <c r="I36" s="34"/>
      <c r="J36" s="37"/>
      <c r="K36" s="38"/>
      <c r="L36" s="38"/>
      <c r="M36" s="38"/>
      <c r="N36" s="38"/>
      <c r="O36" s="38"/>
      <c r="P36" s="38"/>
    </row>
    <row r="37" spans="1:16" x14ac:dyDescent="0.15">
      <c r="A37" s="17" t="s">
        <v>30</v>
      </c>
      <c r="B37" s="27">
        <f>SUM(B46,B55)</f>
        <v>35</v>
      </c>
      <c r="C37" s="27">
        <f t="shared" si="8"/>
        <v>1</v>
      </c>
      <c r="D37" s="27">
        <f t="shared" si="8"/>
        <v>9</v>
      </c>
      <c r="E37" s="27">
        <f t="shared" si="8"/>
        <v>9</v>
      </c>
      <c r="F37" s="27">
        <f t="shared" si="8"/>
        <v>7</v>
      </c>
      <c r="G37" s="27">
        <f t="shared" si="8"/>
        <v>6</v>
      </c>
      <c r="H37" s="27">
        <f t="shared" si="8"/>
        <v>3</v>
      </c>
      <c r="I37" s="34"/>
      <c r="J37" s="37"/>
      <c r="K37" s="38"/>
      <c r="L37" s="38"/>
      <c r="M37" s="38"/>
      <c r="N37" s="38"/>
      <c r="O37" s="38"/>
      <c r="P37" s="38"/>
    </row>
    <row r="38" spans="1:16" x14ac:dyDescent="0.15">
      <c r="A38" s="17" t="s">
        <v>31</v>
      </c>
      <c r="B38" s="27">
        <f>SUM(B47,B56)</f>
        <v>36</v>
      </c>
      <c r="C38" s="27">
        <f t="shared" si="8"/>
        <v>2</v>
      </c>
      <c r="D38" s="27">
        <f t="shared" si="8"/>
        <v>3</v>
      </c>
      <c r="E38" s="27">
        <f t="shared" si="8"/>
        <v>7</v>
      </c>
      <c r="F38" s="27">
        <f t="shared" si="8"/>
        <v>11</v>
      </c>
      <c r="G38" s="27">
        <f t="shared" si="8"/>
        <v>10</v>
      </c>
      <c r="H38" s="27">
        <f t="shared" si="8"/>
        <v>3</v>
      </c>
      <c r="I38" s="34"/>
      <c r="J38" s="37"/>
      <c r="K38" s="38"/>
      <c r="L38" s="38"/>
      <c r="M38" s="38"/>
      <c r="N38" s="38"/>
      <c r="O38" s="38"/>
      <c r="P38" s="38"/>
    </row>
    <row r="39" spans="1:16" x14ac:dyDescent="0.15">
      <c r="A39" s="17" t="s">
        <v>35</v>
      </c>
      <c r="B39" s="27">
        <f>SUM(B48,B57)</f>
        <v>9</v>
      </c>
      <c r="C39" s="27">
        <f t="shared" si="8"/>
        <v>1</v>
      </c>
      <c r="D39" s="27">
        <f t="shared" si="8"/>
        <v>2</v>
      </c>
      <c r="E39" s="27">
        <f t="shared" si="8"/>
        <v>1</v>
      </c>
      <c r="F39" s="27">
        <f t="shared" si="8"/>
        <v>2</v>
      </c>
      <c r="G39" s="27">
        <f t="shared" si="8"/>
        <v>3</v>
      </c>
      <c r="H39" s="27">
        <f t="shared" si="8"/>
        <v>0</v>
      </c>
      <c r="I39" s="34"/>
      <c r="J39" s="37"/>
      <c r="K39" s="38"/>
      <c r="L39" s="38"/>
      <c r="M39" s="38"/>
      <c r="N39" s="38"/>
      <c r="O39" s="38"/>
      <c r="P39" s="38"/>
    </row>
    <row r="40" spans="1:16" x14ac:dyDescent="0.15">
      <c r="A40" s="17" t="s">
        <v>32</v>
      </c>
      <c r="B40" s="27">
        <f t="shared" si="8"/>
        <v>13</v>
      </c>
      <c r="C40" s="27">
        <f t="shared" si="8"/>
        <v>2</v>
      </c>
      <c r="D40" s="27">
        <f t="shared" si="8"/>
        <v>3</v>
      </c>
      <c r="E40" s="27">
        <f t="shared" si="8"/>
        <v>2</v>
      </c>
      <c r="F40" s="27">
        <f t="shared" si="8"/>
        <v>2</v>
      </c>
      <c r="G40" s="27">
        <f t="shared" si="8"/>
        <v>3</v>
      </c>
      <c r="H40" s="27">
        <f t="shared" si="8"/>
        <v>1</v>
      </c>
      <c r="I40" s="34"/>
      <c r="J40" s="37"/>
      <c r="K40" s="38"/>
      <c r="L40" s="38"/>
      <c r="M40" s="38"/>
      <c r="N40" s="38"/>
      <c r="O40" s="38"/>
      <c r="P40" s="38"/>
    </row>
    <row r="41" spans="1:16" x14ac:dyDescent="0.15">
      <c r="A41" s="17" t="s">
        <v>33</v>
      </c>
      <c r="B41" s="27">
        <f>SUM(B50,B59)</f>
        <v>34</v>
      </c>
      <c r="C41" s="27">
        <f t="shared" si="8"/>
        <v>4</v>
      </c>
      <c r="D41" s="27">
        <f t="shared" si="8"/>
        <v>11</v>
      </c>
      <c r="E41" s="27">
        <f t="shared" si="8"/>
        <v>4</v>
      </c>
      <c r="F41" s="27">
        <f t="shared" si="8"/>
        <v>9</v>
      </c>
      <c r="G41" s="27">
        <f t="shared" si="8"/>
        <v>5</v>
      </c>
      <c r="H41" s="27">
        <f t="shared" si="8"/>
        <v>1</v>
      </c>
      <c r="I41" s="34"/>
      <c r="J41" s="37"/>
      <c r="K41" s="38"/>
      <c r="L41" s="38"/>
      <c r="M41" s="38"/>
      <c r="N41" s="38"/>
      <c r="O41" s="38"/>
      <c r="P41" s="38"/>
    </row>
    <row r="42" spans="1:16" x14ac:dyDescent="0.15">
      <c r="A42" s="17" t="s">
        <v>34</v>
      </c>
      <c r="B42" s="27">
        <f>SUM(B51,B60)</f>
        <v>8</v>
      </c>
      <c r="C42" s="27">
        <f t="shared" si="8"/>
        <v>0</v>
      </c>
      <c r="D42" s="27">
        <f t="shared" si="8"/>
        <v>2</v>
      </c>
      <c r="E42" s="27">
        <f t="shared" si="8"/>
        <v>1</v>
      </c>
      <c r="F42" s="27">
        <f t="shared" si="8"/>
        <v>4</v>
      </c>
      <c r="G42" s="27">
        <f t="shared" si="8"/>
        <v>1</v>
      </c>
      <c r="H42" s="27">
        <f t="shared" si="8"/>
        <v>0</v>
      </c>
      <c r="I42" s="34"/>
      <c r="J42" s="37"/>
      <c r="K42" s="38"/>
      <c r="L42" s="38"/>
      <c r="M42" s="38"/>
      <c r="N42" s="38"/>
      <c r="O42" s="38"/>
      <c r="P42" s="38"/>
    </row>
    <row r="43" spans="1:16" x14ac:dyDescent="0.15">
      <c r="A43" s="18"/>
      <c r="B43" s="5"/>
      <c r="C43" s="5"/>
      <c r="D43" s="5"/>
      <c r="E43" s="5"/>
      <c r="F43" s="5"/>
      <c r="G43" s="5"/>
      <c r="H43" s="6"/>
    </row>
    <row r="44" spans="1:16" x14ac:dyDescent="0.15">
      <c r="A44" s="19" t="s">
        <v>13</v>
      </c>
      <c r="B44" s="26">
        <f t="shared" ref="B44:H44" si="9">SUM(B45:B51)</f>
        <v>72</v>
      </c>
      <c r="C44" s="26">
        <f t="shared" si="9"/>
        <v>1</v>
      </c>
      <c r="D44" s="26">
        <f t="shared" si="9"/>
        <v>8</v>
      </c>
      <c r="E44" s="26">
        <f t="shared" si="9"/>
        <v>16</v>
      </c>
      <c r="F44" s="26">
        <f t="shared" si="9"/>
        <v>22</v>
      </c>
      <c r="G44" s="26">
        <f t="shared" si="9"/>
        <v>22</v>
      </c>
      <c r="H44" s="26">
        <f t="shared" si="9"/>
        <v>3</v>
      </c>
      <c r="I44" s="44"/>
    </row>
    <row r="45" spans="1:16" x14ac:dyDescent="0.15">
      <c r="A45" s="17" t="s">
        <v>36</v>
      </c>
      <c r="B45" s="27">
        <f t="shared" ref="B45:B51" si="10">SUM(C45:H45)</f>
        <v>4</v>
      </c>
      <c r="C45" s="28">
        <v>0</v>
      </c>
      <c r="D45" s="28">
        <v>1</v>
      </c>
      <c r="E45" s="28">
        <v>1</v>
      </c>
      <c r="F45" s="28">
        <v>0</v>
      </c>
      <c r="G45" s="28">
        <v>2</v>
      </c>
      <c r="H45" s="28">
        <v>0</v>
      </c>
      <c r="I45" s="59"/>
    </row>
    <row r="46" spans="1:16" x14ac:dyDescent="0.15">
      <c r="A46" s="17" t="s">
        <v>30</v>
      </c>
      <c r="B46" s="27">
        <f t="shared" si="10"/>
        <v>18</v>
      </c>
      <c r="C46" s="28">
        <v>0</v>
      </c>
      <c r="D46" s="28">
        <v>3</v>
      </c>
      <c r="E46" s="28">
        <v>5</v>
      </c>
      <c r="F46" s="28">
        <v>5</v>
      </c>
      <c r="G46" s="28">
        <v>4</v>
      </c>
      <c r="H46" s="28">
        <v>1</v>
      </c>
      <c r="I46" s="59"/>
    </row>
    <row r="47" spans="1:16" x14ac:dyDescent="0.15">
      <c r="A47" s="17" t="s">
        <v>31</v>
      </c>
      <c r="B47" s="27">
        <f t="shared" si="10"/>
        <v>25</v>
      </c>
      <c r="C47" s="28">
        <v>0</v>
      </c>
      <c r="D47" s="28">
        <v>1</v>
      </c>
      <c r="E47" s="28">
        <v>6</v>
      </c>
      <c r="F47" s="28">
        <v>7</v>
      </c>
      <c r="G47" s="28">
        <v>9</v>
      </c>
      <c r="H47" s="28">
        <v>2</v>
      </c>
      <c r="I47" s="59"/>
    </row>
    <row r="48" spans="1:16" x14ac:dyDescent="0.15">
      <c r="A48" s="17" t="s">
        <v>35</v>
      </c>
      <c r="B48" s="27">
        <f t="shared" si="10"/>
        <v>3</v>
      </c>
      <c r="C48" s="28">
        <v>0</v>
      </c>
      <c r="D48" s="28">
        <v>0</v>
      </c>
      <c r="E48" s="28">
        <v>0</v>
      </c>
      <c r="F48" s="28">
        <v>1</v>
      </c>
      <c r="G48" s="28">
        <v>2</v>
      </c>
      <c r="H48" s="28">
        <v>0</v>
      </c>
      <c r="I48" s="59"/>
    </row>
    <row r="49" spans="1:9" x14ac:dyDescent="0.15">
      <c r="A49" s="17" t="s">
        <v>32</v>
      </c>
      <c r="B49" s="27">
        <f t="shared" si="10"/>
        <v>6</v>
      </c>
      <c r="C49" s="28">
        <v>0</v>
      </c>
      <c r="D49" s="28">
        <v>1</v>
      </c>
      <c r="E49" s="28">
        <v>2</v>
      </c>
      <c r="F49" s="28">
        <v>1</v>
      </c>
      <c r="G49" s="28">
        <v>2</v>
      </c>
      <c r="H49" s="28">
        <v>0</v>
      </c>
      <c r="I49" s="59"/>
    </row>
    <row r="50" spans="1:9" x14ac:dyDescent="0.15">
      <c r="A50" s="17" t="s">
        <v>33</v>
      </c>
      <c r="B50" s="27">
        <f t="shared" si="10"/>
        <v>12</v>
      </c>
      <c r="C50" s="28">
        <v>1</v>
      </c>
      <c r="D50" s="28">
        <v>2</v>
      </c>
      <c r="E50" s="28">
        <v>1</v>
      </c>
      <c r="F50" s="28">
        <v>5</v>
      </c>
      <c r="G50" s="28">
        <v>3</v>
      </c>
      <c r="H50" s="28">
        <v>0</v>
      </c>
      <c r="I50" s="59"/>
    </row>
    <row r="51" spans="1:9" x14ac:dyDescent="0.15">
      <c r="A51" s="17" t="s">
        <v>34</v>
      </c>
      <c r="B51" s="27">
        <f t="shared" si="10"/>
        <v>4</v>
      </c>
      <c r="C51" s="28">
        <v>0</v>
      </c>
      <c r="D51" s="28">
        <v>0</v>
      </c>
      <c r="E51" s="28">
        <v>1</v>
      </c>
      <c r="F51" s="28">
        <v>3</v>
      </c>
      <c r="G51" s="28">
        <v>0</v>
      </c>
      <c r="H51" s="28">
        <v>0</v>
      </c>
      <c r="I51" s="59"/>
    </row>
    <row r="52" spans="1:9" x14ac:dyDescent="0.15">
      <c r="A52" s="18"/>
      <c r="B52" s="5"/>
      <c r="C52" s="5"/>
      <c r="D52" s="5"/>
      <c r="E52" s="5"/>
      <c r="F52" s="5"/>
      <c r="G52" s="5"/>
      <c r="H52" s="6"/>
    </row>
    <row r="53" spans="1:9" x14ac:dyDescent="0.15">
      <c r="A53" s="19" t="s">
        <v>28</v>
      </c>
      <c r="B53" s="26">
        <f t="shared" ref="B53:H53" si="11">SUM(B54:B60)</f>
        <v>71</v>
      </c>
      <c r="C53" s="26">
        <f t="shared" si="11"/>
        <v>9</v>
      </c>
      <c r="D53" s="26">
        <f t="shared" si="11"/>
        <v>24</v>
      </c>
      <c r="E53" s="26">
        <f t="shared" si="11"/>
        <v>10</v>
      </c>
      <c r="F53" s="26">
        <f t="shared" si="11"/>
        <v>15</v>
      </c>
      <c r="G53" s="26">
        <f t="shared" si="11"/>
        <v>8</v>
      </c>
      <c r="H53" s="26">
        <f t="shared" si="11"/>
        <v>5</v>
      </c>
      <c r="I53" s="44"/>
    </row>
    <row r="54" spans="1:9" x14ac:dyDescent="0.15">
      <c r="A54" s="17" t="s">
        <v>36</v>
      </c>
      <c r="B54" s="27">
        <f t="shared" ref="B54:B60" si="12">SUM(C54:H54)</f>
        <v>4</v>
      </c>
      <c r="C54" s="28">
        <v>0</v>
      </c>
      <c r="D54" s="28">
        <v>1</v>
      </c>
      <c r="E54" s="28">
        <v>1</v>
      </c>
      <c r="F54" s="28">
        <v>2</v>
      </c>
      <c r="G54" s="28">
        <v>0</v>
      </c>
      <c r="H54" s="28">
        <v>0</v>
      </c>
    </row>
    <row r="55" spans="1:9" x14ac:dyDescent="0.15">
      <c r="A55" s="17" t="s">
        <v>30</v>
      </c>
      <c r="B55" s="27">
        <f t="shared" si="12"/>
        <v>17</v>
      </c>
      <c r="C55" s="28">
        <v>1</v>
      </c>
      <c r="D55" s="28">
        <v>6</v>
      </c>
      <c r="E55" s="28">
        <v>4</v>
      </c>
      <c r="F55" s="28">
        <v>2</v>
      </c>
      <c r="G55" s="28">
        <v>2</v>
      </c>
      <c r="H55" s="28">
        <v>2</v>
      </c>
    </row>
    <row r="56" spans="1:9" x14ac:dyDescent="0.15">
      <c r="A56" s="17" t="s">
        <v>31</v>
      </c>
      <c r="B56" s="27">
        <f t="shared" si="12"/>
        <v>11</v>
      </c>
      <c r="C56" s="28">
        <v>2</v>
      </c>
      <c r="D56" s="28">
        <v>2</v>
      </c>
      <c r="E56" s="28">
        <v>1</v>
      </c>
      <c r="F56" s="28">
        <v>4</v>
      </c>
      <c r="G56" s="28">
        <v>1</v>
      </c>
      <c r="H56" s="28">
        <v>1</v>
      </c>
    </row>
    <row r="57" spans="1:9" x14ac:dyDescent="0.15">
      <c r="A57" s="17" t="s">
        <v>35</v>
      </c>
      <c r="B57" s="27">
        <f t="shared" si="12"/>
        <v>6</v>
      </c>
      <c r="C57" s="28">
        <v>1</v>
      </c>
      <c r="D57" s="28">
        <v>2</v>
      </c>
      <c r="E57" s="28">
        <v>1</v>
      </c>
      <c r="F57" s="28">
        <v>1</v>
      </c>
      <c r="G57" s="28">
        <v>1</v>
      </c>
      <c r="H57" s="28">
        <v>0</v>
      </c>
    </row>
    <row r="58" spans="1:9" x14ac:dyDescent="0.15">
      <c r="A58" s="17" t="s">
        <v>32</v>
      </c>
      <c r="B58" s="27">
        <f t="shared" si="12"/>
        <v>7</v>
      </c>
      <c r="C58" s="28">
        <v>2</v>
      </c>
      <c r="D58" s="28">
        <v>2</v>
      </c>
      <c r="E58" s="28">
        <v>0</v>
      </c>
      <c r="F58" s="28">
        <v>1</v>
      </c>
      <c r="G58" s="28">
        <v>1</v>
      </c>
      <c r="H58" s="28">
        <v>1</v>
      </c>
    </row>
    <row r="59" spans="1:9" x14ac:dyDescent="0.15">
      <c r="A59" s="17" t="s">
        <v>33</v>
      </c>
      <c r="B59" s="27">
        <f t="shared" si="12"/>
        <v>22</v>
      </c>
      <c r="C59" s="28">
        <v>3</v>
      </c>
      <c r="D59" s="28">
        <v>9</v>
      </c>
      <c r="E59" s="28">
        <v>3</v>
      </c>
      <c r="F59" s="28">
        <v>4</v>
      </c>
      <c r="G59" s="28">
        <v>2</v>
      </c>
      <c r="H59" s="28">
        <v>1</v>
      </c>
    </row>
    <row r="60" spans="1:9" x14ac:dyDescent="0.15">
      <c r="A60" s="20" t="s">
        <v>34</v>
      </c>
      <c r="B60" s="29">
        <f t="shared" si="12"/>
        <v>4</v>
      </c>
      <c r="C60" s="30">
        <v>0</v>
      </c>
      <c r="D60" s="30">
        <v>2</v>
      </c>
      <c r="E60" s="30">
        <v>0</v>
      </c>
      <c r="F60" s="30">
        <v>1</v>
      </c>
      <c r="G60" s="30">
        <v>1</v>
      </c>
      <c r="H60" s="30">
        <v>0</v>
      </c>
    </row>
  </sheetData>
  <mergeCells count="1">
    <mergeCell ref="I45:I51"/>
  </mergeCells>
  <phoneticPr fontId="2"/>
  <printOptions horizontalCentered="1"/>
  <pageMargins left="0.78740157480314965" right="0.78740157480314965" top="0.82677165354330717" bottom="0.86614173228346458" header="0.51181102362204722" footer="0.51181102362204722"/>
  <pageSetup paperSize="9" firstPageNumber="63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表１,2</vt:lpstr>
      <vt:lpstr>表3,4</vt:lpstr>
      <vt:lpstr>'表１,2'!Print_Area</vt:lpstr>
      <vt:lpstr>'表3,4'!Print_Area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 祐子</dc:creator>
  <cp:lastModifiedBy>業務補助者08314  </cp:lastModifiedBy>
  <cp:lastPrinted>2023-09-07T02:14:35Z</cp:lastPrinted>
  <dcterms:created xsi:type="dcterms:W3CDTF">1997-01-08T22:48:59Z</dcterms:created>
  <dcterms:modified xsi:type="dcterms:W3CDTF">2024-01-17T02:18:52Z</dcterms:modified>
</cp:coreProperties>
</file>