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12\gikankanri\1000_技術第一係\2000_働き方改革\02_週休2日\00_週休2日試行\【R0604改定】週休2日試行工事(土木)の実施要領改定について(通知)⇦交替制導入\決裁\"/>
    </mc:Choice>
  </mc:AlternateContent>
  <bookViews>
    <workbookView xWindow="0" yWindow="0" windowWidth="24000" windowHeight="9210" tabRatio="742"/>
  </bookViews>
  <sheets>
    <sheet name="別紙２(196日以内) " sheetId="11" r:id="rId1"/>
    <sheet name="別紙２(197日以上)  " sheetId="12" r:id="rId2"/>
    <sheet name="記入例" sheetId="13" r:id="rId3"/>
  </sheets>
  <definedNames>
    <definedName name="_xlnm.Print_Area" localSheetId="2">記入例!$A$1:$AJ$89</definedName>
    <definedName name="_xlnm.Print_Area" localSheetId="0">'別紙２(196日以内) '!$A$1:$AJ$177</definedName>
    <definedName name="_xlnm.Print_Area" localSheetId="1">'別紙２(197日以上)  '!$A$1:$AJ$607</definedName>
  </definedNames>
  <calcPr calcId="162913"/>
</workbook>
</file>

<file path=xl/calcChain.xml><?xml version="1.0" encoding="utf-8"?>
<calcChain xmlns="http://schemas.openxmlformats.org/spreadsheetml/2006/main">
  <c r="AE160" i="11" l="1"/>
  <c r="AE159" i="11"/>
  <c r="AF159" i="11" s="1"/>
  <c r="D167" i="11"/>
  <c r="D147" i="11"/>
  <c r="D127" i="11"/>
  <c r="D107" i="11"/>
  <c r="D74" i="11"/>
  <c r="D54" i="11"/>
  <c r="D597" i="12"/>
  <c r="D577" i="12"/>
  <c r="D557" i="12"/>
  <c r="D537" i="12"/>
  <c r="D511" i="12"/>
  <c r="D491" i="12"/>
  <c r="D471" i="12"/>
  <c r="D451" i="12"/>
  <c r="D425" i="12"/>
  <c r="D405" i="12"/>
  <c r="D385" i="12"/>
  <c r="D365" i="12"/>
  <c r="D339" i="12"/>
  <c r="D319" i="12"/>
  <c r="D299" i="12"/>
  <c r="D279" i="12"/>
  <c r="D253" i="12"/>
  <c r="D233" i="12"/>
  <c r="D213" i="12"/>
  <c r="D193" i="12"/>
  <c r="D167" i="12"/>
  <c r="D147" i="12"/>
  <c r="D127" i="12"/>
  <c r="D107" i="12"/>
  <c r="D74" i="12"/>
  <c r="D54" i="12"/>
  <c r="AF160" i="11" l="1"/>
  <c r="AG159" i="11"/>
  <c r="AG160" i="11" s="1"/>
  <c r="N20" i="11"/>
  <c r="K20" i="11"/>
  <c r="R524" i="12" l="1"/>
  <c r="P524" i="12"/>
  <c r="R438" i="12"/>
  <c r="P438" i="12"/>
  <c r="R352" i="12"/>
  <c r="P352" i="12"/>
  <c r="R266" i="12"/>
  <c r="P266" i="12"/>
  <c r="R180" i="12"/>
  <c r="P180" i="12"/>
  <c r="R94" i="12"/>
  <c r="P94" i="12"/>
  <c r="AN607" i="12" l="1"/>
  <c r="AM607" i="12"/>
  <c r="AI607" i="12" s="1"/>
  <c r="AJ607" i="12"/>
  <c r="AN606" i="12"/>
  <c r="AM606" i="12"/>
  <c r="AJ606" i="12"/>
  <c r="AN605" i="12"/>
  <c r="AM605" i="12"/>
  <c r="AJ605" i="12"/>
  <c r="AN604" i="12"/>
  <c r="AM604" i="12"/>
  <c r="AJ604" i="12"/>
  <c r="AN602" i="12"/>
  <c r="AM602" i="12"/>
  <c r="AI602" i="12" s="1"/>
  <c r="AJ602" i="12"/>
  <c r="AN601" i="12"/>
  <c r="AM601" i="12"/>
  <c r="AJ601" i="12"/>
  <c r="AN600" i="12"/>
  <c r="AM600" i="12"/>
  <c r="AJ600" i="12"/>
  <c r="AN599" i="12"/>
  <c r="AM599" i="12"/>
  <c r="AJ599" i="12"/>
  <c r="AN597" i="12"/>
  <c r="AM597" i="12"/>
  <c r="AJ597" i="12"/>
  <c r="AN596" i="12"/>
  <c r="AM596" i="12"/>
  <c r="AJ596" i="12"/>
  <c r="AN595" i="12"/>
  <c r="AM595" i="12"/>
  <c r="AJ595" i="12"/>
  <c r="AN594" i="12"/>
  <c r="AM594" i="12"/>
  <c r="AJ594" i="12"/>
  <c r="AN593" i="12"/>
  <c r="AM593" i="12"/>
  <c r="AJ593" i="12"/>
  <c r="AN592" i="12"/>
  <c r="AM592" i="12"/>
  <c r="AJ592" i="12"/>
  <c r="AN587" i="12"/>
  <c r="AM587" i="12"/>
  <c r="AJ587" i="12"/>
  <c r="AN586" i="12"/>
  <c r="AM586" i="12"/>
  <c r="AJ586" i="12"/>
  <c r="AN585" i="12"/>
  <c r="AM585" i="12"/>
  <c r="AJ585" i="12"/>
  <c r="AN584" i="12"/>
  <c r="AM584" i="12"/>
  <c r="AJ584" i="12"/>
  <c r="AN582" i="12"/>
  <c r="AM582" i="12"/>
  <c r="AJ582" i="12"/>
  <c r="AN581" i="12"/>
  <c r="AM581" i="12"/>
  <c r="AJ581" i="12"/>
  <c r="AN580" i="12"/>
  <c r="AM580" i="12"/>
  <c r="AJ580" i="12"/>
  <c r="AN579" i="12"/>
  <c r="AM579" i="12"/>
  <c r="AJ579" i="12"/>
  <c r="AN577" i="12"/>
  <c r="AM577" i="12"/>
  <c r="AJ577" i="12"/>
  <c r="AN576" i="12"/>
  <c r="AM576" i="12"/>
  <c r="AJ576" i="12"/>
  <c r="AN575" i="12"/>
  <c r="AM575" i="12"/>
  <c r="AJ575" i="12"/>
  <c r="AN574" i="12"/>
  <c r="AM574" i="12"/>
  <c r="AJ574" i="12"/>
  <c r="AN573" i="12"/>
  <c r="AM573" i="12"/>
  <c r="AJ573" i="12"/>
  <c r="AN572" i="12"/>
  <c r="AM572" i="12"/>
  <c r="AJ572" i="12"/>
  <c r="AN567" i="12"/>
  <c r="AM567" i="12"/>
  <c r="AI567" i="12" s="1"/>
  <c r="AJ567" i="12"/>
  <c r="AN566" i="12"/>
  <c r="AM566" i="12"/>
  <c r="AJ566" i="12"/>
  <c r="AN565" i="12"/>
  <c r="AM565" i="12"/>
  <c r="AJ565" i="12"/>
  <c r="AN564" i="12"/>
  <c r="AM564" i="12"/>
  <c r="AJ564" i="12"/>
  <c r="AN562" i="12"/>
  <c r="AM562" i="12"/>
  <c r="AJ562" i="12"/>
  <c r="AN561" i="12"/>
  <c r="AM561" i="12"/>
  <c r="AJ561" i="12"/>
  <c r="AN560" i="12"/>
  <c r="AM560" i="12"/>
  <c r="AJ560" i="12"/>
  <c r="AN559" i="12"/>
  <c r="AM559" i="12"/>
  <c r="AJ559" i="12"/>
  <c r="AN557" i="12"/>
  <c r="AM557" i="12"/>
  <c r="AJ557" i="12"/>
  <c r="AN556" i="12"/>
  <c r="AM556" i="12"/>
  <c r="AJ556" i="12"/>
  <c r="AN555" i="12"/>
  <c r="AM555" i="12"/>
  <c r="AJ555" i="12"/>
  <c r="AN554" i="12"/>
  <c r="AM554" i="12"/>
  <c r="AJ554" i="12"/>
  <c r="AN553" i="12"/>
  <c r="AM553" i="12"/>
  <c r="AJ553" i="12"/>
  <c r="AN552" i="12"/>
  <c r="AM552" i="12"/>
  <c r="AJ552" i="12"/>
  <c r="AN547" i="12"/>
  <c r="AM547" i="12"/>
  <c r="AJ547" i="12"/>
  <c r="AN546" i="12"/>
  <c r="AM546" i="12"/>
  <c r="AJ546" i="12"/>
  <c r="AN545" i="12"/>
  <c r="AM545" i="12"/>
  <c r="AI545" i="12" s="1"/>
  <c r="AJ545" i="12"/>
  <c r="AN544" i="12"/>
  <c r="AM544" i="12"/>
  <c r="AJ544" i="12"/>
  <c r="AN542" i="12"/>
  <c r="AM542" i="12"/>
  <c r="AJ542" i="12"/>
  <c r="AN541" i="12"/>
  <c r="AM541" i="12"/>
  <c r="AJ541" i="12"/>
  <c r="AN540" i="12"/>
  <c r="AM540" i="12"/>
  <c r="AI540" i="12" s="1"/>
  <c r="AJ540" i="12"/>
  <c r="AN539" i="12"/>
  <c r="AM539" i="12"/>
  <c r="AJ539" i="12"/>
  <c r="AN537" i="12"/>
  <c r="AM537" i="12"/>
  <c r="AJ537" i="12"/>
  <c r="AN536" i="12"/>
  <c r="AM536" i="12"/>
  <c r="AJ536" i="12"/>
  <c r="AN535" i="12"/>
  <c r="AM535" i="12"/>
  <c r="AI535" i="12" s="1"/>
  <c r="AJ535" i="12"/>
  <c r="AN534" i="12"/>
  <c r="AM534" i="12"/>
  <c r="AJ534" i="12"/>
  <c r="AN533" i="12"/>
  <c r="AM533" i="12"/>
  <c r="AJ533" i="12"/>
  <c r="AN532" i="12"/>
  <c r="AM532" i="12"/>
  <c r="AJ532" i="12"/>
  <c r="AN521" i="12"/>
  <c r="AM521" i="12"/>
  <c r="AJ521" i="12"/>
  <c r="AN520" i="12"/>
  <c r="AM520" i="12"/>
  <c r="AJ520" i="12"/>
  <c r="AN519" i="12"/>
  <c r="AM519" i="12"/>
  <c r="AJ519" i="12"/>
  <c r="AN518" i="12"/>
  <c r="AM518" i="12"/>
  <c r="AJ518" i="12"/>
  <c r="AN516" i="12"/>
  <c r="AM516" i="12"/>
  <c r="AI516" i="12" s="1"/>
  <c r="AJ516" i="12"/>
  <c r="AN515" i="12"/>
  <c r="AM515" i="12"/>
  <c r="AJ515" i="12"/>
  <c r="AN514" i="12"/>
  <c r="AM514" i="12"/>
  <c r="AJ514" i="12"/>
  <c r="AN513" i="12"/>
  <c r="AM513" i="12"/>
  <c r="AJ513" i="12"/>
  <c r="AN511" i="12"/>
  <c r="AM511" i="12"/>
  <c r="AJ511" i="12"/>
  <c r="AN510" i="12"/>
  <c r="AM510" i="12"/>
  <c r="AJ510" i="12"/>
  <c r="AN509" i="12"/>
  <c r="AM509" i="12"/>
  <c r="AJ509" i="12"/>
  <c r="AN508" i="12"/>
  <c r="AI508" i="12" s="1"/>
  <c r="AM508" i="12"/>
  <c r="AJ508" i="12"/>
  <c r="AN507" i="12"/>
  <c r="AM507" i="12"/>
  <c r="AJ507" i="12"/>
  <c r="AN506" i="12"/>
  <c r="AM506" i="12"/>
  <c r="AJ506" i="12"/>
  <c r="AN501" i="12"/>
  <c r="AM501" i="12"/>
  <c r="AJ501" i="12"/>
  <c r="AN500" i="12"/>
  <c r="AM500" i="12"/>
  <c r="AJ500" i="12"/>
  <c r="AN499" i="12"/>
  <c r="AM499" i="12"/>
  <c r="AJ499" i="12"/>
  <c r="AN498" i="12"/>
  <c r="AM498" i="12"/>
  <c r="AJ498" i="12"/>
  <c r="AN496" i="12"/>
  <c r="AM496" i="12"/>
  <c r="AJ496" i="12"/>
  <c r="AN495" i="12"/>
  <c r="AM495" i="12"/>
  <c r="AJ495" i="12"/>
  <c r="AN494" i="12"/>
  <c r="AM494" i="12"/>
  <c r="AJ494" i="12"/>
  <c r="AN493" i="12"/>
  <c r="AM493" i="12"/>
  <c r="AJ493" i="12"/>
  <c r="AN491" i="12"/>
  <c r="AM491" i="12"/>
  <c r="AJ491" i="12"/>
  <c r="AN490" i="12"/>
  <c r="AM490" i="12"/>
  <c r="AJ490" i="12"/>
  <c r="AN489" i="12"/>
  <c r="AM489" i="12"/>
  <c r="AJ489" i="12"/>
  <c r="AN488" i="12"/>
  <c r="AM488" i="12"/>
  <c r="AJ488" i="12"/>
  <c r="AN487" i="12"/>
  <c r="AM487" i="12"/>
  <c r="AJ487" i="12"/>
  <c r="AN486" i="12"/>
  <c r="AM486" i="12"/>
  <c r="AJ486" i="12"/>
  <c r="AN481" i="12"/>
  <c r="AM481" i="12"/>
  <c r="AJ481" i="12"/>
  <c r="AN480" i="12"/>
  <c r="AM480" i="12"/>
  <c r="AJ480" i="12"/>
  <c r="AN479" i="12"/>
  <c r="AM479" i="12"/>
  <c r="AJ479" i="12"/>
  <c r="AN478" i="12"/>
  <c r="AM478" i="12"/>
  <c r="AJ478" i="12"/>
  <c r="AN476" i="12"/>
  <c r="AM476" i="12"/>
  <c r="AJ476" i="12"/>
  <c r="AN475" i="12"/>
  <c r="AM475" i="12"/>
  <c r="AJ475" i="12"/>
  <c r="AN474" i="12"/>
  <c r="AM474" i="12"/>
  <c r="AJ474" i="12"/>
  <c r="AN473" i="12"/>
  <c r="AM473" i="12"/>
  <c r="AJ473" i="12"/>
  <c r="AN471" i="12"/>
  <c r="AM471" i="12"/>
  <c r="AJ471" i="12"/>
  <c r="AN470" i="12"/>
  <c r="AM470" i="12"/>
  <c r="AJ470" i="12"/>
  <c r="AN469" i="12"/>
  <c r="AM469" i="12"/>
  <c r="AJ469" i="12"/>
  <c r="AN468" i="12"/>
  <c r="AM468" i="12"/>
  <c r="AJ468" i="12"/>
  <c r="AN467" i="12"/>
  <c r="AM467" i="12"/>
  <c r="AJ467" i="12"/>
  <c r="AN466" i="12"/>
  <c r="AM466" i="12"/>
  <c r="AJ466" i="12"/>
  <c r="AN461" i="12"/>
  <c r="AM461" i="12"/>
  <c r="AJ461" i="12"/>
  <c r="AN460" i="12"/>
  <c r="AM460" i="12"/>
  <c r="AJ460" i="12"/>
  <c r="AN459" i="12"/>
  <c r="AM459" i="12"/>
  <c r="AJ459" i="12"/>
  <c r="AN458" i="12"/>
  <c r="AM458" i="12"/>
  <c r="AJ458" i="12"/>
  <c r="AN456" i="12"/>
  <c r="AM456" i="12"/>
  <c r="AJ456" i="12"/>
  <c r="AN455" i="12"/>
  <c r="AM455" i="12"/>
  <c r="AJ455" i="12"/>
  <c r="AN454" i="12"/>
  <c r="AM454" i="12"/>
  <c r="AJ454" i="12"/>
  <c r="AN453" i="12"/>
  <c r="AM453" i="12"/>
  <c r="AJ453" i="12"/>
  <c r="AN451" i="12"/>
  <c r="AM451" i="12"/>
  <c r="AJ451" i="12"/>
  <c r="AN450" i="12"/>
  <c r="AM450" i="12"/>
  <c r="AJ450" i="12"/>
  <c r="AN449" i="12"/>
  <c r="AM449" i="12"/>
  <c r="AJ449" i="12"/>
  <c r="AN448" i="12"/>
  <c r="AM448" i="12"/>
  <c r="AJ448" i="12"/>
  <c r="AN447" i="12"/>
  <c r="AM447" i="12"/>
  <c r="AJ447" i="12"/>
  <c r="AN446" i="12"/>
  <c r="AM446" i="12"/>
  <c r="AJ446" i="12"/>
  <c r="AN435" i="12"/>
  <c r="AM435" i="12"/>
  <c r="AJ435" i="12"/>
  <c r="AN434" i="12"/>
  <c r="AM434" i="12"/>
  <c r="AJ434" i="12"/>
  <c r="AN433" i="12"/>
  <c r="AM433" i="12"/>
  <c r="AJ433" i="12"/>
  <c r="AN432" i="12"/>
  <c r="AM432" i="12"/>
  <c r="AJ432" i="12"/>
  <c r="AN430" i="12"/>
  <c r="AM430" i="12"/>
  <c r="AJ430" i="12"/>
  <c r="AN429" i="12"/>
  <c r="AM429" i="12"/>
  <c r="AJ429" i="12"/>
  <c r="AN428" i="12"/>
  <c r="AM428" i="12"/>
  <c r="AJ428" i="12"/>
  <c r="AN427" i="12"/>
  <c r="AM427" i="12"/>
  <c r="AJ427" i="12"/>
  <c r="AN425" i="12"/>
  <c r="AM425" i="12"/>
  <c r="AJ425" i="12"/>
  <c r="AN424" i="12"/>
  <c r="AM424" i="12"/>
  <c r="AJ424" i="12"/>
  <c r="AN423" i="12"/>
  <c r="AM423" i="12"/>
  <c r="AJ423" i="12"/>
  <c r="AN422" i="12"/>
  <c r="AM422" i="12"/>
  <c r="AJ422" i="12"/>
  <c r="AN421" i="12"/>
  <c r="AM421" i="12"/>
  <c r="AJ421" i="12"/>
  <c r="AN420" i="12"/>
  <c r="AM420" i="12"/>
  <c r="AJ420" i="12"/>
  <c r="AN415" i="12"/>
  <c r="AM415" i="12"/>
  <c r="AJ415" i="12"/>
  <c r="AN414" i="12"/>
  <c r="AM414" i="12"/>
  <c r="AJ414" i="12"/>
  <c r="AN413" i="12"/>
  <c r="AM413" i="12"/>
  <c r="AJ413" i="12"/>
  <c r="AN412" i="12"/>
  <c r="AM412" i="12"/>
  <c r="AJ412" i="12"/>
  <c r="AN410" i="12"/>
  <c r="AM410" i="12"/>
  <c r="AJ410" i="12"/>
  <c r="AN409" i="12"/>
  <c r="AM409" i="12"/>
  <c r="AJ409" i="12"/>
  <c r="AN408" i="12"/>
  <c r="AM408" i="12"/>
  <c r="AJ408" i="12"/>
  <c r="AN407" i="12"/>
  <c r="AM407" i="12"/>
  <c r="AJ407" i="12"/>
  <c r="AN405" i="12"/>
  <c r="AM405" i="12"/>
  <c r="AJ405" i="12"/>
  <c r="AN404" i="12"/>
  <c r="AM404" i="12"/>
  <c r="AJ404" i="12"/>
  <c r="AN403" i="12"/>
  <c r="AM403" i="12"/>
  <c r="AJ403" i="12"/>
  <c r="AN402" i="12"/>
  <c r="AM402" i="12"/>
  <c r="AJ402" i="12"/>
  <c r="AN401" i="12"/>
  <c r="AM401" i="12"/>
  <c r="AJ401" i="12"/>
  <c r="AN400" i="12"/>
  <c r="AM400" i="12"/>
  <c r="AJ400" i="12"/>
  <c r="AN395" i="12"/>
  <c r="AM395" i="12"/>
  <c r="AJ395" i="12"/>
  <c r="AN394" i="12"/>
  <c r="AM394" i="12"/>
  <c r="AJ394" i="12"/>
  <c r="AN393" i="12"/>
  <c r="AM393" i="12"/>
  <c r="AJ393" i="12"/>
  <c r="AN392" i="12"/>
  <c r="AM392" i="12"/>
  <c r="AJ392" i="12"/>
  <c r="AN390" i="12"/>
  <c r="AM390" i="12"/>
  <c r="AJ390" i="12"/>
  <c r="AN389" i="12"/>
  <c r="AM389" i="12"/>
  <c r="AJ389" i="12"/>
  <c r="AN388" i="12"/>
  <c r="AM388" i="12"/>
  <c r="AJ388" i="12"/>
  <c r="AN387" i="12"/>
  <c r="AM387" i="12"/>
  <c r="AJ387" i="12"/>
  <c r="AN385" i="12"/>
  <c r="AM385" i="12"/>
  <c r="AJ385" i="12"/>
  <c r="AN384" i="12"/>
  <c r="AM384" i="12"/>
  <c r="AJ384" i="12"/>
  <c r="AN383" i="12"/>
  <c r="AM383" i="12"/>
  <c r="AJ383" i="12"/>
  <c r="AN382" i="12"/>
  <c r="AM382" i="12"/>
  <c r="AJ382" i="12"/>
  <c r="AN381" i="12"/>
  <c r="AM381" i="12"/>
  <c r="AJ381" i="12"/>
  <c r="AN380" i="12"/>
  <c r="AM380" i="12"/>
  <c r="AJ380" i="12"/>
  <c r="AN375" i="12"/>
  <c r="AM375" i="12"/>
  <c r="AJ375" i="12"/>
  <c r="AN374" i="12"/>
  <c r="AM374" i="12"/>
  <c r="AJ374" i="12"/>
  <c r="AN373" i="12"/>
  <c r="AM373" i="12"/>
  <c r="AJ373" i="12"/>
  <c r="AN372" i="12"/>
  <c r="AM372" i="12"/>
  <c r="AJ372" i="12"/>
  <c r="AN370" i="12"/>
  <c r="AM370" i="12"/>
  <c r="AJ370" i="12"/>
  <c r="AN369" i="12"/>
  <c r="AM369" i="12"/>
  <c r="AJ369" i="12"/>
  <c r="AN368" i="12"/>
  <c r="AM368" i="12"/>
  <c r="AJ368" i="12"/>
  <c r="AN367" i="12"/>
  <c r="AM367" i="12"/>
  <c r="AJ367" i="12"/>
  <c r="AN365" i="12"/>
  <c r="AM365" i="12"/>
  <c r="AJ365" i="12"/>
  <c r="AN364" i="12"/>
  <c r="AM364" i="12"/>
  <c r="AJ364" i="12"/>
  <c r="AN363" i="12"/>
  <c r="AM363" i="12"/>
  <c r="AJ363" i="12"/>
  <c r="AN362" i="12"/>
  <c r="AM362" i="12"/>
  <c r="AJ362" i="12"/>
  <c r="AN361" i="12"/>
  <c r="AM361" i="12"/>
  <c r="AJ361" i="12"/>
  <c r="AN360" i="12"/>
  <c r="AM360" i="12"/>
  <c r="AJ360" i="12"/>
  <c r="AN349" i="12"/>
  <c r="AM349" i="12"/>
  <c r="AJ349" i="12"/>
  <c r="AN348" i="12"/>
  <c r="AM348" i="12"/>
  <c r="AJ348" i="12"/>
  <c r="AN347" i="12"/>
  <c r="AM347" i="12"/>
  <c r="AJ347" i="12"/>
  <c r="AN346" i="12"/>
  <c r="AM346" i="12"/>
  <c r="AJ346" i="12"/>
  <c r="AN344" i="12"/>
  <c r="AM344" i="12"/>
  <c r="AJ344" i="12"/>
  <c r="AN343" i="12"/>
  <c r="AM343" i="12"/>
  <c r="AJ343" i="12"/>
  <c r="AN342" i="12"/>
  <c r="AM342" i="12"/>
  <c r="AJ342" i="12"/>
  <c r="AN341" i="12"/>
  <c r="AM341" i="12"/>
  <c r="AJ341" i="12"/>
  <c r="AN339" i="12"/>
  <c r="AM339" i="12"/>
  <c r="AJ339" i="12"/>
  <c r="AN338" i="12"/>
  <c r="AM338" i="12"/>
  <c r="AJ338" i="12"/>
  <c r="AN337" i="12"/>
  <c r="AM337" i="12"/>
  <c r="AJ337" i="12"/>
  <c r="AN336" i="12"/>
  <c r="AM336" i="12"/>
  <c r="AJ336" i="12"/>
  <c r="AN335" i="12"/>
  <c r="AM335" i="12"/>
  <c r="AJ335" i="12"/>
  <c r="AN334" i="12"/>
  <c r="AM334" i="12"/>
  <c r="AJ334" i="12"/>
  <c r="AN329" i="12"/>
  <c r="AM329" i="12"/>
  <c r="AJ329" i="12"/>
  <c r="AN328" i="12"/>
  <c r="AM328" i="12"/>
  <c r="AJ328" i="12"/>
  <c r="AN327" i="12"/>
  <c r="AM327" i="12"/>
  <c r="AJ327" i="12"/>
  <c r="AN326" i="12"/>
  <c r="AM326" i="12"/>
  <c r="AJ326" i="12"/>
  <c r="AN324" i="12"/>
  <c r="AM324" i="12"/>
  <c r="AJ324" i="12"/>
  <c r="AN323" i="12"/>
  <c r="AM323" i="12"/>
  <c r="AJ323" i="12"/>
  <c r="AN322" i="12"/>
  <c r="AM322" i="12"/>
  <c r="AJ322" i="12"/>
  <c r="AN321" i="12"/>
  <c r="AM321" i="12"/>
  <c r="AJ321" i="12"/>
  <c r="AN319" i="12"/>
  <c r="AM319" i="12"/>
  <c r="AJ319" i="12"/>
  <c r="AN318" i="12"/>
  <c r="AM318" i="12"/>
  <c r="AJ318" i="12"/>
  <c r="AN317" i="12"/>
  <c r="AM317" i="12"/>
  <c r="AJ317" i="12"/>
  <c r="AN316" i="12"/>
  <c r="AM316" i="12"/>
  <c r="AJ316" i="12"/>
  <c r="AN315" i="12"/>
  <c r="AM315" i="12"/>
  <c r="AJ315" i="12"/>
  <c r="AN314" i="12"/>
  <c r="AM314" i="12"/>
  <c r="AJ314" i="12"/>
  <c r="AN309" i="12"/>
  <c r="AM309" i="12"/>
  <c r="AJ309" i="12"/>
  <c r="AN308" i="12"/>
  <c r="AM308" i="12"/>
  <c r="AJ308" i="12"/>
  <c r="AN307" i="12"/>
  <c r="AM307" i="12"/>
  <c r="AJ307" i="12"/>
  <c r="AN306" i="12"/>
  <c r="AM306" i="12"/>
  <c r="AJ306" i="12"/>
  <c r="AN304" i="12"/>
  <c r="AM304" i="12"/>
  <c r="AJ304" i="12"/>
  <c r="AN303" i="12"/>
  <c r="AM303" i="12"/>
  <c r="AJ303" i="12"/>
  <c r="AN302" i="12"/>
  <c r="AM302" i="12"/>
  <c r="AJ302" i="12"/>
  <c r="AN301" i="12"/>
  <c r="AM301" i="12"/>
  <c r="AJ301" i="12"/>
  <c r="AN299" i="12"/>
  <c r="AM299" i="12"/>
  <c r="AJ299" i="12"/>
  <c r="AN298" i="12"/>
  <c r="AM298" i="12"/>
  <c r="AJ298" i="12"/>
  <c r="AN297" i="12"/>
  <c r="AM297" i="12"/>
  <c r="AJ297" i="12"/>
  <c r="AN296" i="12"/>
  <c r="AM296" i="12"/>
  <c r="AJ296" i="12"/>
  <c r="AN295" i="12"/>
  <c r="AM295" i="12"/>
  <c r="AJ295" i="12"/>
  <c r="AN294" i="12"/>
  <c r="AM294" i="12"/>
  <c r="AJ294" i="12"/>
  <c r="AN289" i="12"/>
  <c r="AM289" i="12"/>
  <c r="AJ289" i="12"/>
  <c r="AN288" i="12"/>
  <c r="AM288" i="12"/>
  <c r="AJ288" i="12"/>
  <c r="AN287" i="12"/>
  <c r="AM287" i="12"/>
  <c r="AJ287" i="12"/>
  <c r="AN286" i="12"/>
  <c r="AM286" i="12"/>
  <c r="AJ286" i="12"/>
  <c r="AN284" i="12"/>
  <c r="AM284" i="12"/>
  <c r="AJ284" i="12"/>
  <c r="AN283" i="12"/>
  <c r="AM283" i="12"/>
  <c r="AJ283" i="12"/>
  <c r="AN282" i="12"/>
  <c r="AM282" i="12"/>
  <c r="AJ282" i="12"/>
  <c r="AN281" i="12"/>
  <c r="AM281" i="12"/>
  <c r="AJ281" i="12"/>
  <c r="AN279" i="12"/>
  <c r="AM279" i="12"/>
  <c r="AJ279" i="12"/>
  <c r="AN278" i="12"/>
  <c r="AM278" i="12"/>
  <c r="AJ278" i="12"/>
  <c r="AN277" i="12"/>
  <c r="AM277" i="12"/>
  <c r="AJ277" i="12"/>
  <c r="AN276" i="12"/>
  <c r="AM276" i="12"/>
  <c r="AJ276" i="12"/>
  <c r="AN275" i="12"/>
  <c r="AM275" i="12"/>
  <c r="AJ275" i="12"/>
  <c r="AN274" i="12"/>
  <c r="AM274" i="12"/>
  <c r="AJ274" i="12"/>
  <c r="AN263" i="12"/>
  <c r="AM263" i="12"/>
  <c r="AJ263" i="12"/>
  <c r="AN262" i="12"/>
  <c r="AM262" i="12"/>
  <c r="AJ262" i="12"/>
  <c r="AN261" i="12"/>
  <c r="AM261" i="12"/>
  <c r="AJ261" i="12"/>
  <c r="AN260" i="12"/>
  <c r="AM260" i="12"/>
  <c r="AJ260" i="12"/>
  <c r="AN258" i="12"/>
  <c r="AM258" i="12"/>
  <c r="AJ258" i="12"/>
  <c r="AN257" i="12"/>
  <c r="AM257" i="12"/>
  <c r="AJ257" i="12"/>
  <c r="AN256" i="12"/>
  <c r="AM256" i="12"/>
  <c r="AJ256" i="12"/>
  <c r="AN255" i="12"/>
  <c r="AM255" i="12"/>
  <c r="AJ255" i="12"/>
  <c r="AN253" i="12"/>
  <c r="AM253" i="12"/>
  <c r="AJ253" i="12"/>
  <c r="AN252" i="12"/>
  <c r="AM252" i="12"/>
  <c r="AJ252" i="12"/>
  <c r="AN251" i="12"/>
  <c r="AM251" i="12"/>
  <c r="AJ251" i="12"/>
  <c r="AN250" i="12"/>
  <c r="AM250" i="12"/>
  <c r="AJ250" i="12"/>
  <c r="AN249" i="12"/>
  <c r="AM249" i="12"/>
  <c r="AJ249" i="12"/>
  <c r="AN248" i="12"/>
  <c r="AM248" i="12"/>
  <c r="AJ248" i="12"/>
  <c r="AN243" i="12"/>
  <c r="AM243" i="12"/>
  <c r="AJ243" i="12"/>
  <c r="AN242" i="12"/>
  <c r="AM242" i="12"/>
  <c r="AJ242" i="12"/>
  <c r="AN241" i="12"/>
  <c r="AM241" i="12"/>
  <c r="AJ241" i="12"/>
  <c r="AN240" i="12"/>
  <c r="AM240" i="12"/>
  <c r="AJ240" i="12"/>
  <c r="AN238" i="12"/>
  <c r="AM238" i="12"/>
  <c r="AJ238" i="12"/>
  <c r="AN237" i="12"/>
  <c r="AM237" i="12"/>
  <c r="AJ237" i="12"/>
  <c r="AN236" i="12"/>
  <c r="AM236" i="12"/>
  <c r="AJ236" i="12"/>
  <c r="AN235" i="12"/>
  <c r="AM235" i="12"/>
  <c r="AJ235" i="12"/>
  <c r="AN233" i="12"/>
  <c r="AM233" i="12"/>
  <c r="AJ233" i="12"/>
  <c r="AN232" i="12"/>
  <c r="AM232" i="12"/>
  <c r="AJ232" i="12"/>
  <c r="AN231" i="12"/>
  <c r="AM231" i="12"/>
  <c r="AJ231" i="12"/>
  <c r="AN230" i="12"/>
  <c r="AM230" i="12"/>
  <c r="AJ230" i="12"/>
  <c r="AN229" i="12"/>
  <c r="AM229" i="12"/>
  <c r="AJ229" i="12"/>
  <c r="AN228" i="12"/>
  <c r="AM228" i="12"/>
  <c r="AJ228" i="12"/>
  <c r="AN223" i="12"/>
  <c r="AM223" i="12"/>
  <c r="AJ223" i="12"/>
  <c r="AN222" i="12"/>
  <c r="AM222" i="12"/>
  <c r="AJ222" i="12"/>
  <c r="AN221" i="12"/>
  <c r="AM221" i="12"/>
  <c r="AJ221" i="12"/>
  <c r="AN220" i="12"/>
  <c r="AM220" i="12"/>
  <c r="AJ220" i="12"/>
  <c r="AN218" i="12"/>
  <c r="AM218" i="12"/>
  <c r="AJ218" i="12"/>
  <c r="AN217" i="12"/>
  <c r="AM217" i="12"/>
  <c r="AJ217" i="12"/>
  <c r="AN216" i="12"/>
  <c r="AM216" i="12"/>
  <c r="AJ216" i="12"/>
  <c r="AN215" i="12"/>
  <c r="AM215" i="12"/>
  <c r="AJ215" i="12"/>
  <c r="AN213" i="12"/>
  <c r="AM213" i="12"/>
  <c r="AJ213" i="12"/>
  <c r="AN212" i="12"/>
  <c r="AM212" i="12"/>
  <c r="AJ212" i="12"/>
  <c r="AN211" i="12"/>
  <c r="AM211" i="12"/>
  <c r="AJ211" i="12"/>
  <c r="AN210" i="12"/>
  <c r="AM210" i="12"/>
  <c r="AJ210" i="12"/>
  <c r="AN209" i="12"/>
  <c r="AM209" i="12"/>
  <c r="AJ209" i="12"/>
  <c r="AN208" i="12"/>
  <c r="AM208" i="12"/>
  <c r="AJ208" i="12"/>
  <c r="AN203" i="12"/>
  <c r="AM203" i="12"/>
  <c r="AJ203" i="12"/>
  <c r="AN202" i="12"/>
  <c r="AM202" i="12"/>
  <c r="AJ202" i="12"/>
  <c r="AN201" i="12"/>
  <c r="AM201" i="12"/>
  <c r="AJ201" i="12"/>
  <c r="AN200" i="12"/>
  <c r="AM200" i="12"/>
  <c r="AJ200" i="12"/>
  <c r="AN198" i="12"/>
  <c r="AM198" i="12"/>
  <c r="AJ198" i="12"/>
  <c r="AN197" i="12"/>
  <c r="AM197" i="12"/>
  <c r="AJ197" i="12"/>
  <c r="AN196" i="12"/>
  <c r="AM196" i="12"/>
  <c r="AJ196" i="12"/>
  <c r="AN195" i="12"/>
  <c r="AM195" i="12"/>
  <c r="AJ195" i="12"/>
  <c r="AN193" i="12"/>
  <c r="AM193" i="12"/>
  <c r="AJ193" i="12"/>
  <c r="AN192" i="12"/>
  <c r="AM192" i="12"/>
  <c r="AJ192" i="12"/>
  <c r="AN191" i="12"/>
  <c r="AM191" i="12"/>
  <c r="AJ191" i="12"/>
  <c r="AN190" i="12"/>
  <c r="AM190" i="12"/>
  <c r="AJ190" i="12"/>
  <c r="AN189" i="12"/>
  <c r="AM189" i="12"/>
  <c r="AJ189" i="12"/>
  <c r="AN188" i="12"/>
  <c r="AM188" i="12"/>
  <c r="AJ188" i="12"/>
  <c r="AN177" i="12"/>
  <c r="AM177" i="12"/>
  <c r="AJ177" i="12"/>
  <c r="AN176" i="12"/>
  <c r="AM176" i="12"/>
  <c r="AJ176" i="12"/>
  <c r="AN175" i="12"/>
  <c r="AM175" i="12"/>
  <c r="AJ175" i="12"/>
  <c r="AN174" i="12"/>
  <c r="AM174" i="12"/>
  <c r="AJ174" i="12"/>
  <c r="AN172" i="12"/>
  <c r="AM172" i="12"/>
  <c r="AI172" i="12" s="1"/>
  <c r="AJ172" i="12"/>
  <c r="AN171" i="12"/>
  <c r="AM171" i="12"/>
  <c r="AJ171" i="12"/>
  <c r="AN170" i="12"/>
  <c r="AM170" i="12"/>
  <c r="AJ170" i="12"/>
  <c r="AN169" i="12"/>
  <c r="AM169" i="12"/>
  <c r="AJ169" i="12"/>
  <c r="AN167" i="12"/>
  <c r="AM167" i="12"/>
  <c r="AI167" i="12" s="1"/>
  <c r="AJ167" i="12"/>
  <c r="AN166" i="12"/>
  <c r="AM166" i="12"/>
  <c r="AJ166" i="12"/>
  <c r="AN165" i="12"/>
  <c r="AM165" i="12"/>
  <c r="AJ165" i="12"/>
  <c r="AN164" i="12"/>
  <c r="AM164" i="12"/>
  <c r="AJ164" i="12"/>
  <c r="AN163" i="12"/>
  <c r="AM163" i="12"/>
  <c r="AI163" i="12" s="1"/>
  <c r="AJ163" i="12"/>
  <c r="AN162" i="12"/>
  <c r="AM162" i="12"/>
  <c r="AJ162" i="12"/>
  <c r="AN157" i="12"/>
  <c r="AM157" i="12"/>
  <c r="AJ157" i="12"/>
  <c r="AN156" i="12"/>
  <c r="AM156" i="12"/>
  <c r="AJ156" i="12"/>
  <c r="AN155" i="12"/>
  <c r="AM155" i="12"/>
  <c r="AJ155" i="12"/>
  <c r="AN154" i="12"/>
  <c r="AM154" i="12"/>
  <c r="AJ154" i="12"/>
  <c r="AN152" i="12"/>
  <c r="AM152" i="12"/>
  <c r="AJ152" i="12"/>
  <c r="AN151" i="12"/>
  <c r="AM151" i="12"/>
  <c r="AJ151" i="12"/>
  <c r="AN150" i="12"/>
  <c r="AM150" i="12"/>
  <c r="AJ150" i="12"/>
  <c r="AN149" i="12"/>
  <c r="AM149" i="12"/>
  <c r="AJ149" i="12"/>
  <c r="AN147" i="12"/>
  <c r="AM147" i="12"/>
  <c r="AJ147" i="12"/>
  <c r="AN146" i="12"/>
  <c r="AM146" i="12"/>
  <c r="AJ146" i="12"/>
  <c r="AN145" i="12"/>
  <c r="AM145" i="12"/>
  <c r="AJ145" i="12"/>
  <c r="AN144" i="12"/>
  <c r="AM144" i="12"/>
  <c r="AJ144" i="12"/>
  <c r="AN143" i="12"/>
  <c r="AM143" i="12"/>
  <c r="AJ143" i="12"/>
  <c r="AN142" i="12"/>
  <c r="AM142" i="12"/>
  <c r="AJ142" i="12"/>
  <c r="AN137" i="12"/>
  <c r="AM137" i="12"/>
  <c r="AI137" i="12" s="1"/>
  <c r="AJ137" i="12"/>
  <c r="AN136" i="12"/>
  <c r="AM136" i="12"/>
  <c r="AJ136" i="12"/>
  <c r="AN135" i="12"/>
  <c r="AM135" i="12"/>
  <c r="AJ135" i="12"/>
  <c r="AN134" i="12"/>
  <c r="AM134" i="12"/>
  <c r="AJ134" i="12"/>
  <c r="AN132" i="12"/>
  <c r="AM132" i="12"/>
  <c r="AI132" i="12" s="1"/>
  <c r="AJ132" i="12"/>
  <c r="AN131" i="12"/>
  <c r="AM131" i="12"/>
  <c r="AJ131" i="12"/>
  <c r="AN130" i="12"/>
  <c r="AM130" i="12"/>
  <c r="AJ130" i="12"/>
  <c r="AN129" i="12"/>
  <c r="AM129" i="12"/>
  <c r="AJ129" i="12"/>
  <c r="AN127" i="12"/>
  <c r="AM127" i="12"/>
  <c r="AI127" i="12" s="1"/>
  <c r="AJ127" i="12"/>
  <c r="AN126" i="12"/>
  <c r="AM126" i="12"/>
  <c r="AJ126" i="12"/>
  <c r="AN125" i="12"/>
  <c r="AM125" i="12"/>
  <c r="AJ125" i="12"/>
  <c r="AN124" i="12"/>
  <c r="AM124" i="12"/>
  <c r="AJ124" i="12"/>
  <c r="AN123" i="12"/>
  <c r="AM123" i="12"/>
  <c r="AJ123" i="12"/>
  <c r="AN122" i="12"/>
  <c r="AM122" i="12"/>
  <c r="AJ122" i="12"/>
  <c r="AN117" i="12"/>
  <c r="AM117" i="12"/>
  <c r="AJ117" i="12"/>
  <c r="AN116" i="12"/>
  <c r="AM116" i="12"/>
  <c r="AJ116" i="12"/>
  <c r="AN115" i="12"/>
  <c r="AM115" i="12"/>
  <c r="AI115" i="12" s="1"/>
  <c r="AJ115" i="12"/>
  <c r="AN114" i="12"/>
  <c r="AM114" i="12"/>
  <c r="AJ114" i="12"/>
  <c r="AN112" i="12"/>
  <c r="AM112" i="12"/>
  <c r="AJ112" i="12"/>
  <c r="AN111" i="12"/>
  <c r="AM111" i="12"/>
  <c r="AJ111" i="12"/>
  <c r="AN110" i="12"/>
  <c r="AM110" i="12"/>
  <c r="AI110" i="12" s="1"/>
  <c r="AJ110" i="12"/>
  <c r="AN109" i="12"/>
  <c r="AM109" i="12"/>
  <c r="AJ109" i="12"/>
  <c r="AN107" i="12"/>
  <c r="AM107" i="12"/>
  <c r="AJ107" i="12"/>
  <c r="AN106" i="12"/>
  <c r="AM106" i="12"/>
  <c r="AJ106" i="12"/>
  <c r="AN105" i="12"/>
  <c r="AM105" i="12"/>
  <c r="AI105" i="12" s="1"/>
  <c r="AJ105" i="12"/>
  <c r="AN104" i="12"/>
  <c r="AM104" i="12"/>
  <c r="AJ104" i="12"/>
  <c r="AN103" i="12"/>
  <c r="AM103" i="12"/>
  <c r="AJ103" i="12"/>
  <c r="AN102" i="12"/>
  <c r="AM102" i="12"/>
  <c r="AJ102" i="12"/>
  <c r="AN84" i="12"/>
  <c r="AM84" i="12"/>
  <c r="AI84" i="12" s="1"/>
  <c r="AJ84" i="12"/>
  <c r="AN83" i="12"/>
  <c r="AM83" i="12"/>
  <c r="AJ83" i="12"/>
  <c r="AN82" i="12"/>
  <c r="AM82" i="12"/>
  <c r="AJ82" i="12"/>
  <c r="AN81" i="12"/>
  <c r="AM81" i="12"/>
  <c r="AJ81" i="12"/>
  <c r="AN79" i="12"/>
  <c r="AM79" i="12"/>
  <c r="AJ79" i="12"/>
  <c r="AN78" i="12"/>
  <c r="AM78" i="12"/>
  <c r="AJ78" i="12"/>
  <c r="AN77" i="12"/>
  <c r="AM77" i="12"/>
  <c r="AJ77" i="12"/>
  <c r="AN76" i="12"/>
  <c r="AM76" i="12"/>
  <c r="AJ76" i="12"/>
  <c r="AN74" i="12"/>
  <c r="AM74" i="12"/>
  <c r="AJ74" i="12"/>
  <c r="AN73" i="12"/>
  <c r="AM73" i="12"/>
  <c r="AJ73" i="12"/>
  <c r="AN72" i="12"/>
  <c r="AM72" i="12"/>
  <c r="AJ72" i="12"/>
  <c r="AN71" i="12"/>
  <c r="AM71" i="12"/>
  <c r="AJ71" i="12"/>
  <c r="AN70" i="12"/>
  <c r="AM70" i="12"/>
  <c r="AJ70" i="12"/>
  <c r="AN69" i="12"/>
  <c r="AM69" i="12"/>
  <c r="AJ69" i="12"/>
  <c r="AN64" i="12"/>
  <c r="AM64" i="12"/>
  <c r="AJ64" i="12"/>
  <c r="AN63" i="12"/>
  <c r="AM63" i="12"/>
  <c r="AJ63" i="12"/>
  <c r="AN62" i="12"/>
  <c r="AM62" i="12"/>
  <c r="AJ62" i="12"/>
  <c r="AN61" i="12"/>
  <c r="AM61" i="12"/>
  <c r="AJ61" i="12"/>
  <c r="AN59" i="12"/>
  <c r="AM59" i="12"/>
  <c r="AJ59" i="12"/>
  <c r="AN58" i="12"/>
  <c r="AM58" i="12"/>
  <c r="AJ58" i="12"/>
  <c r="AN57" i="12"/>
  <c r="AM57" i="12"/>
  <c r="AJ57" i="12"/>
  <c r="AN56" i="12"/>
  <c r="AM56" i="12"/>
  <c r="AJ56" i="12"/>
  <c r="AN54" i="12"/>
  <c r="AM54" i="12"/>
  <c r="AJ54" i="12"/>
  <c r="AN53" i="12"/>
  <c r="AM53" i="12"/>
  <c r="AJ53" i="12"/>
  <c r="AN52" i="12"/>
  <c r="AM52" i="12"/>
  <c r="AI52" i="12" s="1"/>
  <c r="AJ52" i="12"/>
  <c r="AN51" i="12"/>
  <c r="AM51" i="12"/>
  <c r="AJ51" i="12"/>
  <c r="AN50" i="12"/>
  <c r="AM50" i="12"/>
  <c r="AJ50" i="12"/>
  <c r="AN49" i="12"/>
  <c r="AM49" i="12"/>
  <c r="AJ49" i="12"/>
  <c r="AN44" i="12"/>
  <c r="AM44" i="12"/>
  <c r="AJ44" i="12"/>
  <c r="AN43" i="12"/>
  <c r="AM43" i="12"/>
  <c r="AJ43" i="12"/>
  <c r="AN42" i="12"/>
  <c r="AM42" i="12"/>
  <c r="AJ42" i="12"/>
  <c r="AN41" i="12"/>
  <c r="AM41" i="12"/>
  <c r="AJ41" i="12"/>
  <c r="AN39" i="12"/>
  <c r="AM39" i="12"/>
  <c r="AJ39" i="12"/>
  <c r="AN38" i="12"/>
  <c r="AM38" i="12"/>
  <c r="AJ38" i="12"/>
  <c r="AN37" i="12"/>
  <c r="AM37" i="12"/>
  <c r="AJ37" i="12"/>
  <c r="AN36" i="12"/>
  <c r="AM36" i="12"/>
  <c r="AJ36" i="12"/>
  <c r="AN34" i="12"/>
  <c r="AM34" i="12"/>
  <c r="AJ34" i="12"/>
  <c r="AN33" i="12"/>
  <c r="AM33" i="12"/>
  <c r="AJ33" i="12"/>
  <c r="AN32" i="12"/>
  <c r="AM32" i="12"/>
  <c r="AJ32" i="12"/>
  <c r="AN31" i="12"/>
  <c r="AM31" i="12"/>
  <c r="AJ31" i="12"/>
  <c r="AN30" i="12"/>
  <c r="AM30" i="12"/>
  <c r="AJ30" i="12"/>
  <c r="AN29" i="12"/>
  <c r="AM29" i="12"/>
  <c r="AJ29" i="12"/>
  <c r="AI176" i="12" l="1"/>
  <c r="AI195" i="12"/>
  <c r="AI208" i="12"/>
  <c r="AI217" i="12"/>
  <c r="AI252" i="12"/>
  <c r="AI257" i="12"/>
  <c r="AI276" i="12"/>
  <c r="AI286" i="12"/>
  <c r="AI294" i="12"/>
  <c r="AI303" i="12"/>
  <c r="AI334" i="12"/>
  <c r="AI343" i="12"/>
  <c r="AI348" i="12"/>
  <c r="AI407" i="12"/>
  <c r="AI420" i="12"/>
  <c r="AI429" i="12"/>
  <c r="AI37" i="12"/>
  <c r="AI42" i="12"/>
  <c r="AI50" i="12"/>
  <c r="AI59" i="12"/>
  <c r="AI82" i="12"/>
  <c r="AI107" i="12"/>
  <c r="AI130" i="12"/>
  <c r="AI135" i="12"/>
  <c r="AI165" i="12"/>
  <c r="AI170" i="12"/>
  <c r="AI519" i="12"/>
  <c r="AI533" i="12"/>
  <c r="AI542" i="12"/>
  <c r="AI577" i="12"/>
  <c r="AI587" i="12"/>
  <c r="AI595" i="12"/>
  <c r="AI188" i="12"/>
  <c r="AI192" i="12"/>
  <c r="AI197" i="12"/>
  <c r="AI202" i="12"/>
  <c r="AI260" i="12"/>
  <c r="AI274" i="12"/>
  <c r="AI283" i="12"/>
  <c r="AI288" i="12"/>
  <c r="AI296" i="12"/>
  <c r="AI306" i="12"/>
  <c r="AI341" i="12"/>
  <c r="AI346" i="12"/>
  <c r="AI360" i="12"/>
  <c r="AI369" i="12"/>
  <c r="AI382" i="12"/>
  <c r="AI387" i="12"/>
  <c r="AI392" i="12"/>
  <c r="AI404" i="12"/>
  <c r="AI409" i="12"/>
  <c r="AI414" i="12"/>
  <c r="AI422" i="12"/>
  <c r="AI427" i="12"/>
  <c r="AI432" i="12"/>
  <c r="AI468" i="12"/>
  <c r="AI473" i="12"/>
  <c r="AI478" i="12"/>
  <c r="AI486" i="12"/>
  <c r="AI490" i="12"/>
  <c r="AI495" i="12"/>
  <c r="AI83" i="12"/>
  <c r="AI109" i="12"/>
  <c r="AI144" i="12"/>
  <c r="AI149" i="12"/>
  <c r="AI154" i="12"/>
  <c r="AI166" i="12"/>
  <c r="AI171" i="12"/>
  <c r="AI241" i="12"/>
  <c r="AI258" i="12"/>
  <c r="AI277" i="12"/>
  <c r="AI287" i="12"/>
  <c r="AI322" i="12"/>
  <c r="AI335" i="12"/>
  <c r="AI344" i="12"/>
  <c r="AI368" i="12"/>
  <c r="AI385" i="12"/>
  <c r="AI390" i="12"/>
  <c r="AI518" i="12"/>
  <c r="AI559" i="12"/>
  <c r="AI594" i="12"/>
  <c r="AI604" i="12"/>
  <c r="AI36" i="12"/>
  <c r="AI49" i="12"/>
  <c r="AI58" i="12"/>
  <c r="AI71" i="12"/>
  <c r="AI81" i="12"/>
  <c r="AI106" i="12"/>
  <c r="AI116" i="12"/>
  <c r="AI129" i="12"/>
  <c r="AI142" i="12"/>
  <c r="AI146" i="12"/>
  <c r="AI151" i="12"/>
  <c r="AI156" i="12"/>
  <c r="AI169" i="12"/>
  <c r="AI174" i="12"/>
  <c r="AI193" i="12"/>
  <c r="AI203" i="12"/>
  <c r="AI216" i="12"/>
  <c r="AI229" i="12"/>
  <c r="AI238" i="12"/>
  <c r="AI251" i="12"/>
  <c r="AI256" i="12"/>
  <c r="AI261" i="12"/>
  <c r="AI275" i="12"/>
  <c r="AI284" i="12"/>
  <c r="AI297" i="12"/>
  <c r="AI307" i="12"/>
  <c r="AI342" i="12"/>
  <c r="AI347" i="12"/>
  <c r="AI365" i="12"/>
  <c r="AI375" i="12"/>
  <c r="AI388" i="12"/>
  <c r="AI433" i="12"/>
  <c r="AI447" i="12"/>
  <c r="AI474" i="12"/>
  <c r="AI479" i="12"/>
  <c r="AI491" i="12"/>
  <c r="AI501" i="12"/>
  <c r="AI506" i="12"/>
  <c r="AI510" i="12"/>
  <c r="AI515" i="12"/>
  <c r="AI520" i="12"/>
  <c r="AI534" i="12"/>
  <c r="AI544" i="12"/>
  <c r="AI556" i="12"/>
  <c r="AI579" i="12"/>
  <c r="AI592" i="12"/>
  <c r="AI601" i="12"/>
  <c r="AI600" i="12"/>
  <c r="AI606" i="12"/>
  <c r="AI599" i="12"/>
  <c r="AI605" i="12"/>
  <c r="AI572" i="12"/>
  <c r="AI581" i="12"/>
  <c r="AI576" i="12"/>
  <c r="AI586" i="12"/>
  <c r="AI555" i="12"/>
  <c r="AI565" i="12"/>
  <c r="AI566" i="12"/>
  <c r="AI564" i="12"/>
  <c r="AI539" i="12"/>
  <c r="AI536" i="12"/>
  <c r="AI546" i="12"/>
  <c r="AI537" i="12"/>
  <c r="AI547" i="12"/>
  <c r="AI532" i="12"/>
  <c r="AI541" i="12"/>
  <c r="AI511" i="12"/>
  <c r="AI521" i="12"/>
  <c r="AI507" i="12"/>
  <c r="AI513" i="12"/>
  <c r="AI487" i="12"/>
  <c r="AI496" i="12"/>
  <c r="AI488" i="12"/>
  <c r="AI498" i="12"/>
  <c r="AI466" i="12"/>
  <c r="AI475" i="12"/>
  <c r="AI450" i="12"/>
  <c r="AI460" i="12"/>
  <c r="AI451" i="12"/>
  <c r="AI461" i="12"/>
  <c r="AI453" i="12"/>
  <c r="AI421" i="12"/>
  <c r="AI430" i="12"/>
  <c r="AI428" i="12"/>
  <c r="AI408" i="12"/>
  <c r="AI405" i="12"/>
  <c r="AI415" i="12"/>
  <c r="AI381" i="12"/>
  <c r="AI384" i="12"/>
  <c r="AI394" i="12"/>
  <c r="AI395" i="12"/>
  <c r="AI380" i="12"/>
  <c r="AI389" i="12"/>
  <c r="AI383" i="12"/>
  <c r="AI393" i="12"/>
  <c r="AI361" i="12"/>
  <c r="AI370" i="12"/>
  <c r="AI349" i="12"/>
  <c r="AI338" i="12"/>
  <c r="AI337" i="12"/>
  <c r="AI336" i="12"/>
  <c r="AI339" i="12"/>
  <c r="AI321" i="12"/>
  <c r="AI324" i="12"/>
  <c r="AI318" i="12"/>
  <c r="AI326" i="12"/>
  <c r="AI317" i="12"/>
  <c r="AI327" i="12"/>
  <c r="AI295" i="12"/>
  <c r="AI304" i="12"/>
  <c r="AI279" i="12"/>
  <c r="AI289" i="12"/>
  <c r="AI281" i="12"/>
  <c r="AI278" i="12"/>
  <c r="AI282" i="12"/>
  <c r="AI249" i="12"/>
  <c r="AI255" i="12"/>
  <c r="AI262" i="12"/>
  <c r="AI253" i="12"/>
  <c r="AI263" i="12"/>
  <c r="AI230" i="12"/>
  <c r="AI240" i="12"/>
  <c r="AI243" i="12"/>
  <c r="AI231" i="12"/>
  <c r="AI211" i="12"/>
  <c r="AI221" i="12"/>
  <c r="AI209" i="12"/>
  <c r="AI218" i="12"/>
  <c r="AI198" i="12"/>
  <c r="AI189" i="12"/>
  <c r="AI190" i="12"/>
  <c r="AI200" i="12"/>
  <c r="AI164" i="12"/>
  <c r="AI162" i="12"/>
  <c r="AI177" i="12"/>
  <c r="AI175" i="12"/>
  <c r="AI145" i="12"/>
  <c r="AI155" i="12"/>
  <c r="AI143" i="12"/>
  <c r="AI152" i="12"/>
  <c r="AI150" i="12"/>
  <c r="AI147" i="12"/>
  <c r="AI157" i="12"/>
  <c r="AI126" i="12"/>
  <c r="AI136" i="12"/>
  <c r="AI124" i="12"/>
  <c r="AI134" i="12"/>
  <c r="AI122" i="12"/>
  <c r="AI131" i="12"/>
  <c r="AI123" i="12"/>
  <c r="AI125" i="12"/>
  <c r="AI104" i="12"/>
  <c r="AI114" i="12"/>
  <c r="AI117" i="12"/>
  <c r="AI102" i="12"/>
  <c r="AI111" i="12"/>
  <c r="AI103" i="12"/>
  <c r="AI112" i="12"/>
  <c r="AI72" i="12"/>
  <c r="AI76" i="12"/>
  <c r="AI73" i="12"/>
  <c r="AI62" i="12"/>
  <c r="AI57" i="12"/>
  <c r="AI597" i="12"/>
  <c r="AI593" i="12"/>
  <c r="AI596" i="12"/>
  <c r="AI575" i="12"/>
  <c r="AI585" i="12"/>
  <c r="AI573" i="12"/>
  <c r="AI582" i="12"/>
  <c r="AI580" i="12"/>
  <c r="AI574" i="12"/>
  <c r="AI584" i="12"/>
  <c r="AI553" i="12"/>
  <c r="AI562" i="12"/>
  <c r="AI560" i="12"/>
  <c r="AI554" i="12"/>
  <c r="AI557" i="12"/>
  <c r="AI552" i="12"/>
  <c r="AI561" i="12"/>
  <c r="AI514" i="12"/>
  <c r="AI509" i="12"/>
  <c r="AI489" i="12"/>
  <c r="AI499" i="12"/>
  <c r="AI493" i="12"/>
  <c r="AI494" i="12"/>
  <c r="AI500" i="12"/>
  <c r="AI469" i="12"/>
  <c r="AI467" i="12"/>
  <c r="AI476" i="12"/>
  <c r="AI470" i="12"/>
  <c r="AI480" i="12"/>
  <c r="AI471" i="12"/>
  <c r="AI481" i="12"/>
  <c r="AI456" i="12"/>
  <c r="AI454" i="12"/>
  <c r="AI448" i="12"/>
  <c r="AI458" i="12"/>
  <c r="AI446" i="12"/>
  <c r="AI455" i="12"/>
  <c r="AI449" i="12"/>
  <c r="AI459" i="12"/>
  <c r="AI434" i="12"/>
  <c r="AI425" i="12"/>
  <c r="AI435" i="12"/>
  <c r="AI423" i="12"/>
  <c r="AI424" i="12"/>
  <c r="AI400" i="12"/>
  <c r="AI403" i="12"/>
  <c r="AI413" i="12"/>
  <c r="AI401" i="12"/>
  <c r="AI410" i="12"/>
  <c r="AI402" i="12"/>
  <c r="AI412" i="12"/>
  <c r="AI364" i="12"/>
  <c r="AI374" i="12"/>
  <c r="AI362" i="12"/>
  <c r="AI372" i="12"/>
  <c r="AI363" i="12"/>
  <c r="AI373" i="12"/>
  <c r="AI367" i="12"/>
  <c r="AI315" i="12"/>
  <c r="AI328" i="12"/>
  <c r="AI316" i="12"/>
  <c r="AI314" i="12"/>
  <c r="AI319" i="12"/>
  <c r="AI329" i="12"/>
  <c r="AI323" i="12"/>
  <c r="AI298" i="12"/>
  <c r="AI308" i="12"/>
  <c r="AI302" i="12"/>
  <c r="AI299" i="12"/>
  <c r="AI309" i="12"/>
  <c r="AI301" i="12"/>
  <c r="AI250" i="12"/>
  <c r="AI248" i="12"/>
  <c r="AI233" i="12"/>
  <c r="AI228" i="12"/>
  <c r="AI237" i="12"/>
  <c r="AI235" i="12"/>
  <c r="AI232" i="12"/>
  <c r="AI242" i="12"/>
  <c r="AI236" i="12"/>
  <c r="AI215" i="12"/>
  <c r="AI212" i="12"/>
  <c r="AI222" i="12"/>
  <c r="AI210" i="12"/>
  <c r="AI220" i="12"/>
  <c r="AI213" i="12"/>
  <c r="AI223" i="12"/>
  <c r="AI196" i="12"/>
  <c r="AI191" i="12"/>
  <c r="AI201" i="12"/>
  <c r="AI70" i="12"/>
  <c r="AI79" i="12"/>
  <c r="AI77" i="12"/>
  <c r="AI74" i="12"/>
  <c r="AI69" i="12"/>
  <c r="AI78" i="12"/>
  <c r="AI53" i="12"/>
  <c r="AI63" i="12"/>
  <c r="AI51" i="12"/>
  <c r="AI61" i="12"/>
  <c r="AI54" i="12"/>
  <c r="AI64" i="12"/>
  <c r="AI56" i="12"/>
  <c r="AI31" i="12"/>
  <c r="AI32" i="12"/>
  <c r="AI43" i="12"/>
  <c r="AI41" i="12"/>
  <c r="AI34" i="12"/>
  <c r="AI44" i="12"/>
  <c r="AI29" i="12"/>
  <c r="AI38" i="12"/>
  <c r="AI30" i="12"/>
  <c r="AI39" i="12"/>
  <c r="AI33" i="12"/>
  <c r="AN177" i="11"/>
  <c r="AM177" i="11"/>
  <c r="AI177" i="11" s="1"/>
  <c r="K24" i="11" s="1"/>
  <c r="AJ177" i="11"/>
  <c r="N24" i="11" s="1"/>
  <c r="AN176" i="11"/>
  <c r="AM176" i="11"/>
  <c r="AJ176" i="11"/>
  <c r="N23" i="11" s="1"/>
  <c r="AN175" i="11"/>
  <c r="AM175" i="11"/>
  <c r="AJ175" i="11"/>
  <c r="AN174" i="11"/>
  <c r="AM174" i="11"/>
  <c r="AJ174" i="11"/>
  <c r="AN172" i="11"/>
  <c r="AM172" i="11"/>
  <c r="AI172" i="11" s="1"/>
  <c r="AJ172" i="11"/>
  <c r="AN171" i="11"/>
  <c r="AM171" i="11"/>
  <c r="AJ171" i="11"/>
  <c r="AN170" i="11"/>
  <c r="AM170" i="11"/>
  <c r="AJ170" i="11"/>
  <c r="AN169" i="11"/>
  <c r="AM169" i="11"/>
  <c r="AJ169" i="11"/>
  <c r="AN167" i="11"/>
  <c r="AM167" i="11"/>
  <c r="AI167" i="11" s="1"/>
  <c r="AJ167" i="11"/>
  <c r="AN166" i="11"/>
  <c r="AM166" i="11"/>
  <c r="AJ166" i="11"/>
  <c r="AN165" i="11"/>
  <c r="AM165" i="11"/>
  <c r="AJ165" i="11"/>
  <c r="AN164" i="11"/>
  <c r="AM164" i="11"/>
  <c r="AJ164" i="11"/>
  <c r="AN163" i="11"/>
  <c r="AM163" i="11"/>
  <c r="AJ163" i="11"/>
  <c r="AN162" i="11"/>
  <c r="AM162" i="11"/>
  <c r="AJ162" i="11"/>
  <c r="AN157" i="11"/>
  <c r="AM157" i="11"/>
  <c r="AJ157" i="11"/>
  <c r="AN156" i="11"/>
  <c r="AM156" i="11"/>
  <c r="AI156" i="11" s="1"/>
  <c r="AJ156" i="11"/>
  <c r="AN155" i="11"/>
  <c r="AM155" i="11"/>
  <c r="AI155" i="11" s="1"/>
  <c r="AJ155" i="11"/>
  <c r="AN154" i="11"/>
  <c r="AM154" i="11"/>
  <c r="AJ154" i="11"/>
  <c r="AN152" i="11"/>
  <c r="AM152" i="11"/>
  <c r="AJ152" i="11"/>
  <c r="AN151" i="11"/>
  <c r="AM151" i="11"/>
  <c r="AJ151" i="11"/>
  <c r="AN150" i="11"/>
  <c r="AM150" i="11"/>
  <c r="AJ150" i="11"/>
  <c r="AN149" i="11"/>
  <c r="AM149" i="11"/>
  <c r="AJ149" i="11"/>
  <c r="AN147" i="11"/>
  <c r="AM147" i="11"/>
  <c r="AJ147" i="11"/>
  <c r="AN146" i="11"/>
  <c r="AM146" i="11"/>
  <c r="AJ146" i="11"/>
  <c r="AN145" i="11"/>
  <c r="AM145" i="11"/>
  <c r="AJ145" i="11"/>
  <c r="AN144" i="11"/>
  <c r="AM144" i="11"/>
  <c r="AI144" i="11" s="1"/>
  <c r="AJ144" i="11"/>
  <c r="AN143" i="11"/>
  <c r="AM143" i="11"/>
  <c r="AJ143" i="11"/>
  <c r="AN142" i="11"/>
  <c r="AM142" i="11"/>
  <c r="AJ142" i="11"/>
  <c r="AN137" i="11"/>
  <c r="AM137" i="11"/>
  <c r="AJ137" i="11"/>
  <c r="AN136" i="11"/>
  <c r="AM136" i="11"/>
  <c r="AI136" i="11" s="1"/>
  <c r="AJ136" i="11"/>
  <c r="AN135" i="11"/>
  <c r="AM135" i="11"/>
  <c r="AJ135" i="11"/>
  <c r="AN134" i="11"/>
  <c r="AM134" i="11"/>
  <c r="AI134" i="11" s="1"/>
  <c r="AJ134" i="11"/>
  <c r="AN132" i="11"/>
  <c r="AM132" i="11"/>
  <c r="AJ132" i="11"/>
  <c r="AN131" i="11"/>
  <c r="AM131" i="11"/>
  <c r="AI131" i="11" s="1"/>
  <c r="AJ131" i="11"/>
  <c r="AN130" i="11"/>
  <c r="AM130" i="11"/>
  <c r="AJ130" i="11"/>
  <c r="AN129" i="11"/>
  <c r="AM129" i="11"/>
  <c r="AI129" i="11" s="1"/>
  <c r="AJ129" i="11"/>
  <c r="AN127" i="11"/>
  <c r="AM127" i="11"/>
  <c r="AJ127" i="11"/>
  <c r="AN126" i="11"/>
  <c r="AM126" i="11"/>
  <c r="AI126" i="11" s="1"/>
  <c r="AJ126" i="11"/>
  <c r="AN125" i="11"/>
  <c r="AM125" i="11"/>
  <c r="AJ125" i="11"/>
  <c r="AN124" i="11"/>
  <c r="AM124" i="11"/>
  <c r="AI124" i="11" s="1"/>
  <c r="AJ124" i="11"/>
  <c r="AN123" i="11"/>
  <c r="AM123" i="11"/>
  <c r="AJ123" i="11"/>
  <c r="AN122" i="11"/>
  <c r="AM122" i="11"/>
  <c r="AJ122" i="11"/>
  <c r="AN117" i="11"/>
  <c r="AM117" i="11"/>
  <c r="AJ117" i="11"/>
  <c r="AN116" i="11"/>
  <c r="AM116" i="11"/>
  <c r="AI116" i="11" s="1"/>
  <c r="AJ116" i="11"/>
  <c r="AN115" i="11"/>
  <c r="AM115" i="11"/>
  <c r="AJ115" i="11"/>
  <c r="AN114" i="11"/>
  <c r="AM114" i="11"/>
  <c r="AI114" i="11" s="1"/>
  <c r="AJ114" i="11"/>
  <c r="AN112" i="11"/>
  <c r="AM112" i="11"/>
  <c r="AJ112" i="11"/>
  <c r="AN111" i="11"/>
  <c r="AM111" i="11"/>
  <c r="AI111" i="11" s="1"/>
  <c r="AJ111" i="11"/>
  <c r="AN110" i="11"/>
  <c r="AM110" i="11"/>
  <c r="AJ110" i="11"/>
  <c r="AN109" i="11"/>
  <c r="AM109" i="11"/>
  <c r="AI109" i="11" s="1"/>
  <c r="AJ109" i="11"/>
  <c r="AN107" i="11"/>
  <c r="AM107" i="11"/>
  <c r="AJ107" i="11"/>
  <c r="AN106" i="11"/>
  <c r="AM106" i="11"/>
  <c r="AJ106" i="11"/>
  <c r="AN105" i="11"/>
  <c r="AM105" i="11"/>
  <c r="AJ105" i="11"/>
  <c r="AN104" i="11"/>
  <c r="AM104" i="11"/>
  <c r="AI104" i="11" s="1"/>
  <c r="AJ104" i="11"/>
  <c r="AN103" i="11"/>
  <c r="AM103" i="11"/>
  <c r="AJ103" i="11"/>
  <c r="AN102" i="11"/>
  <c r="AI102" i="11" s="1"/>
  <c r="AM102" i="11"/>
  <c r="AJ102" i="11"/>
  <c r="AN84" i="11"/>
  <c r="AM84" i="11"/>
  <c r="AJ84" i="11"/>
  <c r="AN83" i="11"/>
  <c r="AM83" i="11"/>
  <c r="AJ83" i="11"/>
  <c r="AN82" i="11"/>
  <c r="AM82" i="11"/>
  <c r="AJ82" i="11"/>
  <c r="N22" i="11" s="1"/>
  <c r="AN81" i="11"/>
  <c r="AM81" i="11"/>
  <c r="AJ81" i="11"/>
  <c r="AN79" i="11"/>
  <c r="AM79" i="11"/>
  <c r="AJ79" i="11"/>
  <c r="AN78" i="11"/>
  <c r="AM78" i="11"/>
  <c r="AI78" i="11" s="1"/>
  <c r="AJ78" i="11"/>
  <c r="AN77" i="11"/>
  <c r="AM77" i="11"/>
  <c r="AJ77" i="11"/>
  <c r="AN76" i="11"/>
  <c r="AM76" i="11"/>
  <c r="AJ76" i="11"/>
  <c r="AN74" i="11"/>
  <c r="AM74" i="11"/>
  <c r="AJ74" i="11"/>
  <c r="AN73" i="11"/>
  <c r="AM73" i="11"/>
  <c r="AJ73" i="11"/>
  <c r="AN72" i="11"/>
  <c r="AM72" i="11"/>
  <c r="AJ72" i="11"/>
  <c r="AN71" i="11"/>
  <c r="AM71" i="11"/>
  <c r="AJ71" i="11"/>
  <c r="AN70" i="11"/>
  <c r="AM70" i="11"/>
  <c r="AJ70" i="11"/>
  <c r="AN69" i="11"/>
  <c r="AM69" i="11"/>
  <c r="AJ69" i="11"/>
  <c r="AN64" i="11"/>
  <c r="AM64" i="11"/>
  <c r="AJ64" i="11"/>
  <c r="AN63" i="11"/>
  <c r="AM63" i="11"/>
  <c r="AJ63" i="11"/>
  <c r="AN62" i="11"/>
  <c r="AM62" i="11"/>
  <c r="AJ62" i="11"/>
  <c r="AN61" i="11"/>
  <c r="AM61" i="11"/>
  <c r="AJ61" i="11"/>
  <c r="AN59" i="11"/>
  <c r="AM59" i="11"/>
  <c r="AJ59" i="11"/>
  <c r="AN58" i="11"/>
  <c r="AM58" i="11"/>
  <c r="AI58" i="11" s="1"/>
  <c r="AJ58" i="11"/>
  <c r="AN57" i="11"/>
  <c r="AM57" i="11"/>
  <c r="AJ57" i="11"/>
  <c r="AN56" i="11"/>
  <c r="AM56" i="11"/>
  <c r="AJ56" i="11"/>
  <c r="AN54" i="11"/>
  <c r="AM54" i="11"/>
  <c r="AJ54" i="11"/>
  <c r="AN53" i="11"/>
  <c r="AM53" i="11"/>
  <c r="AJ53" i="11"/>
  <c r="AN52" i="11"/>
  <c r="AM52" i="11"/>
  <c r="AJ52" i="11"/>
  <c r="AN51" i="11"/>
  <c r="AM51" i="11"/>
  <c r="AJ51" i="11"/>
  <c r="AN50" i="11"/>
  <c r="AM50" i="11"/>
  <c r="AJ50" i="11"/>
  <c r="AN49" i="11"/>
  <c r="AM49" i="11"/>
  <c r="AJ49" i="11"/>
  <c r="AN44" i="11"/>
  <c r="AM44" i="11"/>
  <c r="AJ44" i="11"/>
  <c r="AN43" i="11"/>
  <c r="AM43" i="11"/>
  <c r="AJ43" i="11"/>
  <c r="AN42" i="11"/>
  <c r="AM42" i="11"/>
  <c r="AI42" i="11" s="1"/>
  <c r="AJ42" i="11"/>
  <c r="AN41" i="11"/>
  <c r="AI41" i="11" s="1"/>
  <c r="AM41" i="11"/>
  <c r="AJ41" i="11"/>
  <c r="AN39" i="11"/>
  <c r="AM39" i="11"/>
  <c r="AJ39" i="11"/>
  <c r="AN38" i="11"/>
  <c r="AM38" i="11"/>
  <c r="AJ38" i="11"/>
  <c r="N19" i="11" s="1"/>
  <c r="AN37" i="11"/>
  <c r="AM37" i="11"/>
  <c r="AJ37" i="11"/>
  <c r="AN36" i="11"/>
  <c r="AM36" i="11"/>
  <c r="AJ36" i="11"/>
  <c r="AN34" i="11"/>
  <c r="AM34" i="11"/>
  <c r="AI34" i="11" s="1"/>
  <c r="AJ34" i="11"/>
  <c r="N16" i="11" s="1"/>
  <c r="AN33" i="11"/>
  <c r="AM33" i="11"/>
  <c r="AJ33" i="11"/>
  <c r="AN32" i="11"/>
  <c r="AM32" i="11"/>
  <c r="AI32" i="11" s="1"/>
  <c r="AJ32" i="11"/>
  <c r="AN31" i="11"/>
  <c r="AM31" i="11"/>
  <c r="AJ31" i="11"/>
  <c r="AN30" i="11"/>
  <c r="AM30" i="11"/>
  <c r="AI30" i="11" s="1"/>
  <c r="AJ30" i="11"/>
  <c r="AN29" i="11"/>
  <c r="AM29" i="11"/>
  <c r="AJ29" i="11"/>
  <c r="AN81" i="13"/>
  <c r="AM81" i="13"/>
  <c r="AI81" i="13" s="1"/>
  <c r="AN80" i="13"/>
  <c r="AM80" i="13"/>
  <c r="AI80" i="13" s="1"/>
  <c r="AN79" i="13"/>
  <c r="AM79" i="13"/>
  <c r="AI79" i="13" s="1"/>
  <c r="AN78" i="13"/>
  <c r="AM78" i="13"/>
  <c r="AI78" i="13" s="1"/>
  <c r="AN76" i="13"/>
  <c r="AM76" i="13"/>
  <c r="AI76" i="13" s="1"/>
  <c r="AN75" i="13"/>
  <c r="AM75" i="13"/>
  <c r="AI75" i="13" s="1"/>
  <c r="AN74" i="13"/>
  <c r="AM74" i="13"/>
  <c r="AI74" i="13" s="1"/>
  <c r="AN73" i="13"/>
  <c r="AM73" i="13"/>
  <c r="AI73" i="13" s="1"/>
  <c r="AN71" i="13"/>
  <c r="AM71" i="13"/>
  <c r="AI71" i="13" s="1"/>
  <c r="AN70" i="13"/>
  <c r="AM70" i="13"/>
  <c r="AI70" i="13" s="1"/>
  <c r="AN69" i="13"/>
  <c r="AM69" i="13"/>
  <c r="AI69" i="13" s="1"/>
  <c r="AN68" i="13"/>
  <c r="AM68" i="13"/>
  <c r="AI68" i="13" s="1"/>
  <c r="AN67" i="13"/>
  <c r="AM67" i="13"/>
  <c r="AI67" i="13" s="1"/>
  <c r="AN66" i="13"/>
  <c r="AM66" i="13"/>
  <c r="AI66" i="13" s="1"/>
  <c r="AN61" i="13"/>
  <c r="AM61" i="13"/>
  <c r="AI61" i="13" s="1"/>
  <c r="AN60" i="13"/>
  <c r="AM60" i="13"/>
  <c r="AI60" i="13" s="1"/>
  <c r="AN59" i="13"/>
  <c r="AM59" i="13"/>
  <c r="AI59" i="13" s="1"/>
  <c r="AN58" i="13"/>
  <c r="AM58" i="13"/>
  <c r="AI58" i="13" s="1"/>
  <c r="AN56" i="13"/>
  <c r="AM56" i="13"/>
  <c r="AI56" i="13" s="1"/>
  <c r="AN55" i="13"/>
  <c r="AM55" i="13"/>
  <c r="AI55" i="13" s="1"/>
  <c r="AN54" i="13"/>
  <c r="AM54" i="13"/>
  <c r="AI54" i="13" s="1"/>
  <c r="AN53" i="13"/>
  <c r="AM53" i="13"/>
  <c r="AI53" i="13" s="1"/>
  <c r="AN51" i="13"/>
  <c r="AM51" i="13"/>
  <c r="AI51" i="13" s="1"/>
  <c r="AN50" i="13"/>
  <c r="AM50" i="13"/>
  <c r="AI50" i="13" s="1"/>
  <c r="AN49" i="13"/>
  <c r="AM49" i="13"/>
  <c r="AI49" i="13" s="1"/>
  <c r="AN48" i="13"/>
  <c r="AM48" i="13"/>
  <c r="AI48" i="13" s="1"/>
  <c r="AN47" i="13"/>
  <c r="AM47" i="13"/>
  <c r="AI47" i="13" s="1"/>
  <c r="AN46" i="13"/>
  <c r="AM46" i="13"/>
  <c r="AI46" i="13" s="1"/>
  <c r="AM38" i="13"/>
  <c r="AN41" i="13"/>
  <c r="AM41" i="13"/>
  <c r="AI41" i="13" s="1"/>
  <c r="AN40" i="13"/>
  <c r="AM40" i="13"/>
  <c r="AN39" i="13"/>
  <c r="AM39" i="13"/>
  <c r="AI39" i="13" s="1"/>
  <c r="AN38" i="13"/>
  <c r="AN36" i="13"/>
  <c r="AM36" i="13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146" i="11" l="1"/>
  <c r="AI61" i="11"/>
  <c r="AI49" i="11"/>
  <c r="AI51" i="11"/>
  <c r="AI62" i="11"/>
  <c r="AI71" i="11"/>
  <c r="AI81" i="11"/>
  <c r="AI125" i="11"/>
  <c r="AI147" i="11"/>
  <c r="AI36" i="13"/>
  <c r="AI40" i="13"/>
  <c r="AI31" i="11"/>
  <c r="AI59" i="11"/>
  <c r="AI83" i="11"/>
  <c r="AI142" i="11"/>
  <c r="AI43" i="11"/>
  <c r="AI36" i="11"/>
  <c r="K14" i="12"/>
  <c r="AI162" i="11"/>
  <c r="AI171" i="11"/>
  <c r="AI166" i="11"/>
  <c r="AI176" i="11"/>
  <c r="K23" i="11" s="1"/>
  <c r="AI164" i="11"/>
  <c r="AI174" i="11"/>
  <c r="AI143" i="11"/>
  <c r="AI149" i="11"/>
  <c r="AI152" i="11"/>
  <c r="AI154" i="11"/>
  <c r="AI151" i="11"/>
  <c r="AI122" i="11"/>
  <c r="AI132" i="11"/>
  <c r="AI107" i="11"/>
  <c r="AI117" i="11"/>
  <c r="AI103" i="11"/>
  <c r="AI112" i="11"/>
  <c r="AI106" i="11"/>
  <c r="AI169" i="11"/>
  <c r="AI175" i="11"/>
  <c r="AI70" i="11"/>
  <c r="AI76" i="11"/>
  <c r="AI79" i="11"/>
  <c r="AI56" i="11"/>
  <c r="AI53" i="11"/>
  <c r="AI63" i="11"/>
  <c r="AI54" i="11"/>
  <c r="AI170" i="11"/>
  <c r="AI165" i="11"/>
  <c r="AI163" i="11"/>
  <c r="AI150" i="11"/>
  <c r="AI145" i="11"/>
  <c r="AI157" i="11"/>
  <c r="AI130" i="11"/>
  <c r="AI127" i="11"/>
  <c r="AI123" i="11"/>
  <c r="AI137" i="11"/>
  <c r="AI135" i="11"/>
  <c r="AI110" i="11"/>
  <c r="AI105" i="11"/>
  <c r="AI115" i="11"/>
  <c r="AI77" i="11"/>
  <c r="AI69" i="11"/>
  <c r="AI74" i="11"/>
  <c r="K16" i="11" s="1"/>
  <c r="AI72" i="11"/>
  <c r="AI84" i="11"/>
  <c r="AI73" i="11"/>
  <c r="AI82" i="11"/>
  <c r="K22" i="11" s="1"/>
  <c r="AI57" i="11"/>
  <c r="AI52" i="11"/>
  <c r="AI50" i="11"/>
  <c r="AI64" i="11"/>
  <c r="AI33" i="11"/>
  <c r="AI37" i="11"/>
  <c r="AI29" i="11"/>
  <c r="AI38" i="11"/>
  <c r="K19" i="11" s="1"/>
  <c r="AI44" i="11"/>
  <c r="AI39" i="11"/>
  <c r="AI38" i="13"/>
  <c r="AI34" i="13"/>
  <c r="AI33" i="13"/>
  <c r="AI29" i="13"/>
  <c r="AI27" i="13"/>
  <c r="AI28" i="13"/>
  <c r="AI30" i="13"/>
  <c r="AI26" i="13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3" i="13"/>
  <c r="F24" i="13" s="1"/>
  <c r="E4" i="13"/>
  <c r="N21" i="12"/>
  <c r="N18" i="12"/>
  <c r="N19" i="12"/>
  <c r="N20" i="12"/>
  <c r="N17" i="12"/>
  <c r="N16" i="12"/>
  <c r="N11" i="12"/>
  <c r="N12" i="12"/>
  <c r="N13" i="12"/>
  <c r="N14" i="12"/>
  <c r="N15" i="12"/>
  <c r="N22" i="12"/>
  <c r="N23" i="12"/>
  <c r="N24" i="12"/>
  <c r="K11" i="12"/>
  <c r="K24" i="12"/>
  <c r="K22" i="12"/>
  <c r="K23" i="12"/>
  <c r="K21" i="12"/>
  <c r="K18" i="12"/>
  <c r="K19" i="12"/>
  <c r="K20" i="12"/>
  <c r="K17" i="12"/>
  <c r="K12" i="12"/>
  <c r="K13" i="12"/>
  <c r="K15" i="12"/>
  <c r="K16" i="12"/>
  <c r="D607" i="12"/>
  <c r="D606" i="12"/>
  <c r="D605" i="12"/>
  <c r="D604" i="12"/>
  <c r="D602" i="12"/>
  <c r="D601" i="12"/>
  <c r="D600" i="12"/>
  <c r="D599" i="12"/>
  <c r="D596" i="12"/>
  <c r="D595" i="12"/>
  <c r="D594" i="12"/>
  <c r="D593" i="12"/>
  <c r="D592" i="12"/>
  <c r="D587" i="12"/>
  <c r="D586" i="12"/>
  <c r="D585" i="12"/>
  <c r="D584" i="12"/>
  <c r="D582" i="12"/>
  <c r="D581" i="12"/>
  <c r="D580" i="12"/>
  <c r="D579" i="12"/>
  <c r="D576" i="12"/>
  <c r="D575" i="12"/>
  <c r="D574" i="12"/>
  <c r="D573" i="12"/>
  <c r="D572" i="12"/>
  <c r="D567" i="12"/>
  <c r="D566" i="12"/>
  <c r="D565" i="12"/>
  <c r="D564" i="12"/>
  <c r="D562" i="12"/>
  <c r="D561" i="12"/>
  <c r="D560" i="12"/>
  <c r="D559" i="12"/>
  <c r="D556" i="12"/>
  <c r="D555" i="12"/>
  <c r="D554" i="12"/>
  <c r="D553" i="12"/>
  <c r="D552" i="12"/>
  <c r="D547" i="12"/>
  <c r="D546" i="12"/>
  <c r="D545" i="12"/>
  <c r="D544" i="12"/>
  <c r="D542" i="12"/>
  <c r="D541" i="12"/>
  <c r="D540" i="12"/>
  <c r="D539" i="12"/>
  <c r="D536" i="12"/>
  <c r="D535" i="12"/>
  <c r="D534" i="12"/>
  <c r="D533" i="12"/>
  <c r="D532" i="12"/>
  <c r="X527" i="12"/>
  <c r="X526" i="12"/>
  <c r="E527" i="12" s="1"/>
  <c r="E526" i="12"/>
  <c r="D521" i="12"/>
  <c r="D520" i="12"/>
  <c r="D519" i="12"/>
  <c r="D518" i="12"/>
  <c r="D516" i="12"/>
  <c r="D515" i="12"/>
  <c r="D514" i="12"/>
  <c r="D513" i="12"/>
  <c r="D510" i="12"/>
  <c r="D509" i="12"/>
  <c r="D508" i="12"/>
  <c r="D507" i="12"/>
  <c r="D506" i="12"/>
  <c r="D501" i="12"/>
  <c r="D500" i="12"/>
  <c r="D499" i="12"/>
  <c r="D498" i="12"/>
  <c r="D496" i="12"/>
  <c r="D495" i="12"/>
  <c r="D494" i="12"/>
  <c r="D493" i="12"/>
  <c r="D490" i="12"/>
  <c r="D489" i="12"/>
  <c r="D488" i="12"/>
  <c r="D487" i="12"/>
  <c r="D486" i="12"/>
  <c r="D481" i="12"/>
  <c r="D480" i="12"/>
  <c r="D479" i="12"/>
  <c r="D478" i="12"/>
  <c r="D476" i="12"/>
  <c r="D475" i="12"/>
  <c r="D474" i="12"/>
  <c r="D473" i="12"/>
  <c r="D470" i="12"/>
  <c r="D469" i="12"/>
  <c r="D468" i="12"/>
  <c r="D467" i="12"/>
  <c r="D466" i="12"/>
  <c r="D461" i="12"/>
  <c r="D460" i="12"/>
  <c r="D459" i="12"/>
  <c r="D458" i="12"/>
  <c r="D456" i="12"/>
  <c r="D455" i="12"/>
  <c r="D454" i="12"/>
  <c r="D453" i="12"/>
  <c r="D450" i="12"/>
  <c r="D449" i="12"/>
  <c r="D448" i="12"/>
  <c r="D447" i="12"/>
  <c r="D446" i="12"/>
  <c r="X441" i="12"/>
  <c r="X440" i="12"/>
  <c r="E440" i="12"/>
  <c r="D435" i="12"/>
  <c r="D434" i="12"/>
  <c r="D433" i="12"/>
  <c r="D432" i="12"/>
  <c r="D430" i="12"/>
  <c r="D429" i="12"/>
  <c r="D428" i="12"/>
  <c r="D427" i="12"/>
  <c r="D424" i="12"/>
  <c r="D423" i="12"/>
  <c r="D422" i="12"/>
  <c r="D421" i="12"/>
  <c r="D420" i="12"/>
  <c r="D415" i="12"/>
  <c r="D414" i="12"/>
  <c r="D413" i="12"/>
  <c r="D412" i="12"/>
  <c r="D410" i="12"/>
  <c r="D409" i="12"/>
  <c r="D408" i="12"/>
  <c r="D407" i="12"/>
  <c r="D404" i="12"/>
  <c r="D403" i="12"/>
  <c r="D402" i="12"/>
  <c r="D401" i="12"/>
  <c r="D400" i="12"/>
  <c r="D395" i="12"/>
  <c r="D394" i="12"/>
  <c r="D393" i="12"/>
  <c r="D392" i="12"/>
  <c r="D390" i="12"/>
  <c r="D389" i="12"/>
  <c r="D388" i="12"/>
  <c r="D387" i="12"/>
  <c r="D384" i="12"/>
  <c r="D383" i="12"/>
  <c r="D382" i="12"/>
  <c r="D381" i="12"/>
  <c r="D380" i="12"/>
  <c r="D375" i="12"/>
  <c r="D374" i="12"/>
  <c r="D373" i="12"/>
  <c r="D372" i="12"/>
  <c r="D370" i="12"/>
  <c r="D369" i="12"/>
  <c r="D368" i="12"/>
  <c r="D367" i="12"/>
  <c r="D364" i="12"/>
  <c r="D363" i="12"/>
  <c r="D362" i="12"/>
  <c r="D361" i="12"/>
  <c r="D360" i="12"/>
  <c r="X355" i="12"/>
  <c r="X354" i="12"/>
  <c r="E354" i="12"/>
  <c r="X269" i="12"/>
  <c r="X268" i="12"/>
  <c r="E268" i="12"/>
  <c r="X183" i="12"/>
  <c r="X182" i="12"/>
  <c r="E182" i="12"/>
  <c r="X97" i="12"/>
  <c r="X96" i="12"/>
  <c r="E96" i="12"/>
  <c r="D349" i="12"/>
  <c r="D348" i="12"/>
  <c r="D347" i="12"/>
  <c r="D346" i="12"/>
  <c r="D344" i="12"/>
  <c r="D343" i="12"/>
  <c r="D342" i="12"/>
  <c r="D341" i="12"/>
  <c r="D338" i="12"/>
  <c r="D337" i="12"/>
  <c r="D336" i="12"/>
  <c r="D335" i="12"/>
  <c r="D334" i="12"/>
  <c r="D329" i="12"/>
  <c r="D328" i="12"/>
  <c r="D327" i="12"/>
  <c r="D326" i="12"/>
  <c r="D324" i="12"/>
  <c r="D323" i="12"/>
  <c r="D322" i="12"/>
  <c r="D321" i="12"/>
  <c r="D318" i="12"/>
  <c r="D317" i="12"/>
  <c r="D316" i="12"/>
  <c r="D315" i="12"/>
  <c r="D314" i="12"/>
  <c r="D309" i="12"/>
  <c r="D308" i="12"/>
  <c r="D307" i="12"/>
  <c r="D306" i="12"/>
  <c r="D304" i="12"/>
  <c r="D303" i="12"/>
  <c r="D302" i="12"/>
  <c r="D301" i="12"/>
  <c r="D298" i="12"/>
  <c r="D297" i="12"/>
  <c r="D296" i="12"/>
  <c r="D295" i="12"/>
  <c r="D294" i="12"/>
  <c r="D289" i="12"/>
  <c r="D288" i="12"/>
  <c r="D287" i="12"/>
  <c r="D286" i="12"/>
  <c r="D284" i="12"/>
  <c r="D283" i="12"/>
  <c r="D282" i="12"/>
  <c r="D281" i="12"/>
  <c r="D278" i="12"/>
  <c r="D277" i="12"/>
  <c r="D276" i="12"/>
  <c r="D275" i="12"/>
  <c r="D274" i="12"/>
  <c r="D263" i="12"/>
  <c r="D262" i="12"/>
  <c r="D261" i="12"/>
  <c r="D260" i="12"/>
  <c r="D258" i="12"/>
  <c r="D257" i="12"/>
  <c r="D256" i="12"/>
  <c r="D255" i="12"/>
  <c r="D252" i="12"/>
  <c r="D251" i="12"/>
  <c r="D250" i="12"/>
  <c r="D249" i="12"/>
  <c r="D248" i="12"/>
  <c r="D243" i="12"/>
  <c r="D242" i="12"/>
  <c r="D241" i="12"/>
  <c r="D240" i="12"/>
  <c r="D238" i="12"/>
  <c r="D237" i="12"/>
  <c r="D236" i="12"/>
  <c r="D235" i="12"/>
  <c r="D232" i="12"/>
  <c r="D231" i="12"/>
  <c r="D230" i="12"/>
  <c r="D229" i="12"/>
  <c r="D228" i="12"/>
  <c r="D223" i="12"/>
  <c r="D222" i="12"/>
  <c r="D221" i="12"/>
  <c r="D220" i="12"/>
  <c r="D218" i="12"/>
  <c r="D217" i="12"/>
  <c r="D216" i="12"/>
  <c r="D215" i="12"/>
  <c r="D212" i="12"/>
  <c r="D211" i="12"/>
  <c r="D210" i="12"/>
  <c r="D209" i="12"/>
  <c r="D208" i="12"/>
  <c r="D203" i="12"/>
  <c r="D202" i="12"/>
  <c r="D201" i="12"/>
  <c r="D200" i="12"/>
  <c r="D198" i="12"/>
  <c r="D197" i="12"/>
  <c r="D196" i="12"/>
  <c r="D195" i="12"/>
  <c r="D192" i="12"/>
  <c r="D191" i="12"/>
  <c r="D190" i="12"/>
  <c r="D189" i="12"/>
  <c r="D188" i="12"/>
  <c r="D177" i="12"/>
  <c r="D176" i="12"/>
  <c r="D175" i="12"/>
  <c r="D174" i="12"/>
  <c r="D172" i="12"/>
  <c r="D171" i="12"/>
  <c r="D170" i="12"/>
  <c r="D169" i="12"/>
  <c r="D166" i="12"/>
  <c r="D165" i="12"/>
  <c r="D164" i="12"/>
  <c r="D163" i="12"/>
  <c r="D162" i="12"/>
  <c r="D157" i="12"/>
  <c r="D156" i="12"/>
  <c r="D155" i="12"/>
  <c r="D154" i="12"/>
  <c r="D152" i="12"/>
  <c r="D151" i="12"/>
  <c r="D150" i="12"/>
  <c r="D149" i="12"/>
  <c r="D146" i="12"/>
  <c r="D145" i="12"/>
  <c r="D144" i="12"/>
  <c r="D143" i="12"/>
  <c r="D142" i="12"/>
  <c r="D137" i="12"/>
  <c r="D136" i="12"/>
  <c r="D135" i="12"/>
  <c r="D134" i="12"/>
  <c r="D132" i="12"/>
  <c r="D131" i="12"/>
  <c r="D130" i="12"/>
  <c r="D129" i="12"/>
  <c r="D126" i="12"/>
  <c r="D125" i="12"/>
  <c r="D124" i="12"/>
  <c r="D123" i="12"/>
  <c r="D122" i="12"/>
  <c r="D117" i="12"/>
  <c r="D116" i="12"/>
  <c r="D115" i="12"/>
  <c r="D114" i="12"/>
  <c r="D112" i="12"/>
  <c r="D111" i="12"/>
  <c r="D110" i="12"/>
  <c r="D109" i="12"/>
  <c r="D106" i="12"/>
  <c r="D105" i="12"/>
  <c r="D104" i="12"/>
  <c r="D103" i="12"/>
  <c r="D102" i="12"/>
  <c r="D84" i="12"/>
  <c r="D83" i="12"/>
  <c r="D82" i="12"/>
  <c r="D81" i="12"/>
  <c r="D79" i="12"/>
  <c r="D78" i="12"/>
  <c r="D77" i="12"/>
  <c r="D76" i="12"/>
  <c r="D73" i="12"/>
  <c r="D72" i="12"/>
  <c r="D71" i="12"/>
  <c r="D70" i="12"/>
  <c r="D69" i="12"/>
  <c r="AH64" i="12"/>
  <c r="D64" i="12"/>
  <c r="AH63" i="12"/>
  <c r="D63" i="12"/>
  <c r="AH62" i="12"/>
  <c r="D62" i="12"/>
  <c r="D61" i="12"/>
  <c r="D59" i="12"/>
  <c r="D58" i="12"/>
  <c r="D57" i="12"/>
  <c r="D56" i="12"/>
  <c r="D53" i="12"/>
  <c r="D52" i="12"/>
  <c r="D51" i="12"/>
  <c r="D50" i="12"/>
  <c r="D49" i="12"/>
  <c r="D44" i="12"/>
  <c r="D43" i="12"/>
  <c r="D42" i="12"/>
  <c r="D41" i="12"/>
  <c r="D39" i="12"/>
  <c r="D38" i="12"/>
  <c r="D37" i="12"/>
  <c r="D36" i="12"/>
  <c r="D34" i="12"/>
  <c r="D33" i="12"/>
  <c r="D32" i="12"/>
  <c r="D31" i="12"/>
  <c r="D30" i="12"/>
  <c r="D29" i="12"/>
  <c r="F26" i="12"/>
  <c r="G26" i="12" s="1"/>
  <c r="E7" i="12"/>
  <c r="G23" i="13" l="1"/>
  <c r="H23" i="13" s="1"/>
  <c r="I23" i="13" s="1"/>
  <c r="K18" i="13"/>
  <c r="K14" i="13"/>
  <c r="K15" i="13"/>
  <c r="N18" i="13"/>
  <c r="N14" i="13"/>
  <c r="N15" i="13"/>
  <c r="N11" i="13"/>
  <c r="N9" i="13"/>
  <c r="N12" i="13"/>
  <c r="N10" i="13"/>
  <c r="N8" i="13"/>
  <c r="K8" i="13"/>
  <c r="E183" i="12"/>
  <c r="E355" i="12"/>
  <c r="E269" i="12"/>
  <c r="E97" i="12"/>
  <c r="E441" i="12"/>
  <c r="G27" i="12"/>
  <c r="H26" i="12"/>
  <c r="F27" i="12"/>
  <c r="AG95" i="11"/>
  <c r="X97" i="11"/>
  <c r="X96" i="11"/>
  <c r="E96" i="11"/>
  <c r="H24" i="13" l="1"/>
  <c r="G24" i="13"/>
  <c r="E97" i="11"/>
  <c r="I24" i="13"/>
  <c r="J23" i="13"/>
  <c r="H27" i="12"/>
  <c r="I26" i="12"/>
  <c r="AH64" i="11"/>
  <c r="AH63" i="11"/>
  <c r="AH62" i="11"/>
  <c r="D177" i="11"/>
  <c r="D176" i="11"/>
  <c r="D175" i="11"/>
  <c r="D174" i="11"/>
  <c r="D172" i="11"/>
  <c r="D171" i="11"/>
  <c r="D170" i="11"/>
  <c r="D169" i="11"/>
  <c r="D166" i="11"/>
  <c r="D165" i="11"/>
  <c r="D164" i="11"/>
  <c r="D163" i="11"/>
  <c r="D162" i="11"/>
  <c r="D157" i="11"/>
  <c r="D156" i="11"/>
  <c r="D155" i="11"/>
  <c r="D154" i="11"/>
  <c r="D152" i="11"/>
  <c r="D151" i="11"/>
  <c r="D150" i="11"/>
  <c r="D149" i="11"/>
  <c r="D146" i="11"/>
  <c r="D145" i="11"/>
  <c r="D144" i="11"/>
  <c r="D143" i="11"/>
  <c r="D142" i="11"/>
  <c r="D137" i="11"/>
  <c r="D136" i="11"/>
  <c r="D135" i="11"/>
  <c r="D134" i="11"/>
  <c r="D132" i="11"/>
  <c r="D131" i="11"/>
  <c r="D130" i="11"/>
  <c r="D129" i="11"/>
  <c r="D126" i="11"/>
  <c r="D125" i="11"/>
  <c r="D124" i="11"/>
  <c r="D123" i="11"/>
  <c r="D122" i="11"/>
  <c r="D117" i="11"/>
  <c r="D116" i="11"/>
  <c r="D115" i="11"/>
  <c r="D114" i="11"/>
  <c r="D112" i="11"/>
  <c r="D111" i="11"/>
  <c r="D110" i="11"/>
  <c r="D109" i="11"/>
  <c r="D106" i="11"/>
  <c r="D105" i="11"/>
  <c r="D104" i="11"/>
  <c r="D103" i="11"/>
  <c r="D102" i="11"/>
  <c r="F26" i="11"/>
  <c r="D34" i="11"/>
  <c r="D84" i="11"/>
  <c r="D83" i="11"/>
  <c r="D82" i="11"/>
  <c r="D81" i="11"/>
  <c r="D79" i="11"/>
  <c r="D78" i="11"/>
  <c r="D77" i="11"/>
  <c r="D76" i="11"/>
  <c r="D73" i="11"/>
  <c r="D72" i="11"/>
  <c r="D71" i="11"/>
  <c r="D70" i="11"/>
  <c r="D69" i="11"/>
  <c r="D64" i="11"/>
  <c r="D63" i="11"/>
  <c r="D62" i="11"/>
  <c r="D61" i="11"/>
  <c r="D59" i="11"/>
  <c r="D58" i="11"/>
  <c r="D57" i="11"/>
  <c r="D56" i="11"/>
  <c r="D53" i="11"/>
  <c r="D52" i="11"/>
  <c r="D51" i="11"/>
  <c r="D50" i="11"/>
  <c r="D49" i="11"/>
  <c r="D44" i="11"/>
  <c r="D43" i="11"/>
  <c r="D42" i="11"/>
  <c r="D41" i="11"/>
  <c r="D39" i="11"/>
  <c r="D38" i="11"/>
  <c r="D37" i="11"/>
  <c r="D36" i="11"/>
  <c r="D33" i="11"/>
  <c r="D32" i="11"/>
  <c r="D31" i="11"/>
  <c r="D30" i="11"/>
  <c r="D29" i="11"/>
  <c r="J24" i="13" l="1"/>
  <c r="K23" i="13"/>
  <c r="I27" i="12"/>
  <c r="J26" i="12"/>
  <c r="K18" i="11"/>
  <c r="N18" i="11"/>
  <c r="K17" i="11"/>
  <c r="K11" i="11"/>
  <c r="N17" i="11"/>
  <c r="N21" i="11"/>
  <c r="K21" i="11"/>
  <c r="K15" i="11"/>
  <c r="N12" i="11"/>
  <c r="N15" i="11"/>
  <c r="N11" i="11"/>
  <c r="L23" i="13" l="1"/>
  <c r="K24" i="13"/>
  <c r="K26" i="12"/>
  <c r="J27" i="12"/>
  <c r="K12" i="11"/>
  <c r="N14" i="11"/>
  <c r="K14" i="11"/>
  <c r="N13" i="11"/>
  <c r="K13" i="11"/>
  <c r="M23" i="13" l="1"/>
  <c r="L24" i="13"/>
  <c r="L26" i="12"/>
  <c r="K27" i="12"/>
  <c r="N23" i="13" l="1"/>
  <c r="M24" i="13"/>
  <c r="L27" i="12"/>
  <c r="M26" i="12"/>
  <c r="N24" i="13" l="1"/>
  <c r="O23" i="13"/>
  <c r="N26" i="12"/>
  <c r="M27" i="12"/>
  <c r="E7" i="11"/>
  <c r="P23" i="13" l="1"/>
  <c r="O24" i="13"/>
  <c r="O26" i="12"/>
  <c r="N27" i="12"/>
  <c r="F27" i="11"/>
  <c r="G26" i="11"/>
  <c r="H26" i="11" l="1"/>
  <c r="H27" i="11" s="1"/>
  <c r="P24" i="13"/>
  <c r="Q23" i="13"/>
  <c r="O27" i="12"/>
  <c r="P26" i="12"/>
  <c r="G27" i="11"/>
  <c r="I26" i="11"/>
  <c r="J26" i="11" s="1"/>
  <c r="Q24" i="13" l="1"/>
  <c r="R23" i="13"/>
  <c r="P27" i="12"/>
  <c r="Q26" i="12"/>
  <c r="I27" i="11"/>
  <c r="J27" i="11"/>
  <c r="K26" i="11"/>
  <c r="R24" i="13" l="1"/>
  <c r="S23" i="13"/>
  <c r="Q27" i="12"/>
  <c r="R26" i="12"/>
  <c r="K27" i="11"/>
  <c r="L26" i="11"/>
  <c r="T23" i="13" l="1"/>
  <c r="S24" i="13"/>
  <c r="S26" i="12"/>
  <c r="R27" i="12"/>
  <c r="L27" i="11"/>
  <c r="M26" i="11"/>
  <c r="U23" i="13" l="1"/>
  <c r="T24" i="13"/>
  <c r="S27" i="12"/>
  <c r="T26" i="12"/>
  <c r="N26" i="11"/>
  <c r="M27" i="11"/>
  <c r="V23" i="13" l="1"/>
  <c r="U24" i="13"/>
  <c r="T27" i="12"/>
  <c r="U26" i="12"/>
  <c r="O26" i="11"/>
  <c r="N27" i="11"/>
  <c r="V24" i="13" l="1"/>
  <c r="W23" i="13"/>
  <c r="V26" i="12"/>
  <c r="U27" i="12"/>
  <c r="P26" i="11"/>
  <c r="O27" i="11"/>
  <c r="X23" i="13" l="1"/>
  <c r="W24" i="13"/>
  <c r="W26" i="12"/>
  <c r="V27" i="12"/>
  <c r="P27" i="11"/>
  <c r="Q26" i="11"/>
  <c r="X24" i="13" l="1"/>
  <c r="Y23" i="13"/>
  <c r="W27" i="12"/>
  <c r="X26" i="12"/>
  <c r="R26" i="11"/>
  <c r="Q27" i="11"/>
  <c r="Y24" i="13" l="1"/>
  <c r="Z23" i="13"/>
  <c r="Y26" i="12"/>
  <c r="X27" i="12"/>
  <c r="R27" i="11"/>
  <c r="S26" i="11"/>
  <c r="Z24" i="13" l="1"/>
  <c r="AA23" i="13"/>
  <c r="Z26" i="12"/>
  <c r="Y27" i="12"/>
  <c r="S27" i="11"/>
  <c r="T26" i="11"/>
  <c r="AB23" i="13" l="1"/>
  <c r="AA24" i="13"/>
  <c r="AA26" i="12"/>
  <c r="Z27" i="12"/>
  <c r="T27" i="11"/>
  <c r="U26" i="11"/>
  <c r="AC23" i="13" l="1"/>
  <c r="AB24" i="13"/>
  <c r="AA27" i="12"/>
  <c r="AB26" i="12"/>
  <c r="V26" i="11"/>
  <c r="U27" i="11"/>
  <c r="AD23" i="13" l="1"/>
  <c r="AC24" i="13"/>
  <c r="AB27" i="12"/>
  <c r="AC26" i="12"/>
  <c r="W26" i="11"/>
  <c r="V27" i="11"/>
  <c r="AD24" i="13" l="1"/>
  <c r="AE23" i="13"/>
  <c r="AC27" i="12"/>
  <c r="AD26" i="12"/>
  <c r="X26" i="11"/>
  <c r="W27" i="11"/>
  <c r="AF23" i="13" l="1"/>
  <c r="AE24" i="13"/>
  <c r="AD27" i="12"/>
  <c r="AE26" i="12"/>
  <c r="X27" i="11"/>
  <c r="Y26" i="11"/>
  <c r="AF24" i="13" l="1"/>
  <c r="AG23" i="13"/>
  <c r="AH26" i="13" s="1"/>
  <c r="AE27" i="12"/>
  <c r="AF26" i="12"/>
  <c r="Y27" i="11"/>
  <c r="Z26" i="11"/>
  <c r="F43" i="13" l="1"/>
  <c r="AG24" i="13"/>
  <c r="AH36" i="13"/>
  <c r="AH39" i="13"/>
  <c r="AH33" i="13"/>
  <c r="AH34" i="13"/>
  <c r="AH40" i="13"/>
  <c r="AH35" i="13"/>
  <c r="AH41" i="13"/>
  <c r="AH38" i="13"/>
  <c r="AG26" i="12"/>
  <c r="AF27" i="12"/>
  <c r="Z27" i="11"/>
  <c r="AA26" i="11"/>
  <c r="F44" i="13" l="1"/>
  <c r="G43" i="13"/>
  <c r="F46" i="12"/>
  <c r="AG27" i="12"/>
  <c r="AH37" i="12"/>
  <c r="AH34" i="12"/>
  <c r="AH38" i="12"/>
  <c r="AH30" i="12"/>
  <c r="AH32" i="12"/>
  <c r="AH39" i="12"/>
  <c r="AH33" i="12"/>
  <c r="AH41" i="12"/>
  <c r="AH29" i="12"/>
  <c r="AH42" i="12"/>
  <c r="AH44" i="12"/>
  <c r="AH43" i="12"/>
  <c r="AH31" i="12"/>
  <c r="AH36" i="12"/>
  <c r="AA27" i="11"/>
  <c r="AB26" i="11"/>
  <c r="H43" i="13" l="1"/>
  <c r="G44" i="13"/>
  <c r="G46" i="12"/>
  <c r="F47" i="12"/>
  <c r="AB27" i="11"/>
  <c r="AC26" i="11"/>
  <c r="H44" i="13" l="1"/>
  <c r="I43" i="13"/>
  <c r="G47" i="12"/>
  <c r="H46" i="12"/>
  <c r="AD26" i="11"/>
  <c r="AC27" i="11"/>
  <c r="I44" i="13" l="1"/>
  <c r="J43" i="13"/>
  <c r="I46" i="12"/>
  <c r="H47" i="12"/>
  <c r="AE26" i="11"/>
  <c r="AD27" i="11"/>
  <c r="J44" i="13" l="1"/>
  <c r="K43" i="13"/>
  <c r="I47" i="12"/>
  <c r="J46" i="12"/>
  <c r="AF26" i="11"/>
  <c r="AE27" i="11"/>
  <c r="L43" i="13" l="1"/>
  <c r="K44" i="13"/>
  <c r="K46" i="12"/>
  <c r="J47" i="12"/>
  <c r="AF27" i="11"/>
  <c r="AG26" i="11"/>
  <c r="F46" i="11" l="1"/>
  <c r="AH38" i="11"/>
  <c r="AH44" i="11"/>
  <c r="AH34" i="11"/>
  <c r="AH32" i="11"/>
  <c r="AH42" i="11"/>
  <c r="AH36" i="11"/>
  <c r="AH30" i="11"/>
  <c r="AH37" i="11"/>
  <c r="AH33" i="11"/>
  <c r="AH41" i="11"/>
  <c r="AH39" i="11"/>
  <c r="AH29" i="11"/>
  <c r="AH43" i="11"/>
  <c r="AH31" i="11"/>
  <c r="M43" i="13"/>
  <c r="L44" i="13"/>
  <c r="K47" i="12"/>
  <c r="L46" i="12"/>
  <c r="AG27" i="11"/>
  <c r="N43" i="13" l="1"/>
  <c r="M44" i="13"/>
  <c r="L47" i="12"/>
  <c r="M46" i="12"/>
  <c r="F47" i="11"/>
  <c r="G46" i="11"/>
  <c r="N44" i="13" l="1"/>
  <c r="O43" i="13"/>
  <c r="M47" i="12"/>
  <c r="N46" i="12"/>
  <c r="H46" i="11"/>
  <c r="G47" i="11"/>
  <c r="P43" i="13" l="1"/>
  <c r="O44" i="13"/>
  <c r="O46" i="12"/>
  <c r="N47" i="12"/>
  <c r="I46" i="11"/>
  <c r="H47" i="11"/>
  <c r="P44" i="13" l="1"/>
  <c r="Q43" i="13"/>
  <c r="O47" i="12"/>
  <c r="P46" i="12"/>
  <c r="J46" i="11"/>
  <c r="I47" i="11"/>
  <c r="Q44" i="13" l="1"/>
  <c r="R43" i="13"/>
  <c r="Q46" i="12"/>
  <c r="P47" i="12"/>
  <c r="J47" i="11"/>
  <c r="K46" i="11"/>
  <c r="R44" i="13" l="1"/>
  <c r="S43" i="13"/>
  <c r="R46" i="12"/>
  <c r="Q47" i="12"/>
  <c r="K47" i="11"/>
  <c r="L46" i="11"/>
  <c r="T43" i="13" l="1"/>
  <c r="S44" i="13"/>
  <c r="S46" i="12"/>
  <c r="R47" i="12"/>
  <c r="L47" i="11"/>
  <c r="M46" i="11"/>
  <c r="U43" i="13" l="1"/>
  <c r="T44" i="13"/>
  <c r="S47" i="12"/>
  <c r="T46" i="12"/>
  <c r="M47" i="11"/>
  <c r="N46" i="11"/>
  <c r="V43" i="13" l="1"/>
  <c r="U44" i="13"/>
  <c r="T47" i="12"/>
  <c r="U46" i="12"/>
  <c r="O46" i="11"/>
  <c r="N47" i="11"/>
  <c r="V44" i="13" l="1"/>
  <c r="W43" i="13"/>
  <c r="U47" i="12"/>
  <c r="V46" i="12"/>
  <c r="P46" i="11"/>
  <c r="O47" i="11"/>
  <c r="X43" i="13" l="1"/>
  <c r="W44" i="13"/>
  <c r="W46" i="12"/>
  <c r="V47" i="12"/>
  <c r="Q46" i="11"/>
  <c r="P47" i="11"/>
  <c r="X44" i="13" l="1"/>
  <c r="Y43" i="13"/>
  <c r="W47" i="12"/>
  <c r="X46" i="12"/>
  <c r="R46" i="11"/>
  <c r="Q47" i="11"/>
  <c r="Y44" i="13" l="1"/>
  <c r="Z43" i="13"/>
  <c r="Y46" i="12"/>
  <c r="X47" i="12"/>
  <c r="R47" i="11"/>
  <c r="S46" i="11"/>
  <c r="Z44" i="13" l="1"/>
  <c r="AA43" i="13"/>
  <c r="Y47" i="12"/>
  <c r="Z46" i="12"/>
  <c r="S47" i="11"/>
  <c r="T46" i="11"/>
  <c r="AB43" i="13" l="1"/>
  <c r="AA44" i="13"/>
  <c r="AA46" i="12"/>
  <c r="Z47" i="12"/>
  <c r="T47" i="11"/>
  <c r="U46" i="11"/>
  <c r="AC43" i="13" l="1"/>
  <c r="AB44" i="13"/>
  <c r="AA47" i="12"/>
  <c r="AB46" i="12"/>
  <c r="U47" i="11"/>
  <c r="V46" i="11"/>
  <c r="AD43" i="13" l="1"/>
  <c r="AC44" i="13"/>
  <c r="AB47" i="12"/>
  <c r="AC46" i="12"/>
  <c r="V47" i="11"/>
  <c r="W46" i="11"/>
  <c r="AD44" i="13" l="1"/>
  <c r="AE43" i="13"/>
  <c r="AC47" i="12"/>
  <c r="AD46" i="12"/>
  <c r="X46" i="11"/>
  <c r="W47" i="11"/>
  <c r="AF43" i="13" l="1"/>
  <c r="AE44" i="13"/>
  <c r="AE46" i="12"/>
  <c r="AD47" i="12"/>
  <c r="Y46" i="11"/>
  <c r="X47" i="11"/>
  <c r="AF44" i="13" l="1"/>
  <c r="AG43" i="13"/>
  <c r="AE47" i="12"/>
  <c r="AF46" i="12"/>
  <c r="Z46" i="11"/>
  <c r="Y47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46" i="12"/>
  <c r="AF47" i="12"/>
  <c r="Z47" i="11"/>
  <c r="AA46" i="11"/>
  <c r="G63" i="13" l="1"/>
  <c r="F64" i="13"/>
  <c r="F66" i="12"/>
  <c r="AG47" i="12"/>
  <c r="AH50" i="12"/>
  <c r="AH52" i="12"/>
  <c r="AH49" i="12"/>
  <c r="AH54" i="12"/>
  <c r="AH57" i="12"/>
  <c r="AH53" i="12"/>
  <c r="AH51" i="12"/>
  <c r="AH59" i="12"/>
  <c r="AH61" i="12"/>
  <c r="AH58" i="12"/>
  <c r="AH56" i="12"/>
  <c r="AA47" i="11"/>
  <c r="AB46" i="11"/>
  <c r="G64" i="13" l="1"/>
  <c r="H63" i="13"/>
  <c r="F67" i="12"/>
  <c r="G66" i="12"/>
  <c r="AB47" i="11"/>
  <c r="AC46" i="11"/>
  <c r="I63" i="13" l="1"/>
  <c r="H64" i="13"/>
  <c r="H66" i="12"/>
  <c r="G67" i="12"/>
  <c r="AC47" i="11"/>
  <c r="AD46" i="11"/>
  <c r="I64" i="13" l="1"/>
  <c r="J63" i="13"/>
  <c r="H67" i="12"/>
  <c r="I66" i="12"/>
  <c r="AD47" i="11"/>
  <c r="AE46" i="11"/>
  <c r="J64" i="13" l="1"/>
  <c r="K63" i="13"/>
  <c r="I67" i="12"/>
  <c r="J66" i="12"/>
  <c r="AF46" i="11"/>
  <c r="AG46" i="11" s="1"/>
  <c r="AE47" i="11"/>
  <c r="AH57" i="11" l="1"/>
  <c r="AH54" i="11"/>
  <c r="AH50" i="11"/>
  <c r="AH52" i="11"/>
  <c r="AH51" i="11"/>
  <c r="AH56" i="11"/>
  <c r="AH49" i="11"/>
  <c r="AH58" i="11"/>
  <c r="AH53" i="11"/>
  <c r="AH59" i="11"/>
  <c r="AH61" i="11"/>
  <c r="K64" i="13"/>
  <c r="L63" i="13"/>
  <c r="K66" i="12"/>
  <c r="J67" i="12"/>
  <c r="AF47" i="11"/>
  <c r="M63" i="13" l="1"/>
  <c r="L64" i="13"/>
  <c r="L66" i="12"/>
  <c r="K67" i="12"/>
  <c r="AG47" i="11"/>
  <c r="F66" i="11"/>
  <c r="N63" i="13" l="1"/>
  <c r="M64" i="13"/>
  <c r="M66" i="12"/>
  <c r="L67" i="12"/>
  <c r="F67" i="11"/>
  <c r="G66" i="11"/>
  <c r="O63" i="13" l="1"/>
  <c r="N64" i="13"/>
  <c r="M67" i="12"/>
  <c r="N66" i="12"/>
  <c r="G67" i="11"/>
  <c r="H66" i="11"/>
  <c r="O64" i="13" l="1"/>
  <c r="P63" i="13"/>
  <c r="N67" i="12"/>
  <c r="O66" i="12"/>
  <c r="I66" i="11"/>
  <c r="H67" i="11"/>
  <c r="Q63" i="13" l="1"/>
  <c r="P64" i="13"/>
  <c r="P66" i="12"/>
  <c r="O67" i="12"/>
  <c r="J66" i="11"/>
  <c r="I67" i="11"/>
  <c r="Q64" i="13" l="1"/>
  <c r="R63" i="13"/>
  <c r="P67" i="12"/>
  <c r="Q66" i="12"/>
  <c r="K66" i="11"/>
  <c r="J67" i="11"/>
  <c r="R64" i="13" l="1"/>
  <c r="S63" i="13"/>
  <c r="Q67" i="12"/>
  <c r="R66" i="12"/>
  <c r="L66" i="11"/>
  <c r="K67" i="11"/>
  <c r="S64" i="13" l="1"/>
  <c r="T63" i="13"/>
  <c r="R67" i="12"/>
  <c r="S66" i="12"/>
  <c r="L67" i="11"/>
  <c r="M66" i="11"/>
  <c r="U63" i="13" l="1"/>
  <c r="T64" i="13"/>
  <c r="T66" i="12"/>
  <c r="S67" i="12"/>
  <c r="M67" i="11"/>
  <c r="N66" i="11"/>
  <c r="V63" i="13" l="1"/>
  <c r="U64" i="13"/>
  <c r="U66" i="12"/>
  <c r="T67" i="12"/>
  <c r="N67" i="11"/>
  <c r="O66" i="11"/>
  <c r="W63" i="13" l="1"/>
  <c r="V64" i="13"/>
  <c r="U67" i="12"/>
  <c r="V66" i="12"/>
  <c r="P66" i="11"/>
  <c r="O67" i="11"/>
  <c r="W64" i="13" l="1"/>
  <c r="X63" i="13"/>
  <c r="V67" i="12"/>
  <c r="W66" i="12"/>
  <c r="Q66" i="11"/>
  <c r="P67" i="11"/>
  <c r="Y63" i="13" l="1"/>
  <c r="X64" i="13"/>
  <c r="X66" i="12"/>
  <c r="W67" i="12"/>
  <c r="R66" i="11"/>
  <c r="Q67" i="11"/>
  <c r="Y64" i="13" l="1"/>
  <c r="Z63" i="13"/>
  <c r="X67" i="12"/>
  <c r="Y66" i="12"/>
  <c r="S66" i="11"/>
  <c r="R67" i="11"/>
  <c r="Z64" i="13" l="1"/>
  <c r="AA63" i="13"/>
  <c r="Y67" i="12"/>
  <c r="Z66" i="12"/>
  <c r="S67" i="11"/>
  <c r="T66" i="11"/>
  <c r="AA64" i="13" l="1"/>
  <c r="Z67" i="12"/>
  <c r="AA66" i="12"/>
  <c r="T67" i="11"/>
  <c r="U66" i="11"/>
  <c r="AB66" i="12" l="1"/>
  <c r="AA67" i="12"/>
  <c r="U67" i="11"/>
  <c r="V66" i="11"/>
  <c r="AC66" i="12" l="1"/>
  <c r="AB67" i="12"/>
  <c r="V67" i="11"/>
  <c r="W66" i="11"/>
  <c r="AC67" i="12" l="1"/>
  <c r="AD66" i="12"/>
  <c r="W67" i="11"/>
  <c r="X66" i="11"/>
  <c r="AD67" i="12" l="1"/>
  <c r="AE66" i="12"/>
  <c r="Y66" i="11"/>
  <c r="X67" i="11"/>
  <c r="AF66" i="12" l="1"/>
  <c r="AE67" i="12"/>
  <c r="Z66" i="11"/>
  <c r="Y67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F67" i="12"/>
  <c r="AG66" i="12"/>
  <c r="AA66" i="11"/>
  <c r="Z67" i="11"/>
  <c r="AG67" i="12" l="1"/>
  <c r="F99" i="12"/>
  <c r="AH77" i="12"/>
  <c r="AH82" i="12"/>
  <c r="AH81" i="12"/>
  <c r="AH79" i="12"/>
  <c r="AH84" i="12"/>
  <c r="AH74" i="12"/>
  <c r="AH83" i="12"/>
  <c r="AH70" i="12"/>
  <c r="AH72" i="12"/>
  <c r="AH69" i="12"/>
  <c r="AH76" i="12"/>
  <c r="AH78" i="12"/>
  <c r="AH71" i="12"/>
  <c r="AH73" i="12"/>
  <c r="AA67" i="11"/>
  <c r="AB66" i="11"/>
  <c r="G99" i="12" l="1"/>
  <c r="F100" i="12"/>
  <c r="AB67" i="11"/>
  <c r="AC66" i="11"/>
  <c r="H99" i="12" l="1"/>
  <c r="G100" i="12"/>
  <c r="AC67" i="11"/>
  <c r="AD66" i="11"/>
  <c r="I99" i="12" l="1"/>
  <c r="H100" i="12"/>
  <c r="AD67" i="11"/>
  <c r="AE66" i="11"/>
  <c r="I100" i="12" l="1"/>
  <c r="J99" i="12"/>
  <c r="AF66" i="11"/>
  <c r="AE67" i="11"/>
  <c r="J100" i="12" l="1"/>
  <c r="K99" i="12"/>
  <c r="AG66" i="11"/>
  <c r="AF67" i="11"/>
  <c r="AH72" i="11" l="1"/>
  <c r="AH78" i="11"/>
  <c r="AH76" i="11"/>
  <c r="AH81" i="11"/>
  <c r="AH79" i="11"/>
  <c r="AH73" i="11"/>
  <c r="AH83" i="11"/>
  <c r="AH82" i="11"/>
  <c r="AH71" i="11"/>
  <c r="AH77" i="11"/>
  <c r="AH74" i="11"/>
  <c r="AH70" i="11"/>
  <c r="AH69" i="11"/>
  <c r="AH84" i="11"/>
  <c r="K100" i="12"/>
  <c r="L99" i="12"/>
  <c r="AG67" i="11"/>
  <c r="F99" i="11"/>
  <c r="L100" i="12" l="1"/>
  <c r="M99" i="12"/>
  <c r="F100" i="11"/>
  <c r="G99" i="11"/>
  <c r="M100" i="12" l="1"/>
  <c r="N99" i="12"/>
  <c r="G100" i="11"/>
  <c r="H99" i="11"/>
  <c r="O99" i="12" l="1"/>
  <c r="N100" i="12"/>
  <c r="I99" i="11"/>
  <c r="H100" i="11"/>
  <c r="P99" i="12" l="1"/>
  <c r="O100" i="12"/>
  <c r="J99" i="11"/>
  <c r="I100" i="11"/>
  <c r="Q99" i="12" l="1"/>
  <c r="P100" i="12"/>
  <c r="K99" i="11"/>
  <c r="J100" i="11"/>
  <c r="Q100" i="12" l="1"/>
  <c r="R99" i="12"/>
  <c r="L99" i="11"/>
  <c r="K100" i="11"/>
  <c r="R100" i="12" l="1"/>
  <c r="S99" i="12"/>
  <c r="L100" i="11"/>
  <c r="M99" i="11"/>
  <c r="S100" i="12" l="1"/>
  <c r="T99" i="12"/>
  <c r="M100" i="11"/>
  <c r="N99" i="11"/>
  <c r="T100" i="12" l="1"/>
  <c r="U99" i="12"/>
  <c r="N100" i="11"/>
  <c r="O99" i="11"/>
  <c r="U100" i="12" l="1"/>
  <c r="V99" i="12"/>
  <c r="O100" i="11"/>
  <c r="P99" i="11"/>
  <c r="W99" i="12" l="1"/>
  <c r="V100" i="12"/>
  <c r="P100" i="11"/>
  <c r="Q99" i="11"/>
  <c r="X99" i="12" l="1"/>
  <c r="W100" i="12"/>
  <c r="R99" i="11"/>
  <c r="Q100" i="11"/>
  <c r="Y99" i="12" l="1"/>
  <c r="X100" i="12"/>
  <c r="S99" i="11"/>
  <c r="R100" i="11"/>
  <c r="Y100" i="12" l="1"/>
  <c r="Z99" i="12"/>
  <c r="T99" i="11"/>
  <c r="S100" i="11"/>
  <c r="Z100" i="12" l="1"/>
  <c r="AA99" i="12"/>
  <c r="T100" i="11"/>
  <c r="U99" i="11"/>
  <c r="AA100" i="12" l="1"/>
  <c r="AB99" i="12"/>
  <c r="U100" i="11"/>
  <c r="V99" i="11"/>
  <c r="AB100" i="12" l="1"/>
  <c r="AC99" i="12"/>
  <c r="V100" i="11"/>
  <c r="W99" i="11"/>
  <c r="AC100" i="12" l="1"/>
  <c r="AD99" i="12"/>
  <c r="W100" i="11"/>
  <c r="X99" i="11"/>
  <c r="AE99" i="12" l="1"/>
  <c r="AD100" i="12"/>
  <c r="X100" i="11"/>
  <c r="Y99" i="11"/>
  <c r="AF99" i="12" l="1"/>
  <c r="AE100" i="12"/>
  <c r="Z99" i="11"/>
  <c r="Y100" i="11"/>
  <c r="AG99" i="12" l="1"/>
  <c r="AF100" i="12"/>
  <c r="AA99" i="11"/>
  <c r="Z100" i="11"/>
  <c r="AH364" i="12" l="1"/>
  <c r="AH191" i="12"/>
  <c r="AH284" i="12"/>
  <c r="AH201" i="12"/>
  <c r="AH276" i="12"/>
  <c r="AH367" i="12"/>
  <c r="AH450" i="12"/>
  <c r="AH544" i="12"/>
  <c r="AH286" i="12"/>
  <c r="AH361" i="12"/>
  <c r="AH448" i="12"/>
  <c r="AH287" i="12"/>
  <c r="AH275" i="12"/>
  <c r="AH362" i="12"/>
  <c r="AH203" i="12"/>
  <c r="AH541" i="12"/>
  <c r="AH369" i="12"/>
  <c r="AH461" i="12"/>
  <c r="AH198" i="12"/>
  <c r="AH200" i="12"/>
  <c r="AH288" i="12"/>
  <c r="AH536" i="12"/>
  <c r="AH192" i="12"/>
  <c r="AH189" i="12"/>
  <c r="AH446" i="12"/>
  <c r="AH197" i="12"/>
  <c r="AH195" i="12"/>
  <c r="AH374" i="12"/>
  <c r="AH460" i="12"/>
  <c r="AH372" i="12"/>
  <c r="AH202" i="12"/>
  <c r="AH278" i="12"/>
  <c r="AH546" i="12"/>
  <c r="AH459" i="12"/>
  <c r="AH283" i="12"/>
  <c r="AH532" i="12"/>
  <c r="AH193" i="12"/>
  <c r="AH449" i="12"/>
  <c r="AH274" i="12"/>
  <c r="AH542" i="12"/>
  <c r="AH456" i="12"/>
  <c r="AH368" i="12"/>
  <c r="AH363" i="12"/>
  <c r="AH458" i="12"/>
  <c r="AH534" i="12"/>
  <c r="AH188" i="12"/>
  <c r="AH196" i="12"/>
  <c r="AH360" i="12"/>
  <c r="AH370" i="12"/>
  <c r="AH451" i="12"/>
  <c r="AH365" i="12"/>
  <c r="AH282" i="12"/>
  <c r="AH533" i="12"/>
  <c r="AH454" i="12"/>
  <c r="AH447" i="12"/>
  <c r="AH190" i="12"/>
  <c r="AH375" i="12"/>
  <c r="AH279" i="12"/>
  <c r="AH537" i="12"/>
  <c r="AH455" i="12"/>
  <c r="AH547" i="12"/>
  <c r="AH535" i="12"/>
  <c r="AH545" i="12"/>
  <c r="AH281" i="12"/>
  <c r="AH289" i="12"/>
  <c r="AH277" i="12"/>
  <c r="AH373" i="12"/>
  <c r="AH453" i="12"/>
  <c r="AH539" i="12"/>
  <c r="AH540" i="12"/>
  <c r="F119" i="12"/>
  <c r="AG100" i="12"/>
  <c r="AH109" i="12"/>
  <c r="AH117" i="12"/>
  <c r="AH115" i="12"/>
  <c r="AH107" i="12"/>
  <c r="AH114" i="12"/>
  <c r="AH116" i="12"/>
  <c r="AH111" i="12"/>
  <c r="AH102" i="12"/>
  <c r="AH105" i="12"/>
  <c r="AH110" i="12"/>
  <c r="AH106" i="12"/>
  <c r="AH103" i="12"/>
  <c r="AH112" i="12"/>
  <c r="AH104" i="12"/>
  <c r="AB99" i="11"/>
  <c r="AA100" i="11"/>
  <c r="F120" i="12" l="1"/>
  <c r="G119" i="12"/>
  <c r="AB100" i="11"/>
  <c r="AC99" i="11"/>
  <c r="H119" i="12" l="1"/>
  <c r="G120" i="12"/>
  <c r="AC100" i="11"/>
  <c r="AD99" i="11"/>
  <c r="I119" i="12" l="1"/>
  <c r="H120" i="12"/>
  <c r="AE99" i="11"/>
  <c r="AD100" i="11"/>
  <c r="J119" i="12" l="1"/>
  <c r="I120" i="12"/>
  <c r="AE100" i="11"/>
  <c r="AF99" i="11"/>
  <c r="J120" i="12" l="1"/>
  <c r="K119" i="12"/>
  <c r="AF100" i="11"/>
  <c r="AG99" i="11"/>
  <c r="AH104" i="11" l="1"/>
  <c r="AH116" i="11"/>
  <c r="AH107" i="11"/>
  <c r="AH114" i="11"/>
  <c r="AH103" i="11"/>
  <c r="AH115" i="11"/>
  <c r="AH109" i="11"/>
  <c r="AH110" i="11"/>
  <c r="AH111" i="11"/>
  <c r="AH102" i="11"/>
  <c r="AH105" i="11"/>
  <c r="AH117" i="11"/>
  <c r="AH112" i="11"/>
  <c r="AH106" i="11"/>
  <c r="K120" i="12"/>
  <c r="L119" i="12"/>
  <c r="AG100" i="11"/>
  <c r="F119" i="11"/>
  <c r="L120" i="12" l="1"/>
  <c r="M119" i="12"/>
  <c r="F120" i="11"/>
  <c r="G119" i="11"/>
  <c r="M120" i="12" l="1"/>
  <c r="N119" i="12"/>
  <c r="H119" i="11"/>
  <c r="G120" i="11"/>
  <c r="N120" i="12" l="1"/>
  <c r="O119" i="12"/>
  <c r="H120" i="11"/>
  <c r="I119" i="11"/>
  <c r="P119" i="12" l="1"/>
  <c r="O120" i="12"/>
  <c r="J119" i="11"/>
  <c r="I120" i="11"/>
  <c r="Q119" i="12" l="1"/>
  <c r="P120" i="12"/>
  <c r="K119" i="11"/>
  <c r="J120" i="11"/>
  <c r="R119" i="12" l="1"/>
  <c r="Q120" i="12"/>
  <c r="K120" i="11"/>
  <c r="L119" i="11"/>
  <c r="R120" i="12" l="1"/>
  <c r="S119" i="12"/>
  <c r="M119" i="11"/>
  <c r="L120" i="11"/>
  <c r="S120" i="12" l="1"/>
  <c r="T119" i="12"/>
  <c r="M120" i="11"/>
  <c r="N119" i="11"/>
  <c r="T120" i="12" l="1"/>
  <c r="U119" i="12"/>
  <c r="N120" i="11"/>
  <c r="O119" i="11"/>
  <c r="U120" i="12" l="1"/>
  <c r="V119" i="12"/>
  <c r="P119" i="11"/>
  <c r="O120" i="11"/>
  <c r="V120" i="12" l="1"/>
  <c r="W119" i="12"/>
  <c r="P120" i="11"/>
  <c r="Q119" i="11"/>
  <c r="X119" i="12" l="1"/>
  <c r="W120" i="12"/>
  <c r="R119" i="11"/>
  <c r="Q120" i="11"/>
  <c r="Y119" i="12" l="1"/>
  <c r="X120" i="12"/>
  <c r="S119" i="11"/>
  <c r="R120" i="11"/>
  <c r="Z119" i="12" l="1"/>
  <c r="Y120" i="12"/>
  <c r="T119" i="11"/>
  <c r="S120" i="11"/>
  <c r="Z120" i="12" l="1"/>
  <c r="AA119" i="12"/>
  <c r="U119" i="11"/>
  <c r="T120" i="11"/>
  <c r="AA120" i="12" l="1"/>
  <c r="AB119" i="12"/>
  <c r="V119" i="11"/>
  <c r="U120" i="11"/>
  <c r="AB120" i="12" l="1"/>
  <c r="AC119" i="12"/>
  <c r="V120" i="11"/>
  <c r="W119" i="11"/>
  <c r="AC120" i="12" l="1"/>
  <c r="AD119" i="12"/>
  <c r="W120" i="11"/>
  <c r="X119" i="11"/>
  <c r="AD120" i="12" l="1"/>
  <c r="AE119" i="12"/>
  <c r="X120" i="11"/>
  <c r="Y119" i="11"/>
  <c r="AF119" i="12" l="1"/>
  <c r="AE120" i="12"/>
  <c r="Y120" i="11"/>
  <c r="Z119" i="11"/>
  <c r="AG119" i="12" l="1"/>
  <c r="AF120" i="12"/>
  <c r="AA119" i="11"/>
  <c r="Z120" i="11"/>
  <c r="AH388" i="12" l="1"/>
  <c r="AH562" i="12"/>
  <c r="AH560" i="12"/>
  <c r="AH309" i="12"/>
  <c r="AH395" i="12"/>
  <c r="AH298" i="12"/>
  <c r="AH481" i="12"/>
  <c r="AH301" i="12"/>
  <c r="AH223" i="12"/>
  <c r="AH304" i="12"/>
  <c r="AH212" i="12"/>
  <c r="AH554" i="12"/>
  <c r="AH390" i="12"/>
  <c r="AH211" i="12"/>
  <c r="AH216" i="12"/>
  <c r="AH215" i="12"/>
  <c r="AH222" i="12"/>
  <c r="AH393" i="12"/>
  <c r="AH220" i="12"/>
  <c r="AH303" i="12"/>
  <c r="AH561" i="12"/>
  <c r="AH471" i="12"/>
  <c r="AH556" i="12"/>
  <c r="AH210" i="12"/>
  <c r="AH213" i="12"/>
  <c r="AH294" i="12"/>
  <c r="AH567" i="12"/>
  <c r="AH565" i="12"/>
  <c r="AH476" i="12"/>
  <c r="AH295" i="12"/>
  <c r="AH296" i="12"/>
  <c r="AH384" i="12"/>
  <c r="AH389" i="12"/>
  <c r="AH306" i="12"/>
  <c r="AH564" i="12"/>
  <c r="AH385" i="12"/>
  <c r="AH308" i="12"/>
  <c r="AH299" i="12"/>
  <c r="AH473" i="12"/>
  <c r="AH466" i="12"/>
  <c r="AH553" i="12"/>
  <c r="AH468" i="12"/>
  <c r="AH209" i="12"/>
  <c r="AH217" i="12"/>
  <c r="AH394" i="12"/>
  <c r="AH557" i="12"/>
  <c r="AH302" i="12"/>
  <c r="AH307" i="12"/>
  <c r="AH469" i="12"/>
  <c r="AH392" i="12"/>
  <c r="AH221" i="12"/>
  <c r="AH218" i="12"/>
  <c r="AH387" i="12"/>
  <c r="AH208" i="12"/>
  <c r="AH479" i="12"/>
  <c r="AH475" i="12"/>
  <c r="AH383" i="12"/>
  <c r="AH297" i="12"/>
  <c r="AH480" i="12"/>
  <c r="AH555" i="12"/>
  <c r="AH474" i="12"/>
  <c r="AH552" i="12"/>
  <c r="AH478" i="12"/>
  <c r="AH559" i="12"/>
  <c r="AH467" i="12"/>
  <c r="AH470" i="12"/>
  <c r="AH566" i="12"/>
  <c r="AH382" i="12"/>
  <c r="AH380" i="12"/>
  <c r="AH381" i="12"/>
  <c r="F139" i="12"/>
  <c r="AG120" i="12"/>
  <c r="AH135" i="12"/>
  <c r="AH122" i="12"/>
  <c r="AH131" i="12"/>
  <c r="AH124" i="12"/>
  <c r="AH130" i="12"/>
  <c r="AH127" i="12"/>
  <c r="AH137" i="12"/>
  <c r="AH134" i="12"/>
  <c r="AH123" i="12"/>
  <c r="AH129" i="12"/>
  <c r="AH136" i="12"/>
  <c r="AH126" i="12"/>
  <c r="AH132" i="12"/>
  <c r="AH125" i="12"/>
  <c r="AB119" i="11"/>
  <c r="AA120" i="11"/>
  <c r="F140" i="12" l="1"/>
  <c r="G139" i="12"/>
  <c r="AC119" i="11"/>
  <c r="AB120" i="11"/>
  <c r="G140" i="12" l="1"/>
  <c r="H139" i="12"/>
  <c r="AD119" i="11"/>
  <c r="AC120" i="11"/>
  <c r="H140" i="12" l="1"/>
  <c r="I139" i="12"/>
  <c r="AD120" i="11"/>
  <c r="AE119" i="11"/>
  <c r="I140" i="12" l="1"/>
  <c r="J139" i="12"/>
  <c r="AF119" i="11"/>
  <c r="AE120" i="11"/>
  <c r="K139" i="12" l="1"/>
  <c r="J140" i="12"/>
  <c r="AF120" i="11"/>
  <c r="AG119" i="11"/>
  <c r="AH137" i="11" l="1"/>
  <c r="AH136" i="11"/>
  <c r="AH130" i="11"/>
  <c r="AH129" i="11"/>
  <c r="AH124" i="11"/>
  <c r="AH127" i="11"/>
  <c r="AH134" i="11"/>
  <c r="AH122" i="11"/>
  <c r="AH135" i="11"/>
  <c r="AH125" i="11"/>
  <c r="AH132" i="11"/>
  <c r="AH126" i="11"/>
  <c r="AH123" i="11"/>
  <c r="AH131" i="11"/>
  <c r="L139" i="12"/>
  <c r="K140" i="12"/>
  <c r="F139" i="11"/>
  <c r="AG120" i="11"/>
  <c r="M139" i="12" l="1"/>
  <c r="L140" i="12"/>
  <c r="G139" i="11"/>
  <c r="F140" i="11"/>
  <c r="M140" i="12" l="1"/>
  <c r="N139" i="12"/>
  <c r="G140" i="11"/>
  <c r="H139" i="11"/>
  <c r="N140" i="12" l="1"/>
  <c r="O139" i="12"/>
  <c r="I139" i="11"/>
  <c r="H140" i="11"/>
  <c r="O140" i="12" l="1"/>
  <c r="P139" i="12"/>
  <c r="I140" i="11"/>
  <c r="J139" i="11"/>
  <c r="P140" i="12" l="1"/>
  <c r="Q139" i="12"/>
  <c r="J140" i="11"/>
  <c r="K139" i="11"/>
  <c r="Q140" i="12" l="1"/>
  <c r="R139" i="12"/>
  <c r="L139" i="11"/>
  <c r="K140" i="11"/>
  <c r="S139" i="12" l="1"/>
  <c r="R140" i="12"/>
  <c r="L140" i="11"/>
  <c r="M139" i="11"/>
  <c r="T139" i="12" l="1"/>
  <c r="S140" i="12"/>
  <c r="N139" i="11"/>
  <c r="M140" i="11"/>
  <c r="U139" i="12" l="1"/>
  <c r="T140" i="12"/>
  <c r="O139" i="11"/>
  <c r="N140" i="11"/>
  <c r="U140" i="12" l="1"/>
  <c r="V139" i="12"/>
  <c r="O140" i="11"/>
  <c r="P139" i="11"/>
  <c r="V140" i="12" l="1"/>
  <c r="W139" i="12"/>
  <c r="Q139" i="11"/>
  <c r="P140" i="11"/>
  <c r="W140" i="12" l="1"/>
  <c r="X139" i="12"/>
  <c r="Q140" i="11"/>
  <c r="R139" i="11"/>
  <c r="X140" i="12" l="1"/>
  <c r="Y139" i="12"/>
  <c r="S139" i="11"/>
  <c r="R140" i="11"/>
  <c r="Y140" i="12" l="1"/>
  <c r="Z139" i="12"/>
  <c r="T139" i="11"/>
  <c r="S140" i="11"/>
  <c r="AA139" i="12" l="1"/>
  <c r="Z140" i="12"/>
  <c r="U139" i="11"/>
  <c r="T140" i="11"/>
  <c r="AB139" i="12" l="1"/>
  <c r="AA140" i="12"/>
  <c r="V139" i="11"/>
  <c r="U140" i="11"/>
  <c r="AC139" i="12" l="1"/>
  <c r="AB140" i="12"/>
  <c r="V140" i="11"/>
  <c r="W139" i="11"/>
  <c r="AC140" i="12" l="1"/>
  <c r="AD139" i="12"/>
  <c r="W140" i="11"/>
  <c r="X139" i="11"/>
  <c r="AD140" i="12" l="1"/>
  <c r="AE139" i="12"/>
  <c r="X140" i="11"/>
  <c r="Y139" i="11"/>
  <c r="AE140" i="12" l="1"/>
  <c r="AF139" i="12"/>
  <c r="Y140" i="11"/>
  <c r="Z139" i="11"/>
  <c r="AF140" i="12" l="1"/>
  <c r="AG139" i="12"/>
  <c r="AA139" i="11"/>
  <c r="Z140" i="11"/>
  <c r="AH579" i="12" l="1"/>
  <c r="AH319" i="12"/>
  <c r="AH582" i="12"/>
  <c r="AH235" i="12"/>
  <c r="AH329" i="12"/>
  <c r="AH495" i="12"/>
  <c r="AH577" i="12"/>
  <c r="AH315" i="12"/>
  <c r="AH231" i="12"/>
  <c r="AH586" i="12"/>
  <c r="AH501" i="12"/>
  <c r="AH327" i="12"/>
  <c r="AH240" i="12"/>
  <c r="AH408" i="12"/>
  <c r="AH328" i="12"/>
  <c r="AH489" i="12"/>
  <c r="AH498" i="12"/>
  <c r="AH407" i="12"/>
  <c r="AH237" i="12"/>
  <c r="AH323" i="12"/>
  <c r="AH229" i="12"/>
  <c r="AH496" i="12"/>
  <c r="AH415" i="12"/>
  <c r="AH318" i="12"/>
  <c r="AH326" i="12"/>
  <c r="AH573" i="12"/>
  <c r="AH324" i="12"/>
  <c r="AH405" i="12"/>
  <c r="AH576" i="12"/>
  <c r="AH575" i="12"/>
  <c r="AH230" i="12"/>
  <c r="AH233" i="12"/>
  <c r="AH242" i="12"/>
  <c r="AH493" i="12"/>
  <c r="AH494" i="12"/>
  <c r="AH499" i="12"/>
  <c r="AH314" i="12"/>
  <c r="AH317" i="12"/>
  <c r="AH500" i="12"/>
  <c r="AH236" i="12"/>
  <c r="AH241" i="12"/>
  <c r="AH404" i="12"/>
  <c r="AH403" i="12"/>
  <c r="AH487" i="12"/>
  <c r="AH228" i="12"/>
  <c r="AH243" i="12"/>
  <c r="AH238" i="12"/>
  <c r="AH585" i="12"/>
  <c r="AH401" i="12"/>
  <c r="AH491" i="12"/>
  <c r="AH402" i="12"/>
  <c r="AH322" i="12"/>
  <c r="AH321" i="12"/>
  <c r="AH580" i="12"/>
  <c r="AH587" i="12"/>
  <c r="AH410" i="12"/>
  <c r="AH581" i="12"/>
  <c r="AH488" i="12"/>
  <c r="AH316" i="12"/>
  <c r="AH409" i="12"/>
  <c r="AH584" i="12"/>
  <c r="AH574" i="12"/>
  <c r="AH400" i="12"/>
  <c r="AH413" i="12"/>
  <c r="AH412" i="12"/>
  <c r="AH414" i="12"/>
  <c r="AH572" i="12"/>
  <c r="AH232" i="12"/>
  <c r="AH490" i="12"/>
  <c r="AH486" i="12"/>
  <c r="F159" i="12"/>
  <c r="AG140" i="12"/>
  <c r="AH147" i="12"/>
  <c r="AH149" i="12"/>
  <c r="AH157" i="12"/>
  <c r="AH142" i="12"/>
  <c r="AH144" i="12"/>
  <c r="AH155" i="12"/>
  <c r="AH143" i="12"/>
  <c r="AH152" i="12"/>
  <c r="AH145" i="12"/>
  <c r="AH146" i="12"/>
  <c r="AH150" i="12"/>
  <c r="AH154" i="12"/>
  <c r="AH156" i="12"/>
  <c r="AH151" i="12"/>
  <c r="AB139" i="11"/>
  <c r="AA140" i="11"/>
  <c r="F160" i="12" l="1"/>
  <c r="G159" i="12"/>
  <c r="AC139" i="11"/>
  <c r="AB140" i="11"/>
  <c r="G160" i="12" l="1"/>
  <c r="H159" i="12"/>
  <c r="AD139" i="11"/>
  <c r="AC140" i="11"/>
  <c r="H160" i="12" l="1"/>
  <c r="I159" i="12"/>
  <c r="AD140" i="11"/>
  <c r="AE139" i="11"/>
  <c r="I160" i="12" l="1"/>
  <c r="J159" i="12"/>
  <c r="AE140" i="11"/>
  <c r="AF139" i="11"/>
  <c r="J160" i="12" l="1"/>
  <c r="K159" i="12"/>
  <c r="AF140" i="11"/>
  <c r="AG139" i="11"/>
  <c r="AH149" i="11" l="1"/>
  <c r="AH142" i="11"/>
  <c r="AH143" i="11"/>
  <c r="AH156" i="11"/>
  <c r="AH150" i="11"/>
  <c r="AH146" i="11"/>
  <c r="AH155" i="11"/>
  <c r="AH151" i="11"/>
  <c r="AH144" i="11"/>
  <c r="AH147" i="11"/>
  <c r="AH157" i="11"/>
  <c r="AH154" i="11"/>
  <c r="AH145" i="11"/>
  <c r="AH152" i="11"/>
  <c r="K160" i="12"/>
  <c r="L159" i="12"/>
  <c r="AG140" i="11"/>
  <c r="F159" i="11"/>
  <c r="L160" i="12" l="1"/>
  <c r="M159" i="12"/>
  <c r="G159" i="11"/>
  <c r="F160" i="11"/>
  <c r="M160" i="12" l="1"/>
  <c r="N159" i="12"/>
  <c r="G160" i="11"/>
  <c r="H159" i="11"/>
  <c r="N160" i="12" l="1"/>
  <c r="O159" i="12"/>
  <c r="H160" i="11"/>
  <c r="I159" i="11"/>
  <c r="O160" i="12" l="1"/>
  <c r="P159" i="12"/>
  <c r="J159" i="11"/>
  <c r="I160" i="11"/>
  <c r="P160" i="12" l="1"/>
  <c r="Q159" i="12"/>
  <c r="J160" i="11"/>
  <c r="K159" i="11"/>
  <c r="Q160" i="12" l="1"/>
  <c r="R159" i="12"/>
  <c r="L159" i="11"/>
  <c r="K160" i="11"/>
  <c r="R160" i="12" l="1"/>
  <c r="S159" i="12"/>
  <c r="M159" i="11"/>
  <c r="L160" i="11"/>
  <c r="S160" i="12" l="1"/>
  <c r="T159" i="12"/>
  <c r="N159" i="11"/>
  <c r="M160" i="11"/>
  <c r="T160" i="12" l="1"/>
  <c r="U159" i="12"/>
  <c r="O159" i="11"/>
  <c r="N160" i="11"/>
  <c r="U160" i="12" l="1"/>
  <c r="V159" i="12"/>
  <c r="O160" i="11"/>
  <c r="P159" i="11"/>
  <c r="V160" i="12" l="1"/>
  <c r="W159" i="12"/>
  <c r="P160" i="11"/>
  <c r="Q159" i="11"/>
  <c r="W160" i="12" l="1"/>
  <c r="X159" i="12"/>
  <c r="Q160" i="11"/>
  <c r="R159" i="11"/>
  <c r="X160" i="12" l="1"/>
  <c r="Y159" i="12"/>
  <c r="R160" i="11"/>
  <c r="S159" i="11"/>
  <c r="Y160" i="12" l="1"/>
  <c r="Z159" i="12"/>
  <c r="T159" i="11"/>
  <c r="S160" i="11"/>
  <c r="Z160" i="12" l="1"/>
  <c r="AA159" i="12"/>
  <c r="U159" i="11"/>
  <c r="T160" i="11"/>
  <c r="AA160" i="12" l="1"/>
  <c r="AB159" i="12"/>
  <c r="V159" i="11"/>
  <c r="U160" i="11"/>
  <c r="AB160" i="12" l="1"/>
  <c r="AC159" i="12"/>
  <c r="W159" i="11"/>
  <c r="V160" i="11"/>
  <c r="Q14" i="13" l="1"/>
  <c r="Q15" i="13"/>
  <c r="Q18" i="13"/>
  <c r="AC160" i="12"/>
  <c r="AD159" i="12"/>
  <c r="AE159" i="12" s="1"/>
  <c r="W160" i="11"/>
  <c r="X159" i="11"/>
  <c r="AE160" i="12" l="1"/>
  <c r="AF159" i="12"/>
  <c r="AD160" i="12"/>
  <c r="X160" i="11"/>
  <c r="Y159" i="11"/>
  <c r="AG159" i="12" l="1"/>
  <c r="AF160" i="12"/>
  <c r="Y160" i="11"/>
  <c r="Z159" i="11"/>
  <c r="F185" i="12" l="1"/>
  <c r="AG160" i="12"/>
  <c r="AH602" i="12"/>
  <c r="AH514" i="12"/>
  <c r="AH262" i="12"/>
  <c r="AH421" i="12"/>
  <c r="AH434" i="12"/>
  <c r="AH509" i="12"/>
  <c r="AH263" i="12"/>
  <c r="AH261" i="12"/>
  <c r="AH508" i="12"/>
  <c r="AH344" i="12"/>
  <c r="AH334" i="12"/>
  <c r="AH510" i="12"/>
  <c r="AH347" i="12"/>
  <c r="AH506" i="12"/>
  <c r="AH518" i="12"/>
  <c r="AH248" i="12"/>
  <c r="AH428" i="12"/>
  <c r="AH258" i="12"/>
  <c r="AH515" i="12"/>
  <c r="AH252" i="12"/>
  <c r="AH507" i="12"/>
  <c r="AH335" i="12"/>
  <c r="AH596" i="12"/>
  <c r="AH432" i="12"/>
  <c r="AH339" i="12"/>
  <c r="AH511" i="12"/>
  <c r="AH338" i="12"/>
  <c r="AH337" i="12"/>
  <c r="AH605" i="12"/>
  <c r="AH601" i="12"/>
  <c r="AH519" i="12"/>
  <c r="AH424" i="12"/>
  <c r="AH346" i="12"/>
  <c r="AH593" i="12"/>
  <c r="AH425" i="12"/>
  <c r="AH599" i="12"/>
  <c r="AH256" i="12"/>
  <c r="AH433" i="12"/>
  <c r="AH597" i="12"/>
  <c r="AH349" i="12"/>
  <c r="AH600" i="12"/>
  <c r="AH513" i="12"/>
  <c r="AH255" i="12"/>
  <c r="AH260" i="12"/>
  <c r="AH423" i="12"/>
  <c r="AH348" i="12"/>
  <c r="AH251" i="12"/>
  <c r="AH336" i="12"/>
  <c r="AH250" i="12"/>
  <c r="AH607" i="12"/>
  <c r="AH342" i="12"/>
  <c r="AH604" i="12"/>
  <c r="AH594" i="12"/>
  <c r="AH422" i="12"/>
  <c r="AH429" i="12"/>
  <c r="AH341" i="12"/>
  <c r="AH592" i="12"/>
  <c r="AH253" i="12"/>
  <c r="AH521" i="12"/>
  <c r="AH427" i="12"/>
  <c r="AH430" i="12"/>
  <c r="AH249" i="12"/>
  <c r="AH420" i="12"/>
  <c r="AH595" i="12"/>
  <c r="AH516" i="12"/>
  <c r="AH435" i="12"/>
  <c r="AH606" i="12"/>
  <c r="AH343" i="12"/>
  <c r="AH257" i="12"/>
  <c r="AH520" i="12"/>
  <c r="AH176" i="12"/>
  <c r="AH163" i="12"/>
  <c r="AH167" i="12"/>
  <c r="AH171" i="12"/>
  <c r="AH177" i="12"/>
  <c r="AH166" i="12"/>
  <c r="AH165" i="12"/>
  <c r="AH172" i="12"/>
  <c r="H20" i="12" s="1"/>
  <c r="Q20" i="12" s="1"/>
  <c r="AH164" i="12"/>
  <c r="AH170" i="12"/>
  <c r="AH175" i="12"/>
  <c r="AH174" i="12"/>
  <c r="AH169" i="12"/>
  <c r="AH162" i="12"/>
  <c r="H11" i="12" s="1"/>
  <c r="Q11" i="12" s="1"/>
  <c r="Z160" i="11"/>
  <c r="AA159" i="11"/>
  <c r="H16" i="12" l="1"/>
  <c r="Q16" i="12" s="1"/>
  <c r="H24" i="12"/>
  <c r="Q24" i="12" s="1"/>
  <c r="H18" i="12"/>
  <c r="Q18" i="12" s="1"/>
  <c r="H17" i="12"/>
  <c r="Q17" i="12" s="1"/>
  <c r="H22" i="12"/>
  <c r="Q22" i="12" s="1"/>
  <c r="H23" i="12"/>
  <c r="Q23" i="12" s="1"/>
  <c r="H21" i="12"/>
  <c r="Q21" i="12" s="1"/>
  <c r="H19" i="12"/>
  <c r="Q19" i="12" s="1"/>
  <c r="H13" i="12"/>
  <c r="Q13" i="12" s="1"/>
  <c r="H14" i="12"/>
  <c r="Q14" i="12" s="1"/>
  <c r="H15" i="12"/>
  <c r="Q15" i="12" s="1"/>
  <c r="H12" i="12"/>
  <c r="Q12" i="12" s="1"/>
  <c r="F186" i="12"/>
  <c r="G185" i="12"/>
  <c r="AB159" i="11"/>
  <c r="AA160" i="11"/>
  <c r="T11" i="12" l="1"/>
  <c r="AM8" i="12" s="1"/>
  <c r="H185" i="12"/>
  <c r="G186" i="12"/>
  <c r="AC159" i="11"/>
  <c r="AB160" i="11"/>
  <c r="W23" i="12" l="1"/>
  <c r="I185" i="12"/>
  <c r="H186" i="12"/>
  <c r="AC160" i="11"/>
  <c r="AD159" i="11"/>
  <c r="AH170" i="11" l="1"/>
  <c r="H18" i="11" s="1"/>
  <c r="Q18" i="11" s="1"/>
  <c r="AH174" i="11"/>
  <c r="H21" i="11" s="1"/>
  <c r="Q21" i="11" s="1"/>
  <c r="AH164" i="11"/>
  <c r="H13" i="11" s="1"/>
  <c r="Q13" i="11" s="1"/>
  <c r="AH176" i="11"/>
  <c r="H23" i="11" s="1"/>
  <c r="Q23" i="11" s="1"/>
  <c r="AH171" i="11"/>
  <c r="H19" i="11" s="1"/>
  <c r="Q19" i="11" s="1"/>
  <c r="AH169" i="11"/>
  <c r="H17" i="11" s="1"/>
  <c r="Q17" i="11" s="1"/>
  <c r="AH175" i="11"/>
  <c r="H22" i="11" s="1"/>
  <c r="Q22" i="11" s="1"/>
  <c r="AH166" i="11"/>
  <c r="H15" i="11" s="1"/>
  <c r="Q15" i="11" s="1"/>
  <c r="AH162" i="11"/>
  <c r="H11" i="11" s="1"/>
  <c r="Q11" i="11" s="1"/>
  <c r="AH165" i="11"/>
  <c r="H14" i="11" s="1"/>
  <c r="Q14" i="11" s="1"/>
  <c r="AH163" i="11"/>
  <c r="H12" i="11" s="1"/>
  <c r="Q12" i="11" s="1"/>
  <c r="AH172" i="11"/>
  <c r="H20" i="11" s="1"/>
  <c r="Q20" i="11" s="1"/>
  <c r="AH167" i="11"/>
  <c r="H16" i="11" s="1"/>
  <c r="Q16" i="11" s="1"/>
  <c r="AH177" i="11"/>
  <c r="H24" i="11" s="1"/>
  <c r="Q24" i="11" s="1"/>
  <c r="J185" i="12"/>
  <c r="I186" i="12"/>
  <c r="AD160" i="11"/>
  <c r="T11" i="11" l="1"/>
  <c r="J186" i="12"/>
  <c r="K185" i="12"/>
  <c r="W23" i="11" l="1"/>
  <c r="AM8" i="11"/>
  <c r="L185" i="12"/>
  <c r="K186" i="12"/>
  <c r="M185" i="12" l="1"/>
  <c r="L186" i="12"/>
  <c r="N185" i="12" l="1"/>
  <c r="M186" i="12"/>
  <c r="N186" i="12" l="1"/>
  <c r="O185" i="12"/>
  <c r="O186" i="12" l="1"/>
  <c r="P185" i="12"/>
  <c r="Q185" i="12" l="1"/>
  <c r="P186" i="12"/>
  <c r="R185" i="12" l="1"/>
  <c r="Q186" i="12"/>
  <c r="S185" i="12" l="1"/>
  <c r="R186" i="12"/>
  <c r="S186" i="12" l="1"/>
  <c r="T185" i="12"/>
  <c r="T186" i="12" l="1"/>
  <c r="U185" i="12"/>
  <c r="U186" i="12" l="1"/>
  <c r="V185" i="12"/>
  <c r="V186" i="12" l="1"/>
  <c r="W185" i="12"/>
  <c r="X185" i="12" l="1"/>
  <c r="W186" i="12"/>
  <c r="X186" i="12" l="1"/>
  <c r="Y185" i="12"/>
  <c r="Y186" i="12" l="1"/>
  <c r="Z185" i="12"/>
  <c r="Z186" i="12" l="1"/>
  <c r="AA185" i="12"/>
  <c r="AB185" i="12" l="1"/>
  <c r="AA186" i="12"/>
  <c r="AB186" i="12" l="1"/>
  <c r="AC185" i="12"/>
  <c r="AD185" i="12" l="1"/>
  <c r="AC186" i="12"/>
  <c r="AD186" i="12" l="1"/>
  <c r="AE185" i="12"/>
  <c r="AF185" i="12" l="1"/>
  <c r="AE186" i="12"/>
  <c r="AG185" i="12" l="1"/>
  <c r="AF186" i="12"/>
  <c r="F205" i="12" l="1"/>
  <c r="AG186" i="12"/>
  <c r="G205" i="12" l="1"/>
  <c r="F206" i="12"/>
  <c r="G206" i="12" l="1"/>
  <c r="H205" i="12"/>
  <c r="I205" i="12" l="1"/>
  <c r="H206" i="12"/>
  <c r="I206" i="12" l="1"/>
  <c r="J205" i="12"/>
  <c r="K205" i="12" l="1"/>
  <c r="J206" i="12"/>
  <c r="L205" i="12" l="1"/>
  <c r="K206" i="12"/>
  <c r="L206" i="12" l="1"/>
  <c r="M205" i="12"/>
  <c r="M206" i="12" l="1"/>
  <c r="N205" i="12"/>
  <c r="N206" i="12" l="1"/>
  <c r="O205" i="12"/>
  <c r="O206" i="12" l="1"/>
  <c r="P205" i="12"/>
  <c r="Q205" i="12" l="1"/>
  <c r="P206" i="12"/>
  <c r="Q206" i="12" l="1"/>
  <c r="R205" i="12"/>
  <c r="R206" i="12" l="1"/>
  <c r="S205" i="12"/>
  <c r="T205" i="12" l="1"/>
  <c r="S206" i="12"/>
  <c r="U205" i="12" l="1"/>
  <c r="T206" i="12"/>
  <c r="U206" i="12" l="1"/>
  <c r="V205" i="12"/>
  <c r="W205" i="12" l="1"/>
  <c r="V206" i="12"/>
  <c r="W206" i="12" l="1"/>
  <c r="X205" i="12"/>
  <c r="Y205" i="12" l="1"/>
  <c r="X206" i="12"/>
  <c r="Y206" i="12" l="1"/>
  <c r="Z205" i="12"/>
  <c r="AA205" i="12" l="1"/>
  <c r="Z206" i="12"/>
  <c r="AA206" i="12" l="1"/>
  <c r="AB205" i="12"/>
  <c r="AB206" i="12" l="1"/>
  <c r="AC205" i="12"/>
  <c r="AC206" i="12" l="1"/>
  <c r="AD205" i="12"/>
  <c r="AE205" i="12" l="1"/>
  <c r="AD206" i="12"/>
  <c r="AF205" i="12" l="1"/>
  <c r="AE206" i="12"/>
  <c r="AF206" i="12" l="1"/>
  <c r="AG205" i="12"/>
  <c r="F225" i="12" l="1"/>
  <c r="AG206" i="12"/>
  <c r="F226" i="12" l="1"/>
  <c r="G225" i="12"/>
  <c r="H225" i="12" l="1"/>
  <c r="G226" i="12"/>
  <c r="H226" i="12" l="1"/>
  <c r="I225" i="12"/>
  <c r="J225" i="12" l="1"/>
  <c r="I226" i="12"/>
  <c r="K225" i="12" l="1"/>
  <c r="J226" i="12"/>
  <c r="K226" i="12" l="1"/>
  <c r="L225" i="12"/>
  <c r="M225" i="12" l="1"/>
  <c r="L226" i="12"/>
  <c r="M226" i="12" l="1"/>
  <c r="N225" i="12"/>
  <c r="O225" i="12" l="1"/>
  <c r="N226" i="12"/>
  <c r="O226" i="12" l="1"/>
  <c r="P225" i="12"/>
  <c r="Q225" i="12" l="1"/>
  <c r="P226" i="12"/>
  <c r="Q226" i="12" l="1"/>
  <c r="R225" i="12"/>
  <c r="R226" i="12" l="1"/>
  <c r="S225" i="12"/>
  <c r="T225" i="12" l="1"/>
  <c r="S226" i="12"/>
  <c r="T226" i="12" l="1"/>
  <c r="U225" i="12"/>
  <c r="V225" i="12" l="1"/>
  <c r="U226" i="12"/>
  <c r="V226" i="12" l="1"/>
  <c r="W225" i="12"/>
  <c r="W226" i="12" l="1"/>
  <c r="X225" i="12"/>
  <c r="X226" i="12" l="1"/>
  <c r="Y225" i="12"/>
  <c r="Y226" i="12" l="1"/>
  <c r="Z225" i="12"/>
  <c r="AA225" i="12" l="1"/>
  <c r="Z226" i="12"/>
  <c r="AA226" i="12" l="1"/>
  <c r="AB225" i="12"/>
  <c r="AB226" i="12" l="1"/>
  <c r="AC225" i="12"/>
  <c r="AD225" i="12" l="1"/>
  <c r="AC226" i="12"/>
  <c r="AE225" i="12" l="1"/>
  <c r="AD226" i="12"/>
  <c r="AE226" i="12" l="1"/>
  <c r="AF225" i="12"/>
  <c r="AF226" i="12" l="1"/>
  <c r="AG225" i="12"/>
  <c r="F245" i="12" l="1"/>
  <c r="AG226" i="12"/>
  <c r="F246" i="12" l="1"/>
  <c r="G245" i="12"/>
  <c r="G246" i="12" l="1"/>
  <c r="H245" i="12"/>
  <c r="H246" i="12" l="1"/>
  <c r="I245" i="12"/>
  <c r="J245" i="12" l="1"/>
  <c r="I246" i="12"/>
  <c r="K245" i="12" l="1"/>
  <c r="J246" i="12"/>
  <c r="L245" i="12" l="1"/>
  <c r="K246" i="12"/>
  <c r="L246" i="12" l="1"/>
  <c r="M245" i="12"/>
  <c r="M246" i="12" l="1"/>
  <c r="N245" i="12"/>
  <c r="N246" i="12" l="1"/>
  <c r="O245" i="12"/>
  <c r="P245" i="12" l="1"/>
  <c r="O246" i="12"/>
  <c r="Q245" i="12" l="1"/>
  <c r="P246" i="12"/>
  <c r="R245" i="12" l="1"/>
  <c r="Q246" i="12"/>
  <c r="R246" i="12" l="1"/>
  <c r="S245" i="12"/>
  <c r="S246" i="12" l="1"/>
  <c r="T245" i="12"/>
  <c r="U245" i="12" l="1"/>
  <c r="T246" i="12"/>
  <c r="V245" i="12" l="1"/>
  <c r="U246" i="12"/>
  <c r="W245" i="12" l="1"/>
  <c r="V246" i="12"/>
  <c r="X245" i="12" l="1"/>
  <c r="W246" i="12"/>
  <c r="Y245" i="12" l="1"/>
  <c r="X246" i="12"/>
  <c r="Z245" i="12" l="1"/>
  <c r="Y246" i="12"/>
  <c r="Z246" i="12" l="1"/>
  <c r="AA245" i="12"/>
  <c r="AA246" i="12" l="1"/>
  <c r="AB245" i="12"/>
  <c r="AC245" i="12" l="1"/>
  <c r="AB246" i="12"/>
  <c r="AD245" i="12" l="1"/>
  <c r="AC246" i="12"/>
  <c r="AE245" i="12" l="1"/>
  <c r="AD246" i="12"/>
  <c r="AE246" i="12" l="1"/>
  <c r="AF245" i="12"/>
  <c r="AG245" i="12" l="1"/>
  <c r="AF246" i="12"/>
  <c r="F271" i="12" l="1"/>
  <c r="AG246" i="12"/>
  <c r="F272" i="12" l="1"/>
  <c r="G271" i="12"/>
  <c r="H271" i="12" l="1"/>
  <c r="G272" i="12"/>
  <c r="I271" i="12" l="1"/>
  <c r="H272" i="12"/>
  <c r="J271" i="12" l="1"/>
  <c r="I272" i="12"/>
  <c r="J272" i="12" l="1"/>
  <c r="K271" i="12"/>
  <c r="L271" i="12" l="1"/>
  <c r="K272" i="12"/>
  <c r="M271" i="12" l="1"/>
  <c r="L272" i="12"/>
  <c r="M272" i="12" l="1"/>
  <c r="N271" i="12"/>
  <c r="N272" i="12" l="1"/>
  <c r="O271" i="12"/>
  <c r="P271" i="12" l="1"/>
  <c r="O272" i="12"/>
  <c r="Q271" i="12" l="1"/>
  <c r="P272" i="12"/>
  <c r="R271" i="12" l="1"/>
  <c r="Q272" i="12"/>
  <c r="S271" i="12" l="1"/>
  <c r="R272" i="12"/>
  <c r="S272" i="12" l="1"/>
  <c r="T271" i="12"/>
  <c r="T272" i="12" l="1"/>
  <c r="U271" i="12"/>
  <c r="V271" i="12" l="1"/>
  <c r="U272" i="12"/>
  <c r="W271" i="12" l="1"/>
  <c r="V272" i="12"/>
  <c r="X271" i="12" l="1"/>
  <c r="W272" i="12"/>
  <c r="Y271" i="12" l="1"/>
  <c r="X272" i="12"/>
  <c r="Z271" i="12" l="1"/>
  <c r="Y272" i="12"/>
  <c r="AA271" i="12" l="1"/>
  <c r="Z272" i="12"/>
  <c r="AA272" i="12" l="1"/>
  <c r="AB271" i="12"/>
  <c r="AB272" i="12" l="1"/>
  <c r="AC271" i="12"/>
  <c r="AC272" i="12" l="1"/>
  <c r="AD271" i="12"/>
  <c r="AD272" i="12" l="1"/>
  <c r="AE271" i="12"/>
  <c r="AF271" i="12" l="1"/>
  <c r="AE272" i="12"/>
  <c r="AG271" i="12" l="1"/>
  <c r="AF272" i="12"/>
  <c r="F291" i="12" l="1"/>
  <c r="AG272" i="12"/>
  <c r="F292" i="12" l="1"/>
  <c r="G291" i="12"/>
  <c r="H291" i="12" l="1"/>
  <c r="G292" i="12"/>
  <c r="I291" i="12" l="1"/>
  <c r="H292" i="12"/>
  <c r="I292" i="12" l="1"/>
  <c r="J291" i="12"/>
  <c r="K291" i="12" l="1"/>
  <c r="J292" i="12"/>
  <c r="L291" i="12" l="1"/>
  <c r="K292" i="12"/>
  <c r="L292" i="12" l="1"/>
  <c r="M291" i="12"/>
  <c r="M292" i="12" l="1"/>
  <c r="N291" i="12"/>
  <c r="O291" i="12" l="1"/>
  <c r="N292" i="12"/>
  <c r="P291" i="12" l="1"/>
  <c r="O292" i="12"/>
  <c r="P292" i="12" l="1"/>
  <c r="Q291" i="12"/>
  <c r="R291" i="12" l="1"/>
  <c r="Q292" i="12"/>
  <c r="S291" i="12" l="1"/>
  <c r="R292" i="12"/>
  <c r="S292" i="12" l="1"/>
  <c r="T291" i="12"/>
  <c r="T292" i="12" l="1"/>
  <c r="U291" i="12"/>
  <c r="U292" i="12" l="1"/>
  <c r="V291" i="12"/>
  <c r="W291" i="12" l="1"/>
  <c r="V292" i="12"/>
  <c r="W292" i="12" l="1"/>
  <c r="X291" i="12"/>
  <c r="Y291" i="12" l="1"/>
  <c r="X292" i="12"/>
  <c r="Z291" i="12" l="1"/>
  <c r="Y292" i="12"/>
  <c r="AA291" i="12" l="1"/>
  <c r="Z292" i="12"/>
  <c r="AA292" i="12" l="1"/>
  <c r="AB291" i="12"/>
  <c r="AB292" i="12" l="1"/>
  <c r="AC291" i="12"/>
  <c r="AC292" i="12" l="1"/>
  <c r="AD291" i="12"/>
  <c r="AD292" i="12" l="1"/>
  <c r="AE291" i="12"/>
  <c r="AF291" i="12" l="1"/>
  <c r="AE292" i="12"/>
  <c r="AG291" i="12" l="1"/>
  <c r="AF292" i="12"/>
  <c r="AG292" i="12" l="1"/>
  <c r="F311" i="12"/>
  <c r="F312" i="12" l="1"/>
  <c r="G311" i="12"/>
  <c r="G312" i="12" l="1"/>
  <c r="H311" i="12"/>
  <c r="H312" i="12" l="1"/>
  <c r="I311" i="12"/>
  <c r="J311" i="12" l="1"/>
  <c r="I312" i="12"/>
  <c r="J312" i="12" l="1"/>
  <c r="K311" i="12"/>
  <c r="K312" i="12" l="1"/>
  <c r="L311" i="12"/>
  <c r="L312" i="12" l="1"/>
  <c r="M311" i="12"/>
  <c r="N311" i="12" l="1"/>
  <c r="M312" i="12"/>
  <c r="O311" i="12" l="1"/>
  <c r="N312" i="12"/>
  <c r="P311" i="12" l="1"/>
  <c r="O312" i="12"/>
  <c r="P312" i="12" l="1"/>
  <c r="Q311" i="12"/>
  <c r="R311" i="12" l="1"/>
  <c r="Q312" i="12"/>
  <c r="R312" i="12" l="1"/>
  <c r="S311" i="12"/>
  <c r="S312" i="12" l="1"/>
  <c r="T311" i="12"/>
  <c r="T312" i="12" l="1"/>
  <c r="U311" i="12"/>
  <c r="V311" i="12" l="1"/>
  <c r="U312" i="12"/>
  <c r="W311" i="12" l="1"/>
  <c r="V312" i="12"/>
  <c r="X311" i="12" l="1"/>
  <c r="W312" i="12"/>
  <c r="Y311" i="12" l="1"/>
  <c r="X312" i="12"/>
  <c r="Z311" i="12" l="1"/>
  <c r="Y312" i="12"/>
  <c r="Z312" i="12" l="1"/>
  <c r="AA311" i="12"/>
  <c r="AB311" i="12" l="1"/>
  <c r="AA312" i="12"/>
  <c r="AB312" i="12" l="1"/>
  <c r="AC311" i="12"/>
  <c r="AD311" i="12" l="1"/>
  <c r="AC312" i="12"/>
  <c r="AD312" i="12" l="1"/>
  <c r="AE311" i="12"/>
  <c r="AE312" i="12" l="1"/>
  <c r="AF311" i="12"/>
  <c r="AG311" i="12" l="1"/>
  <c r="AF312" i="12"/>
  <c r="F331" i="12" l="1"/>
  <c r="AG312" i="12"/>
  <c r="F332" i="12" l="1"/>
  <c r="G331" i="12"/>
  <c r="G332" i="12" l="1"/>
  <c r="H331" i="12"/>
  <c r="H332" i="12" l="1"/>
  <c r="I331" i="12"/>
  <c r="I332" i="12" l="1"/>
  <c r="J331" i="12"/>
  <c r="K331" i="12" l="1"/>
  <c r="J332" i="12"/>
  <c r="K332" i="12" l="1"/>
  <c r="L331" i="12"/>
  <c r="L332" i="12" l="1"/>
  <c r="M331" i="12"/>
  <c r="M332" i="12" l="1"/>
  <c r="N331" i="12"/>
  <c r="N332" i="12" l="1"/>
  <c r="O331" i="12"/>
  <c r="O332" i="12" l="1"/>
  <c r="P331" i="12"/>
  <c r="P332" i="12" l="1"/>
  <c r="Q331" i="12"/>
  <c r="Q332" i="12" l="1"/>
  <c r="R331" i="12"/>
  <c r="R332" i="12" l="1"/>
  <c r="S331" i="12"/>
  <c r="S332" i="12" l="1"/>
  <c r="T331" i="12"/>
  <c r="T332" i="12" l="1"/>
  <c r="U331" i="12"/>
  <c r="U332" i="12" l="1"/>
  <c r="V331" i="12"/>
  <c r="V332" i="12" l="1"/>
  <c r="W331" i="12"/>
  <c r="X331" i="12" l="1"/>
  <c r="W332" i="12"/>
  <c r="Y331" i="12" l="1"/>
  <c r="X332" i="12"/>
  <c r="Y332" i="12" l="1"/>
  <c r="Z331" i="12"/>
  <c r="AA331" i="12" l="1"/>
  <c r="Z332" i="12"/>
  <c r="AA332" i="12" l="1"/>
  <c r="AB331" i="12"/>
  <c r="AB332" i="12" l="1"/>
  <c r="AC331" i="12"/>
  <c r="AC332" i="12" l="1"/>
  <c r="AD331" i="12"/>
  <c r="AE331" i="12" l="1"/>
  <c r="AD332" i="12"/>
  <c r="AF331" i="12" l="1"/>
  <c r="AE332" i="12"/>
  <c r="AG331" i="12" l="1"/>
  <c r="AF332" i="12"/>
  <c r="AG332" i="12" l="1"/>
  <c r="F357" i="12"/>
  <c r="G357" i="12" l="1"/>
  <c r="F358" i="12"/>
  <c r="H357" i="12" l="1"/>
  <c r="G358" i="12"/>
  <c r="H358" i="12" l="1"/>
  <c r="I357" i="12"/>
  <c r="J357" i="12" l="1"/>
  <c r="I358" i="12"/>
  <c r="J358" i="12" l="1"/>
  <c r="K357" i="12"/>
  <c r="L357" i="12" l="1"/>
  <c r="K358" i="12"/>
  <c r="M357" i="12" l="1"/>
  <c r="L358" i="12"/>
  <c r="M358" i="12" l="1"/>
  <c r="N357" i="12"/>
  <c r="O357" i="12" l="1"/>
  <c r="N358" i="12"/>
  <c r="O358" i="12" l="1"/>
  <c r="P357" i="12"/>
  <c r="P358" i="12" l="1"/>
  <c r="Q357" i="12"/>
  <c r="Q358" i="12" l="1"/>
  <c r="R357" i="12"/>
  <c r="S357" i="12" l="1"/>
  <c r="R358" i="12"/>
  <c r="S358" i="12" l="1"/>
  <c r="T357" i="12"/>
  <c r="T358" i="12" l="1"/>
  <c r="U357" i="12"/>
  <c r="V357" i="12" l="1"/>
  <c r="U358" i="12"/>
  <c r="V358" i="12" l="1"/>
  <c r="W357" i="12"/>
  <c r="X357" i="12" l="1"/>
  <c r="W358" i="12"/>
  <c r="Y357" i="12" l="1"/>
  <c r="X358" i="12"/>
  <c r="Z357" i="12" l="1"/>
  <c r="Y358" i="12"/>
  <c r="Z358" i="12" l="1"/>
  <c r="AA357" i="12"/>
  <c r="AA358" i="12" l="1"/>
  <c r="AB357" i="12"/>
  <c r="AC357" i="12" l="1"/>
  <c r="AB358" i="12"/>
  <c r="AD357" i="12" l="1"/>
  <c r="AC358" i="12"/>
  <c r="AE357" i="12" l="1"/>
  <c r="AD358" i="12"/>
  <c r="AF357" i="12" l="1"/>
  <c r="AE358" i="12"/>
  <c r="AF358" i="12" l="1"/>
  <c r="AG357" i="12"/>
  <c r="AG358" i="12" l="1"/>
  <c r="F377" i="12"/>
  <c r="G377" i="12" l="1"/>
  <c r="F378" i="12"/>
  <c r="H377" i="12" l="1"/>
  <c r="G378" i="12"/>
  <c r="H378" i="12" l="1"/>
  <c r="I377" i="12"/>
  <c r="I378" i="12" l="1"/>
  <c r="J377" i="12"/>
  <c r="J378" i="12" l="1"/>
  <c r="K377" i="12"/>
  <c r="K378" i="12" l="1"/>
  <c r="L377" i="12"/>
  <c r="M377" i="12" l="1"/>
  <c r="L378" i="12"/>
  <c r="M378" i="12" l="1"/>
  <c r="N377" i="12"/>
  <c r="N378" i="12" l="1"/>
  <c r="O377" i="12"/>
  <c r="P377" i="12" l="1"/>
  <c r="O378" i="12"/>
  <c r="Q377" i="12" l="1"/>
  <c r="P378" i="12"/>
  <c r="Q378" i="12" l="1"/>
  <c r="R377" i="12"/>
  <c r="S377" i="12" l="1"/>
  <c r="R378" i="12"/>
  <c r="S378" i="12" l="1"/>
  <c r="T377" i="12"/>
  <c r="T378" i="12" l="1"/>
  <c r="U377" i="12"/>
  <c r="U378" i="12" l="1"/>
  <c r="V377" i="12"/>
  <c r="W377" i="12" l="1"/>
  <c r="V378" i="12"/>
  <c r="X377" i="12" l="1"/>
  <c r="W378" i="12"/>
  <c r="X378" i="12" l="1"/>
  <c r="Y377" i="12"/>
  <c r="Z377" i="12" l="1"/>
  <c r="Y378" i="12"/>
  <c r="Z378" i="12" l="1"/>
  <c r="AA377" i="12"/>
  <c r="AA378" i="12" l="1"/>
  <c r="AB377" i="12"/>
  <c r="AC377" i="12" l="1"/>
  <c r="AB378" i="12"/>
  <c r="AC378" i="12" l="1"/>
  <c r="AD377" i="12"/>
  <c r="AE377" i="12" l="1"/>
  <c r="AD378" i="12"/>
  <c r="AE378" i="12" l="1"/>
  <c r="AF377" i="12"/>
  <c r="AG377" i="12" l="1"/>
  <c r="AF378" i="12"/>
  <c r="F397" i="12" l="1"/>
  <c r="AG378" i="12"/>
  <c r="G397" i="12" l="1"/>
  <c r="F398" i="12"/>
  <c r="H397" i="12" l="1"/>
  <c r="G398" i="12"/>
  <c r="H398" i="12" l="1"/>
  <c r="I397" i="12"/>
  <c r="I398" i="12" l="1"/>
  <c r="J397" i="12"/>
  <c r="K397" i="12" l="1"/>
  <c r="J398" i="12"/>
  <c r="K398" i="12" l="1"/>
  <c r="L397" i="12"/>
  <c r="L398" i="12" l="1"/>
  <c r="M397" i="12"/>
  <c r="M398" i="12" l="1"/>
  <c r="N397" i="12"/>
  <c r="O397" i="12" l="1"/>
  <c r="N398" i="12"/>
  <c r="O398" i="12" l="1"/>
  <c r="P397" i="12"/>
  <c r="Q397" i="12" l="1"/>
  <c r="P398" i="12"/>
  <c r="R397" i="12" l="1"/>
  <c r="Q398" i="12"/>
  <c r="S397" i="12" l="1"/>
  <c r="R398" i="12"/>
  <c r="T397" i="12" l="1"/>
  <c r="S398" i="12"/>
  <c r="T398" i="12" l="1"/>
  <c r="U397" i="12"/>
  <c r="V397" i="12" l="1"/>
  <c r="U398" i="12"/>
  <c r="V398" i="12" l="1"/>
  <c r="W397" i="12"/>
  <c r="W398" i="12" l="1"/>
  <c r="X397" i="12"/>
  <c r="X398" i="12" l="1"/>
  <c r="Y397" i="12"/>
  <c r="Z397" i="12" l="1"/>
  <c r="Y398" i="12"/>
  <c r="AA397" i="12" l="1"/>
  <c r="Z398" i="12"/>
  <c r="AA398" i="12" l="1"/>
  <c r="AB397" i="12"/>
  <c r="AC397" i="12" l="1"/>
  <c r="AB398" i="12"/>
  <c r="AD397" i="12" l="1"/>
  <c r="AC398" i="12"/>
  <c r="AD398" i="12" l="1"/>
  <c r="AE397" i="12"/>
  <c r="AF397" i="12" l="1"/>
  <c r="AE398" i="12"/>
  <c r="AF398" i="12" l="1"/>
  <c r="AG397" i="12"/>
  <c r="AG398" i="12" l="1"/>
  <c r="F417" i="12"/>
  <c r="F418" i="12" l="1"/>
  <c r="G417" i="12"/>
  <c r="H417" i="12" l="1"/>
  <c r="G418" i="12"/>
  <c r="I417" i="12" l="1"/>
  <c r="H418" i="12"/>
  <c r="I418" i="12" l="1"/>
  <c r="J417" i="12"/>
  <c r="K417" i="12" l="1"/>
  <c r="J418" i="12"/>
  <c r="L417" i="12" l="1"/>
  <c r="K418" i="12"/>
  <c r="L418" i="12" l="1"/>
  <c r="M417" i="12"/>
  <c r="M418" i="12" l="1"/>
  <c r="N417" i="12"/>
  <c r="N418" i="12" l="1"/>
  <c r="O417" i="12"/>
  <c r="O418" i="12" l="1"/>
  <c r="P417" i="12"/>
  <c r="Q417" i="12" l="1"/>
  <c r="P418" i="12"/>
  <c r="R417" i="12" l="1"/>
  <c r="Q418" i="12"/>
  <c r="S417" i="12" l="1"/>
  <c r="R418" i="12"/>
  <c r="S418" i="12" l="1"/>
  <c r="T417" i="12"/>
  <c r="T418" i="12" l="1"/>
  <c r="U417" i="12"/>
  <c r="U418" i="12" l="1"/>
  <c r="V417" i="12"/>
  <c r="V418" i="12" l="1"/>
  <c r="W417" i="12"/>
  <c r="W418" i="12" l="1"/>
  <c r="X417" i="12"/>
  <c r="X418" i="12" l="1"/>
  <c r="Y417" i="12"/>
  <c r="Z417" i="12" l="1"/>
  <c r="Y418" i="12"/>
  <c r="AA417" i="12" l="1"/>
  <c r="Z418" i="12"/>
  <c r="AB417" i="12" l="1"/>
  <c r="AA418" i="12"/>
  <c r="AB418" i="12" l="1"/>
  <c r="AC417" i="12"/>
  <c r="AC418" i="12" l="1"/>
  <c r="AD417" i="12"/>
  <c r="AE417" i="12" l="1"/>
  <c r="AD418" i="12"/>
  <c r="AE418" i="12" l="1"/>
  <c r="AF417" i="12"/>
  <c r="AF418" i="12" l="1"/>
  <c r="AG417" i="12"/>
  <c r="AG418" i="12" l="1"/>
  <c r="F443" i="12"/>
  <c r="G443" i="12" l="1"/>
  <c r="F444" i="12"/>
  <c r="G444" i="12" l="1"/>
  <c r="H443" i="12"/>
  <c r="I443" i="12" l="1"/>
  <c r="H444" i="12"/>
  <c r="J443" i="12" l="1"/>
  <c r="I444" i="12"/>
  <c r="K443" i="12" l="1"/>
  <c r="J444" i="12"/>
  <c r="K444" i="12" l="1"/>
  <c r="L443" i="12"/>
  <c r="L444" i="12" l="1"/>
  <c r="M443" i="12"/>
  <c r="N443" i="12" l="1"/>
  <c r="M444" i="12"/>
  <c r="N444" i="12" l="1"/>
  <c r="O443" i="12"/>
  <c r="O444" i="12" l="1"/>
  <c r="P443" i="12"/>
  <c r="P444" i="12" l="1"/>
  <c r="Q443" i="12"/>
  <c r="R443" i="12" l="1"/>
  <c r="Q444" i="12"/>
  <c r="R444" i="12" l="1"/>
  <c r="S443" i="12"/>
  <c r="S444" i="12" l="1"/>
  <c r="T443" i="12"/>
  <c r="U443" i="12" l="1"/>
  <c r="T444" i="12"/>
  <c r="U444" i="12" l="1"/>
  <c r="V443" i="12"/>
  <c r="V444" i="12" l="1"/>
  <c r="W443" i="12"/>
  <c r="X443" i="12" l="1"/>
  <c r="W444" i="12"/>
  <c r="Y443" i="12" l="1"/>
  <c r="X444" i="12"/>
  <c r="Z443" i="12" l="1"/>
  <c r="Y444" i="12"/>
  <c r="Z444" i="12" l="1"/>
  <c r="AA443" i="12"/>
  <c r="AA444" i="12" l="1"/>
  <c r="AB443" i="12"/>
  <c r="AC443" i="12" l="1"/>
  <c r="AB444" i="12"/>
  <c r="AD443" i="12" l="1"/>
  <c r="AC444" i="12"/>
  <c r="AD444" i="12" l="1"/>
  <c r="AE443" i="12"/>
  <c r="AF443" i="12" l="1"/>
  <c r="AE444" i="12"/>
  <c r="AF444" i="12" l="1"/>
  <c r="AG443" i="12"/>
  <c r="AG444" i="12" l="1"/>
  <c r="F463" i="12"/>
  <c r="G463" i="12" l="1"/>
  <c r="F464" i="12"/>
  <c r="H463" i="12" l="1"/>
  <c r="G464" i="12"/>
  <c r="H464" i="12" l="1"/>
  <c r="I463" i="12"/>
  <c r="I464" i="12" l="1"/>
  <c r="J463" i="12"/>
  <c r="J464" i="12" l="1"/>
  <c r="K463" i="12"/>
  <c r="L463" i="12" l="1"/>
  <c r="K464" i="12"/>
  <c r="M463" i="12" l="1"/>
  <c r="L464" i="12"/>
  <c r="N463" i="12" l="1"/>
  <c r="M464" i="12"/>
  <c r="O463" i="12" l="1"/>
  <c r="N464" i="12"/>
  <c r="P463" i="12" l="1"/>
  <c r="O464" i="12"/>
  <c r="Q463" i="12" l="1"/>
  <c r="P464" i="12"/>
  <c r="Q464" i="12" l="1"/>
  <c r="R463" i="12"/>
  <c r="R464" i="12" l="1"/>
  <c r="S463" i="12"/>
  <c r="S464" i="12" l="1"/>
  <c r="T463" i="12"/>
  <c r="U463" i="12" l="1"/>
  <c r="T464" i="12"/>
  <c r="U464" i="12" l="1"/>
  <c r="V463" i="12"/>
  <c r="V464" i="12" l="1"/>
  <c r="W463" i="12"/>
  <c r="X463" i="12" l="1"/>
  <c r="W464" i="12"/>
  <c r="Y463" i="12" l="1"/>
  <c r="X464" i="12"/>
  <c r="Y464" i="12" l="1"/>
  <c r="Z463" i="12"/>
  <c r="AA463" i="12" l="1"/>
  <c r="Z464" i="12"/>
  <c r="AA464" i="12" l="1"/>
  <c r="AB463" i="12"/>
  <c r="AB464" i="12" l="1"/>
  <c r="AC463" i="12"/>
  <c r="AC464" i="12" l="1"/>
  <c r="AD463" i="12"/>
  <c r="AD464" i="12" l="1"/>
  <c r="AE463" i="12"/>
  <c r="AF463" i="12" l="1"/>
  <c r="AE464" i="12"/>
  <c r="AG463" i="12" l="1"/>
  <c r="AF464" i="12"/>
  <c r="AG464" i="12" l="1"/>
  <c r="F483" i="12"/>
  <c r="F484" i="12" l="1"/>
  <c r="G483" i="12"/>
  <c r="H483" i="12" l="1"/>
  <c r="G484" i="12"/>
  <c r="H484" i="12" l="1"/>
  <c r="I483" i="12"/>
  <c r="J483" i="12" l="1"/>
  <c r="I484" i="12"/>
  <c r="J484" i="12" l="1"/>
  <c r="K483" i="12"/>
  <c r="L483" i="12" l="1"/>
  <c r="K484" i="12"/>
  <c r="M483" i="12" l="1"/>
  <c r="L484" i="12"/>
  <c r="N483" i="12" l="1"/>
  <c r="M484" i="12"/>
  <c r="O483" i="12" l="1"/>
  <c r="N484" i="12"/>
  <c r="P483" i="12" l="1"/>
  <c r="O484" i="12"/>
  <c r="P484" i="12" l="1"/>
  <c r="Q483" i="12"/>
  <c r="Q484" i="12" l="1"/>
  <c r="R483" i="12"/>
  <c r="S483" i="12" l="1"/>
  <c r="R484" i="12"/>
  <c r="S484" i="12" l="1"/>
  <c r="T483" i="12"/>
  <c r="T484" i="12" l="1"/>
  <c r="U483" i="12"/>
  <c r="U484" i="12" l="1"/>
  <c r="V483" i="12"/>
  <c r="V484" i="12" l="1"/>
  <c r="W483" i="12"/>
  <c r="W484" i="12" l="1"/>
  <c r="X483" i="12"/>
  <c r="Y483" i="12" l="1"/>
  <c r="X484" i="12"/>
  <c r="Z483" i="12" l="1"/>
  <c r="Y484" i="12"/>
  <c r="AA483" i="12" l="1"/>
  <c r="Z484" i="12"/>
  <c r="AA484" i="12" l="1"/>
  <c r="AB483" i="12"/>
  <c r="AC483" i="12" l="1"/>
  <c r="AB484" i="12"/>
  <c r="AC484" i="12" l="1"/>
  <c r="AD483" i="12"/>
  <c r="AD484" i="12" l="1"/>
  <c r="AE483" i="12"/>
  <c r="AF483" i="12" l="1"/>
  <c r="AE484" i="12"/>
  <c r="AG483" i="12" l="1"/>
  <c r="AF484" i="12"/>
  <c r="F503" i="12" l="1"/>
  <c r="AG484" i="12"/>
  <c r="F504" i="12" l="1"/>
  <c r="G503" i="12"/>
  <c r="H503" i="12" l="1"/>
  <c r="G504" i="12"/>
  <c r="H504" i="12" l="1"/>
  <c r="I503" i="12"/>
  <c r="J503" i="12" l="1"/>
  <c r="I504" i="12"/>
  <c r="K503" i="12" l="1"/>
  <c r="J504" i="12"/>
  <c r="K504" i="12" l="1"/>
  <c r="L503" i="12"/>
  <c r="L504" i="12" l="1"/>
  <c r="M503" i="12"/>
  <c r="N503" i="12" l="1"/>
  <c r="M504" i="12"/>
  <c r="N504" i="12" l="1"/>
  <c r="O503" i="12"/>
  <c r="O504" i="12" l="1"/>
  <c r="P503" i="12"/>
  <c r="P504" i="12" l="1"/>
  <c r="Q503" i="12"/>
  <c r="Q504" i="12" l="1"/>
  <c r="R503" i="12"/>
  <c r="S503" i="12" l="1"/>
  <c r="R504" i="12"/>
  <c r="T503" i="12" l="1"/>
  <c r="S504" i="12"/>
  <c r="T504" i="12" l="1"/>
  <c r="U503" i="12"/>
  <c r="U504" i="12" l="1"/>
  <c r="V503" i="12"/>
  <c r="V504" i="12" l="1"/>
  <c r="W503" i="12"/>
  <c r="W504" i="12" l="1"/>
  <c r="X503" i="12"/>
  <c r="X504" i="12" l="1"/>
  <c r="Y503" i="12"/>
  <c r="Z503" i="12" l="1"/>
  <c r="Y504" i="12"/>
  <c r="AA503" i="12" l="1"/>
  <c r="Z504" i="12"/>
  <c r="AB503" i="12" l="1"/>
  <c r="AA504" i="12"/>
  <c r="AC503" i="12" l="1"/>
  <c r="AB504" i="12"/>
  <c r="AD503" i="12" l="1"/>
  <c r="AC504" i="12"/>
  <c r="AE503" i="12" l="1"/>
  <c r="AD504" i="12"/>
  <c r="AE504" i="12" l="1"/>
  <c r="AF503" i="12"/>
  <c r="AF504" i="12" l="1"/>
  <c r="AG503" i="12"/>
  <c r="AG504" i="12" l="1"/>
  <c r="F529" i="12"/>
  <c r="F530" i="12" l="1"/>
  <c r="G529" i="12"/>
  <c r="G530" i="12" l="1"/>
  <c r="H529" i="12"/>
  <c r="I529" i="12" l="1"/>
  <c r="H530" i="12"/>
  <c r="I530" i="12" l="1"/>
  <c r="J529" i="12"/>
  <c r="K529" i="12" l="1"/>
  <c r="J530" i="12"/>
  <c r="K530" i="12" l="1"/>
  <c r="L529" i="12"/>
  <c r="M529" i="12" l="1"/>
  <c r="L530" i="12"/>
  <c r="M530" i="12" l="1"/>
  <c r="N529" i="12"/>
  <c r="O529" i="12" l="1"/>
  <c r="N530" i="12"/>
  <c r="O530" i="12" l="1"/>
  <c r="P529" i="12"/>
  <c r="P530" i="12" l="1"/>
  <c r="Q529" i="12"/>
  <c r="Q530" i="12" l="1"/>
  <c r="R529" i="12"/>
  <c r="R530" i="12" l="1"/>
  <c r="S529" i="12"/>
  <c r="S530" i="12" l="1"/>
  <c r="T529" i="12"/>
  <c r="U529" i="12" l="1"/>
  <c r="T530" i="12"/>
  <c r="U530" i="12" l="1"/>
  <c r="V529" i="12"/>
  <c r="V530" i="12" l="1"/>
  <c r="W529" i="12"/>
  <c r="X529" i="12" l="1"/>
  <c r="W530" i="12"/>
  <c r="Y529" i="12" l="1"/>
  <c r="X530" i="12"/>
  <c r="Y530" i="12" l="1"/>
  <c r="Z529" i="12"/>
  <c r="AA529" i="12" l="1"/>
  <c r="Z530" i="12"/>
  <c r="AA530" i="12" l="1"/>
  <c r="AB529" i="12"/>
  <c r="AB530" i="12" l="1"/>
  <c r="AC529" i="12"/>
  <c r="AC530" i="12" l="1"/>
  <c r="AD529" i="12"/>
  <c r="AD530" i="12" l="1"/>
  <c r="AE529" i="12"/>
  <c r="AE530" i="12" l="1"/>
  <c r="AF529" i="12"/>
  <c r="AG529" i="12" l="1"/>
  <c r="AF530" i="12"/>
  <c r="AG530" i="12" l="1"/>
  <c r="F549" i="12"/>
  <c r="F550" i="12" l="1"/>
  <c r="G549" i="12"/>
  <c r="H549" i="12" l="1"/>
  <c r="G550" i="12"/>
  <c r="I549" i="12" l="1"/>
  <c r="H550" i="12"/>
  <c r="J549" i="12" l="1"/>
  <c r="I550" i="12"/>
  <c r="J550" i="12" l="1"/>
  <c r="K549" i="12"/>
  <c r="L549" i="12" l="1"/>
  <c r="K550" i="12"/>
  <c r="M549" i="12" l="1"/>
  <c r="L550" i="12"/>
  <c r="M550" i="12" l="1"/>
  <c r="N549" i="12"/>
  <c r="N550" i="12" l="1"/>
  <c r="O549" i="12"/>
  <c r="P549" i="12" l="1"/>
  <c r="O550" i="12"/>
  <c r="Q549" i="12" l="1"/>
  <c r="P550" i="12"/>
  <c r="R549" i="12" l="1"/>
  <c r="Q550" i="12"/>
  <c r="R550" i="12" l="1"/>
  <c r="S549" i="12"/>
  <c r="S550" i="12" l="1"/>
  <c r="T549" i="12"/>
  <c r="T550" i="12" l="1"/>
  <c r="U549" i="12"/>
  <c r="V549" i="12" l="1"/>
  <c r="U550" i="12"/>
  <c r="V550" i="12" l="1"/>
  <c r="W549" i="12"/>
  <c r="W550" i="12" l="1"/>
  <c r="X549" i="12"/>
  <c r="Y549" i="12" l="1"/>
  <c r="X550" i="12"/>
  <c r="Z549" i="12" l="1"/>
  <c r="Y550" i="12"/>
  <c r="Z550" i="12" l="1"/>
  <c r="AA549" i="12"/>
  <c r="AA550" i="12" l="1"/>
  <c r="AB549" i="12"/>
  <c r="AB550" i="12" l="1"/>
  <c r="AC549" i="12"/>
  <c r="AC550" i="12" l="1"/>
  <c r="AD549" i="12"/>
  <c r="AE549" i="12" l="1"/>
  <c r="AD550" i="12"/>
  <c r="AF549" i="12" l="1"/>
  <c r="AE550" i="12"/>
  <c r="AF550" i="12" l="1"/>
  <c r="AG549" i="12"/>
  <c r="AG550" i="12" l="1"/>
  <c r="F569" i="12"/>
  <c r="G569" i="12" l="1"/>
  <c r="F570" i="12"/>
  <c r="G570" i="12" l="1"/>
  <c r="H569" i="12"/>
  <c r="H570" i="12" l="1"/>
  <c r="I569" i="12"/>
  <c r="I570" i="12" l="1"/>
  <c r="J569" i="12"/>
  <c r="K569" i="12" l="1"/>
  <c r="J570" i="12"/>
  <c r="L569" i="12" l="1"/>
  <c r="K570" i="12"/>
  <c r="L570" i="12" l="1"/>
  <c r="M569" i="12"/>
  <c r="N569" i="12" l="1"/>
  <c r="M570" i="12"/>
  <c r="N570" i="12" l="1"/>
  <c r="O569" i="12"/>
  <c r="O570" i="12" l="1"/>
  <c r="P569" i="12"/>
  <c r="P570" i="12" l="1"/>
  <c r="Q569" i="12"/>
  <c r="Q570" i="12" l="1"/>
  <c r="R569" i="12"/>
  <c r="R570" i="12" l="1"/>
  <c r="S569" i="12"/>
  <c r="S570" i="12" l="1"/>
  <c r="T569" i="12"/>
  <c r="T570" i="12" l="1"/>
  <c r="U569" i="12"/>
  <c r="U570" i="12" l="1"/>
  <c r="V569" i="12"/>
  <c r="V570" i="12" l="1"/>
  <c r="W569" i="12"/>
  <c r="W570" i="12" l="1"/>
  <c r="X569" i="12"/>
  <c r="Y569" i="12" l="1"/>
  <c r="X570" i="12"/>
  <c r="Z569" i="12" l="1"/>
  <c r="Y570" i="12"/>
  <c r="AA569" i="12" l="1"/>
  <c r="Z570" i="12"/>
  <c r="AA570" i="12" l="1"/>
  <c r="AB569" i="12"/>
  <c r="AB570" i="12" l="1"/>
  <c r="AC569" i="12"/>
  <c r="AD569" i="12" l="1"/>
  <c r="AC570" i="12"/>
  <c r="AE569" i="12" l="1"/>
  <c r="AD570" i="12"/>
  <c r="AE570" i="12" l="1"/>
  <c r="AF569" i="12"/>
  <c r="AF570" i="12" l="1"/>
  <c r="AG569" i="12"/>
  <c r="AG570" i="12" l="1"/>
  <c r="F589" i="12"/>
  <c r="F590" i="12" l="1"/>
  <c r="G589" i="12"/>
  <c r="H589" i="12" s="1"/>
  <c r="I589" i="12" l="1"/>
  <c r="H590" i="12"/>
  <c r="G590" i="12"/>
  <c r="I590" i="12" l="1"/>
  <c r="J589" i="12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K589" i="12" l="1"/>
  <c r="J590" i="12"/>
  <c r="T8" i="13"/>
  <c r="K590" i="12" l="1"/>
  <c r="L589" i="12"/>
  <c r="W20" i="13"/>
  <c r="AM5" i="13"/>
  <c r="M589" i="12" l="1"/>
  <c r="L590" i="12"/>
  <c r="N589" i="12" l="1"/>
  <c r="M590" i="12"/>
  <c r="O589" i="12" l="1"/>
  <c r="N590" i="12"/>
  <c r="O590" i="12" l="1"/>
  <c r="P589" i="12"/>
  <c r="P590" i="12" l="1"/>
  <c r="Q589" i="12"/>
  <c r="R589" i="12" l="1"/>
  <c r="Q590" i="12"/>
  <c r="R590" i="12" l="1"/>
  <c r="S589" i="12"/>
  <c r="T589" i="12" l="1"/>
  <c r="S590" i="12"/>
  <c r="T590" i="12" l="1"/>
  <c r="U589" i="12"/>
  <c r="U590" i="12" l="1"/>
  <c r="V589" i="12"/>
  <c r="V590" i="12" l="1"/>
  <c r="W589" i="12"/>
  <c r="X589" i="12" l="1"/>
  <c r="W590" i="12"/>
  <c r="Y589" i="12" l="1"/>
  <c r="X590" i="12"/>
  <c r="Z589" i="12" l="1"/>
  <c r="Y590" i="12"/>
  <c r="AA589" i="12" l="1"/>
  <c r="Z590" i="12"/>
  <c r="AA590" i="12" l="1"/>
  <c r="AB589" i="12"/>
  <c r="AC589" i="12" l="1"/>
  <c r="AB590" i="12"/>
  <c r="AD589" i="12" l="1"/>
  <c r="AC590" i="12"/>
  <c r="AE589" i="12" l="1"/>
  <c r="AD590" i="12"/>
  <c r="AE590" i="12" l="1"/>
  <c r="AF589" i="12"/>
  <c r="AG589" i="12" l="1"/>
  <c r="AG590" i="12" s="1"/>
  <c r="AF590" i="12"/>
</calcChain>
</file>

<file path=xl/sharedStrings.xml><?xml version="1.0" encoding="utf-8"?>
<sst xmlns="http://schemas.openxmlformats.org/spreadsheetml/2006/main" count="2090" uniqueCount="97">
  <si>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</si>
  <si>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</si>
  <si>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</si>
  <si>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</si>
  <si>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</si>
  <si>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</si>
  <si>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</si>
  <si>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</si>
  <si>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</si>
  <si>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</si>
  <si>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</si>
  <si>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</si>
  <si>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</si>
  <si>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</si>
  <si>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</si>
  <si>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</si>
  <si>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</si>
  <si>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</si>
  <si>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</si>
  <si>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</si>
  <si>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</si>
  <si>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</si>
  <si>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</si>
  <si>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</si>
  <si>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</si>
  <si>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</si>
  <si>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</si>
  <si>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</si>
  <si>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</si>
  <si>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</si>
  <si>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</si>
  <si>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</si>
  <si>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</si>
  <si>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</si>
  <si>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</si>
  <si>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</si>
  <si>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</si>
  <si>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</si>
  <si>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</si>
  <si>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</si>
  <si>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</si>
  <si>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</si>
  <si>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</si>
  <si>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</si>
  <si>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</si>
  <si>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</si>
  <si>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</si>
  <si>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</si>
  <si>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</si>
  <si>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</si>
  <si>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</si>
  <si>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</si>
  <si>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</si>
  <si>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</si>
  <si>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</si>
  <si>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</si>
  <si>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</si>
  <si>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</si>
  <si>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</si>
  <si>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</si>
  <si>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</si>
  <si>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</si>
  <si>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</si>
  <si>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</si>
  <si>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</si>
  <si>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</si>
  <si>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</si>
  <si>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</si>
  <si>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</si>
  <si>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</si>
  <si>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</si>
  <si>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</si>
  <si>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</si>
  <si>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</si>
  <si>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</si>
  <si>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</si>
  <si>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</si>
  <si>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</si>
  <si>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</si>
  <si>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</si>
  <si>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</si>
  <si>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</si>
  <si>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</si>
  <si>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</si>
  <si>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監督員</t>
    <rPh sb="0" eb="2">
      <t>カントク</t>
    </rPh>
    <rPh sb="2" eb="3">
      <t>イン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</si>
  <si>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</si>
  <si>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</si>
  <si>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(様式１ー２)</t>
    <rPh sb="1" eb="3">
      <t>ヨウシキ</t>
    </rPh>
    <phoneticPr fontId="2"/>
  </si>
  <si>
    <t>【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</si>
  <si>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</si>
  <si>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</si>
  <si>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</si>
  <si>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提出</t>
    <rPh sb="0" eb="2">
      <t>テイシュツ</t>
    </rPh>
    <phoneticPr fontId="2"/>
  </si>
  <si>
    <t>】</t>
    <phoneticPr fontId="2"/>
  </si>
  <si>
    <t>(様式２)</t>
    <rPh sb="1" eb="3">
      <t>ヨウシキ</t>
    </rPh>
    <phoneticPr fontId="2"/>
  </si>
  <si>
    <t>元請負人</t>
    <phoneticPr fontId="2"/>
  </si>
  <si>
    <t>下請負人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</si>
</sst>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65" xfId="0" applyFont="1" applyBorder="1" applyAlignment="1">
      <alignment vertical="center" wrapText="1" shrinkToFit="1"/>
    </xf>
    <xf numFmtId="177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81" fontId="5" fillId="0" borderId="0" xfId="0" applyNumberFormat="1" applyFont="1" applyFill="1" applyAlignment="1">
      <alignment horizontal="left" vertical="center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7" fontId="15" fillId="2" borderId="48" xfId="0" applyNumberFormat="1" applyFont="1" applyFill="1" applyBorder="1" applyAlignment="1">
      <alignment horizontal="left" vertical="center"/>
    </xf>
    <xf numFmtId="177" fontId="15" fillId="2" borderId="49" xfId="0" applyNumberFormat="1" applyFont="1" applyFill="1" applyBorder="1" applyAlignment="1">
      <alignment horizontal="left" vertical="center"/>
    </xf>
    <xf numFmtId="177" fontId="15" fillId="2" borderId="50" xfId="0" applyNumberFormat="1" applyFont="1" applyFill="1" applyBorder="1" applyAlignment="1">
      <alignment horizontal="left" vertical="center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35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3" fillId="5" borderId="36" xfId="0" applyFont="1" applyFill="1" applyBorder="1" applyAlignment="1">
      <alignment horizontal="center" vertical="center" shrinkToFit="1"/>
    </xf>
    <xf numFmtId="0" fontId="3" fillId="5" borderId="33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3" fillId="5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80" fontId="9" fillId="5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5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2" fillId="0" borderId="66" xfId="0" applyFont="1" applyBorder="1" applyAlignment="1">
      <alignment horizontal="center" vertical="center" wrapText="1" shrinkToFit="1"/>
    </xf>
    <xf numFmtId="0" fontId="12" fillId="0" borderId="67" xfId="0" applyFont="1" applyBorder="1" applyAlignment="1">
      <alignment horizontal="center" vertical="center" shrinkToFit="1"/>
    </xf>
    <xf numFmtId="0" fontId="3" fillId="5" borderId="33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 shrinkToFit="1"/>
    </xf>
    <xf numFmtId="177" fontId="15" fillId="2" borderId="51" xfId="0" applyNumberFormat="1" applyFont="1" applyFill="1" applyBorder="1" applyAlignment="1">
      <alignment horizontal="left" vertical="center" shrinkToFit="1"/>
    </xf>
    <xf numFmtId="177" fontId="15" fillId="2" borderId="25" xfId="0" applyNumberFormat="1" applyFont="1" applyFill="1" applyBorder="1" applyAlignment="1">
      <alignment horizontal="left" vertical="center" shrinkToFit="1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177" fontId="3" fillId="0" borderId="44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225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66FF66"/>
      <color rgb="FF33CC33"/>
      <color rgb="FF006600"/>
      <color rgb="FFFF0000"/>
      <color rgb="FFFFFF99"/>
      <color rgb="FFFFFFCC"/>
      <color rgb="FFCCECFF"/>
      <color rgb="FF6699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22412</xdr:rowOff>
    </xdr:from>
    <xdr:ext cx="2275280" cy="661448"/>
    <xdr:sp macro="" textlink="">
      <xdr:nvSpPr>
        <xdr:cNvPr id="3" name="角丸四角形吹き出し 2"/>
        <xdr:cNvSpPr/>
      </xdr:nvSpPr>
      <xdr:spPr>
        <a:xfrm>
          <a:off x="8848263" y="43654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macro=""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macro=""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macro=""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macro=""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macro=""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macro=""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macro=""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macro=""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49696</xdr:colOff>
      <xdr:row>12</xdr:row>
      <xdr:rowOff>141171</xdr:rowOff>
    </xdr:from>
    <xdr:ext cx="2084294" cy="467778"/>
    <xdr:sp macro="" textlink="">
      <xdr:nvSpPr>
        <xdr:cNvPr id="20" name="角丸四角形吹き出し 19"/>
        <xdr:cNvSpPr/>
      </xdr:nvSpPr>
      <xdr:spPr>
        <a:xfrm>
          <a:off x="157370" y="2410606"/>
          <a:ext cx="2084294" cy="46777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②不要な箇所は、セル内の数式を消去します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macro=""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macro="" textlink="">
      <xdr:nvSpPr>
        <xdr:cNvPr id="23" name="角丸四角形吹き出し 22"/>
        <xdr:cNvSpPr/>
      </xdr:nvSpPr>
      <xdr:spPr>
        <a:xfrm>
          <a:off x="8457031" y="6514025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macro=""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macro=""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macro=""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macro=""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macro=""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3</xdr:col>
      <xdr:colOff>463825</xdr:colOff>
      <xdr:row>0</xdr:row>
      <xdr:rowOff>0</xdr:rowOff>
    </xdr:from>
    <xdr:to>
      <xdr:col>4</xdr:col>
      <xdr:colOff>223142</xdr:colOff>
      <xdr:row>1</xdr:row>
      <xdr:rowOff>51157</xdr:rowOff>
    </xdr:to>
    <xdr:sp macro="" textlink="">
      <xdr:nvSpPr>
        <xdr:cNvPr id="19" name="円/楕円 18"/>
        <xdr:cNvSpPr/>
      </xdr:nvSpPr>
      <xdr:spPr>
        <a:xfrm>
          <a:off x="1482586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7</xdr:col>
      <xdr:colOff>173937</xdr:colOff>
      <xdr:row>1</xdr:row>
      <xdr:rowOff>130332</xdr:rowOff>
    </xdr:from>
    <xdr:ext cx="1416324" cy="274108"/>
    <xdr:sp macro="" textlink="">
      <xdr:nvSpPr>
        <xdr:cNvPr id="22" name="角丸四角形吹き出し 21"/>
        <xdr:cNvSpPr/>
      </xdr:nvSpPr>
      <xdr:spPr>
        <a:xfrm>
          <a:off x="3105980" y="370528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110109</xdr:colOff>
      <xdr:row>18</xdr:row>
      <xdr:rowOff>153190</xdr:rowOff>
    </xdr:from>
    <xdr:ext cx="1455305" cy="467778"/>
    <xdr:sp macro="" textlink="">
      <xdr:nvSpPr>
        <xdr:cNvPr id="26" name="角丸四角形吹き出し 25"/>
        <xdr:cNvSpPr/>
      </xdr:nvSpPr>
      <xdr:spPr>
        <a:xfrm>
          <a:off x="9709652" y="3466233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9"/>
  <sheetViews>
    <sheetView tabSelected="1" view="pageBreakPreview" topLeftCell="D1" zoomScale="120" zoomScaleNormal="100" zoomScaleSheetLayoutView="120" workbookViewId="0">
      <selection activeCell="AC23" sqref="AC23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customHeight="1" x14ac:dyDescent="0.15">
      <c r="B1" s="1"/>
      <c r="C1" s="1"/>
      <c r="D1" s="1"/>
      <c r="AF1" s="2"/>
      <c r="AG1" s="2"/>
      <c r="AJ1" s="7" t="s">
        <v>94</v>
      </c>
    </row>
    <row r="2" spans="1:43" ht="15" customHeight="1" x14ac:dyDescent="0.15">
      <c r="B2" s="1"/>
      <c r="C2" s="1"/>
      <c r="D2" s="1"/>
      <c r="Y2" s="282" t="s">
        <v>84</v>
      </c>
      <c r="Z2" s="283"/>
      <c r="AA2" s="283"/>
      <c r="AB2" s="284"/>
      <c r="AC2" s="282" t="s">
        <v>85</v>
      </c>
      <c r="AD2" s="283"/>
      <c r="AE2" s="283"/>
      <c r="AF2" s="284"/>
      <c r="AG2" s="282" t="s">
        <v>86</v>
      </c>
      <c r="AH2" s="285"/>
      <c r="AI2" s="285"/>
      <c r="AJ2" s="286"/>
    </row>
    <row r="3" spans="1:43" ht="69.95" customHeight="1" x14ac:dyDescent="0.15">
      <c r="B3" s="1"/>
      <c r="C3" s="1"/>
      <c r="D3" s="1"/>
      <c r="Y3" s="282"/>
      <c r="Z3" s="283"/>
      <c r="AA3" s="283"/>
      <c r="AB3" s="284"/>
      <c r="AC3" s="282"/>
      <c r="AD3" s="283"/>
      <c r="AE3" s="283"/>
      <c r="AF3" s="284"/>
      <c r="AG3" s="287"/>
      <c r="AH3" s="283"/>
      <c r="AI3" s="283"/>
      <c r="AJ3" s="284"/>
    </row>
    <row r="4" spans="1:43" ht="18.75" x14ac:dyDescent="0.15">
      <c r="A4" s="6" t="s">
        <v>67</v>
      </c>
      <c r="B4" s="6"/>
      <c r="C4" s="6"/>
      <c r="D4" s="6"/>
      <c r="E4" s="6"/>
      <c r="N4" s="1" t="s">
        <v>88</v>
      </c>
      <c r="O4" s="164" t="s">
        <v>89</v>
      </c>
      <c r="Q4" s="1" t="s">
        <v>90</v>
      </c>
      <c r="S4" s="1" t="s">
        <v>91</v>
      </c>
      <c r="T4" s="164" t="s">
        <v>92</v>
      </c>
      <c r="U4" s="1" t="s">
        <v>93</v>
      </c>
      <c r="AJ4" s="7"/>
    </row>
    <row r="5" spans="1:43" ht="13.5" customHeight="1" x14ac:dyDescent="0.15">
      <c r="AD5" s="288"/>
      <c r="AE5" s="288"/>
      <c r="AF5" s="288"/>
      <c r="AG5" s="2"/>
    </row>
    <row r="6" spans="1:43" s="69" customFormat="1" ht="18" customHeight="1" x14ac:dyDescent="0.15">
      <c r="B6" s="260" t="s">
        <v>1</v>
      </c>
      <c r="C6" s="260"/>
      <c r="D6" s="70" t="s">
        <v>5</v>
      </c>
      <c r="E6" s="171" t="s">
        <v>9</v>
      </c>
      <c r="F6" s="171"/>
      <c r="G6" s="171"/>
      <c r="H6" s="171"/>
      <c r="I6" s="171"/>
      <c r="J6" s="171"/>
      <c r="K6" s="171"/>
      <c r="L6" s="171"/>
      <c r="M6" s="171"/>
      <c r="N6" s="171"/>
      <c r="O6" s="70"/>
      <c r="P6" s="70"/>
      <c r="Q6" s="70"/>
      <c r="R6" s="71" t="s">
        <v>79</v>
      </c>
      <c r="S6" s="71"/>
      <c r="T6" s="71"/>
      <c r="U6" s="72"/>
      <c r="V6" s="72"/>
      <c r="W6" s="70" t="s">
        <v>5</v>
      </c>
      <c r="X6" s="255">
        <v>45383</v>
      </c>
      <c r="Y6" s="255"/>
      <c r="Z6" s="255"/>
      <c r="AA6" s="255"/>
      <c r="AB6" s="255"/>
      <c r="AC6" s="70"/>
      <c r="AD6" s="70"/>
      <c r="AE6" s="70"/>
      <c r="AF6" s="70"/>
      <c r="AG6" s="163"/>
      <c r="AH6" s="163"/>
      <c r="AI6" s="163"/>
      <c r="AJ6" s="163"/>
    </row>
    <row r="7" spans="1:43" s="69" customFormat="1" ht="18" customHeight="1" x14ac:dyDescent="0.15">
      <c r="B7" s="229" t="s">
        <v>0</v>
      </c>
      <c r="C7" s="229"/>
      <c r="D7" s="70" t="s">
        <v>5</v>
      </c>
      <c r="E7" s="254">
        <f>+X7-X6+1</f>
        <v>196</v>
      </c>
      <c r="F7" s="254"/>
      <c r="G7" s="254"/>
      <c r="H7" s="70"/>
      <c r="I7" s="70"/>
      <c r="J7" s="70"/>
      <c r="K7" s="70"/>
      <c r="L7" s="70"/>
      <c r="M7" s="70"/>
      <c r="N7" s="70"/>
      <c r="O7" s="70"/>
      <c r="P7" s="70"/>
      <c r="Q7" s="70"/>
      <c r="R7" s="71" t="s">
        <v>8</v>
      </c>
      <c r="S7" s="73"/>
      <c r="T7" s="73"/>
      <c r="U7" s="74"/>
      <c r="V7" s="74"/>
      <c r="W7" s="70" t="s">
        <v>5</v>
      </c>
      <c r="X7" s="253">
        <v>45578</v>
      </c>
      <c r="Y7" s="253"/>
      <c r="Z7" s="253"/>
      <c r="AA7" s="253"/>
      <c r="AB7" s="253"/>
      <c r="AC7" s="70"/>
      <c r="AD7" s="70"/>
      <c r="AE7" s="70"/>
      <c r="AF7" s="70"/>
      <c r="AG7" s="70"/>
    </row>
    <row r="8" spans="1:43" s="65" customFormat="1" x14ac:dyDescent="0.15">
      <c r="B8" s="66"/>
      <c r="C8" s="66"/>
      <c r="D8" s="67"/>
      <c r="E8" s="68"/>
      <c r="F8" s="68"/>
      <c r="G8" s="68"/>
      <c r="H8" s="67"/>
      <c r="I8" s="67"/>
      <c r="J8" s="67"/>
      <c r="K8" s="67"/>
      <c r="L8" s="67"/>
      <c r="M8" s="67"/>
      <c r="N8" s="232" t="s">
        <v>80</v>
      </c>
      <c r="O8" s="233"/>
      <c r="P8" s="233"/>
      <c r="Q8" s="233"/>
      <c r="R8" s="233"/>
      <c r="S8" s="233"/>
      <c r="T8" s="233"/>
      <c r="U8" s="233"/>
      <c r="V8" s="234"/>
      <c r="W8" s="67"/>
      <c r="AG8" s="2"/>
      <c r="AM8" s="87">
        <f>T11</f>
        <v>0</v>
      </c>
      <c r="AN8" s="2"/>
      <c r="AO8" s="2"/>
      <c r="AP8" s="2"/>
      <c r="AQ8" s="2"/>
    </row>
    <row r="9" spans="1:43" ht="13.5" customHeight="1" x14ac:dyDescent="0.15">
      <c r="B9" s="261"/>
      <c r="C9" s="230" t="s">
        <v>16</v>
      </c>
      <c r="D9" s="173"/>
      <c r="E9" s="230" t="s">
        <v>17</v>
      </c>
      <c r="F9" s="173"/>
      <c r="G9" s="231"/>
      <c r="H9" s="252" t="s">
        <v>63</v>
      </c>
      <c r="I9" s="236"/>
      <c r="J9" s="236"/>
      <c r="K9" s="269" t="s">
        <v>77</v>
      </c>
      <c r="L9" s="270"/>
      <c r="M9" s="271"/>
      <c r="N9" s="236" t="s">
        <v>18</v>
      </c>
      <c r="O9" s="236"/>
      <c r="P9" s="236"/>
      <c r="Q9" s="230" t="s">
        <v>19</v>
      </c>
      <c r="R9" s="173"/>
      <c r="S9" s="231"/>
      <c r="T9" s="173" t="s">
        <v>21</v>
      </c>
      <c r="U9" s="173"/>
      <c r="V9" s="231"/>
      <c r="AA9" s="12"/>
      <c r="AC9" s="2"/>
      <c r="AD9" s="2"/>
      <c r="AE9" s="2"/>
      <c r="AF9" s="2"/>
      <c r="AG9" s="97"/>
      <c r="AH9" s="85"/>
      <c r="AM9" s="2">
        <v>0.28499999999999998</v>
      </c>
      <c r="AO9" s="2" t="s">
        <v>49</v>
      </c>
    </row>
    <row r="10" spans="1:43" ht="13.5" customHeight="1" x14ac:dyDescent="0.15">
      <c r="B10" s="262"/>
      <c r="C10" s="249"/>
      <c r="D10" s="250"/>
      <c r="E10" s="249"/>
      <c r="F10" s="250"/>
      <c r="G10" s="251"/>
      <c r="H10" s="191" t="s">
        <v>22</v>
      </c>
      <c r="I10" s="192"/>
      <c r="J10" s="192"/>
      <c r="K10" s="246" t="s">
        <v>25</v>
      </c>
      <c r="L10" s="247"/>
      <c r="M10" s="248"/>
      <c r="N10" s="235" t="s">
        <v>29</v>
      </c>
      <c r="O10" s="235"/>
      <c r="P10" s="235"/>
      <c r="Q10" s="191" t="s">
        <v>30</v>
      </c>
      <c r="R10" s="192"/>
      <c r="S10" s="193"/>
      <c r="T10" s="192" t="s">
        <v>31</v>
      </c>
      <c r="U10" s="192"/>
      <c r="V10" s="193"/>
      <c r="X10" s="295" t="s">
        <v>39</v>
      </c>
      <c r="Y10" s="296"/>
      <c r="Z10" s="296"/>
      <c r="AA10" s="296"/>
      <c r="AB10" s="296"/>
      <c r="AC10" s="296"/>
      <c r="AD10" s="297"/>
      <c r="AE10" s="2"/>
      <c r="AF10" s="168"/>
      <c r="AG10" s="169"/>
      <c r="AH10" s="169"/>
      <c r="AI10" s="169"/>
      <c r="AJ10" s="169"/>
      <c r="AM10" s="2">
        <v>0.25</v>
      </c>
      <c r="AO10" s="2" t="s">
        <v>50</v>
      </c>
    </row>
    <row r="11" spans="1:43" ht="13.5" customHeight="1" x14ac:dyDescent="0.15">
      <c r="B11" s="221" t="s">
        <v>95</v>
      </c>
      <c r="C11" s="263" t="s">
        <v>10</v>
      </c>
      <c r="D11" s="264"/>
      <c r="E11" s="243" t="s">
        <v>11</v>
      </c>
      <c r="F11" s="244"/>
      <c r="G11" s="245"/>
      <c r="H11" s="172">
        <f t="shared" ref="H11:H16" si="0">AH29+AH49+AH69+AH102+AH122+AH142+AH162</f>
        <v>196</v>
      </c>
      <c r="I11" s="173"/>
      <c r="J11" s="173"/>
      <c r="K11" s="172">
        <f t="shared" ref="K11:K16" si="1">AI29+AI49+AI69+AI102+AI122+AI142+AI162</f>
        <v>0</v>
      </c>
      <c r="L11" s="173"/>
      <c r="M11" s="173"/>
      <c r="N11" s="172">
        <f t="shared" ref="N11:N16" si="2">AJ29+AJ49+AJ69+AJ102+AJ122+AJ142+AJ162</f>
        <v>0</v>
      </c>
      <c r="O11" s="173"/>
      <c r="P11" s="173"/>
      <c r="Q11" s="197">
        <f>ROUND(N11/H11,3)</f>
        <v>0</v>
      </c>
      <c r="R11" s="198"/>
      <c r="S11" s="199"/>
      <c r="T11" s="273">
        <f>ROUND(AVERAGE(Q11:S24),3)</f>
        <v>0</v>
      </c>
      <c r="U11" s="274"/>
      <c r="V11" s="275"/>
      <c r="X11" s="212" t="s">
        <v>40</v>
      </c>
      <c r="Y11" s="213"/>
      <c r="Z11" s="213"/>
      <c r="AA11" s="213"/>
      <c r="AB11" s="214"/>
      <c r="AC11" s="289" t="s">
        <v>41</v>
      </c>
      <c r="AD11" s="290"/>
      <c r="AF11" s="170"/>
      <c r="AG11" s="169"/>
      <c r="AH11" s="169"/>
      <c r="AI11" s="169"/>
      <c r="AJ11" s="169"/>
      <c r="AM11" s="2">
        <v>0.214</v>
      </c>
      <c r="AO11" s="2" t="s">
        <v>51</v>
      </c>
    </row>
    <row r="12" spans="1:43" ht="13.5" customHeight="1" x14ac:dyDescent="0.15">
      <c r="B12" s="222"/>
      <c r="C12" s="265"/>
      <c r="D12" s="266"/>
      <c r="E12" s="237" t="s">
        <v>12</v>
      </c>
      <c r="F12" s="238"/>
      <c r="G12" s="239"/>
      <c r="H12" s="174">
        <f t="shared" si="0"/>
        <v>196</v>
      </c>
      <c r="I12" s="175"/>
      <c r="J12" s="272"/>
      <c r="K12" s="174">
        <f t="shared" si="1"/>
        <v>0</v>
      </c>
      <c r="L12" s="175"/>
      <c r="M12" s="175"/>
      <c r="N12" s="174">
        <f t="shared" si="2"/>
        <v>0</v>
      </c>
      <c r="O12" s="175"/>
      <c r="P12" s="175"/>
      <c r="Q12" s="200">
        <f>ROUND(N12/H12,3)</f>
        <v>0</v>
      </c>
      <c r="R12" s="201"/>
      <c r="S12" s="202"/>
      <c r="T12" s="276"/>
      <c r="U12" s="277"/>
      <c r="V12" s="278"/>
      <c r="X12" s="215" t="s">
        <v>44</v>
      </c>
      <c r="Y12" s="216"/>
      <c r="Z12" s="216"/>
      <c r="AA12" s="216"/>
      <c r="AB12" s="217"/>
      <c r="AC12" s="291" t="s">
        <v>42</v>
      </c>
      <c r="AD12" s="292"/>
      <c r="AF12" s="170"/>
      <c r="AG12" s="169"/>
      <c r="AH12" s="169"/>
      <c r="AI12" s="169"/>
      <c r="AJ12" s="169"/>
    </row>
    <row r="13" spans="1:43" ht="13.5" customHeight="1" x14ac:dyDescent="0.15">
      <c r="B13" s="222"/>
      <c r="C13" s="265"/>
      <c r="D13" s="266"/>
      <c r="E13" s="237" t="s">
        <v>13</v>
      </c>
      <c r="F13" s="238"/>
      <c r="G13" s="239"/>
      <c r="H13" s="174">
        <f t="shared" si="0"/>
        <v>196</v>
      </c>
      <c r="I13" s="175"/>
      <c r="J13" s="272"/>
      <c r="K13" s="174">
        <f t="shared" si="1"/>
        <v>0</v>
      </c>
      <c r="L13" s="175"/>
      <c r="M13" s="175"/>
      <c r="N13" s="174">
        <f t="shared" si="2"/>
        <v>0</v>
      </c>
      <c r="O13" s="175"/>
      <c r="P13" s="175"/>
      <c r="Q13" s="200">
        <f t="shared" ref="Q13:Q21" si="3">ROUND(N13/H13,3)</f>
        <v>0</v>
      </c>
      <c r="R13" s="201"/>
      <c r="S13" s="202"/>
      <c r="T13" s="276"/>
      <c r="U13" s="277"/>
      <c r="V13" s="278"/>
      <c r="X13" s="218" t="s">
        <v>45</v>
      </c>
      <c r="Y13" s="219"/>
      <c r="Z13" s="219"/>
      <c r="AA13" s="219"/>
      <c r="AB13" s="220"/>
      <c r="AC13" s="293" t="s">
        <v>43</v>
      </c>
      <c r="AD13" s="294"/>
      <c r="AF13" s="2"/>
      <c r="AG13" s="98"/>
      <c r="AH13" s="43"/>
      <c r="AI13" s="1"/>
    </row>
    <row r="14" spans="1:43" ht="13.5" customHeight="1" x14ac:dyDescent="0.15">
      <c r="B14" s="222"/>
      <c r="C14" s="265"/>
      <c r="D14" s="266"/>
      <c r="E14" s="237" t="s">
        <v>23</v>
      </c>
      <c r="F14" s="238"/>
      <c r="G14" s="239"/>
      <c r="H14" s="174">
        <f t="shared" si="0"/>
        <v>196</v>
      </c>
      <c r="I14" s="175"/>
      <c r="J14" s="272"/>
      <c r="K14" s="174">
        <f t="shared" si="1"/>
        <v>0</v>
      </c>
      <c r="L14" s="175"/>
      <c r="M14" s="175"/>
      <c r="N14" s="174">
        <f t="shared" si="2"/>
        <v>0</v>
      </c>
      <c r="O14" s="175"/>
      <c r="P14" s="175"/>
      <c r="Q14" s="200">
        <f t="shared" si="3"/>
        <v>0</v>
      </c>
      <c r="R14" s="201"/>
      <c r="S14" s="202"/>
      <c r="T14" s="276"/>
      <c r="U14" s="277"/>
      <c r="V14" s="278"/>
      <c r="X14" s="194" t="s">
        <v>47</v>
      </c>
      <c r="Y14" s="195"/>
      <c r="Z14" s="195"/>
      <c r="AA14" s="195"/>
      <c r="AB14" s="196"/>
      <c r="AC14" s="206" t="s">
        <v>48</v>
      </c>
      <c r="AD14" s="207"/>
      <c r="AE14" s="2"/>
      <c r="AF14" s="2"/>
      <c r="AG14" s="98"/>
      <c r="AH14" s="43"/>
      <c r="AI14" s="1"/>
    </row>
    <row r="15" spans="1:43" ht="13.5" customHeight="1" x14ac:dyDescent="0.15">
      <c r="B15" s="222"/>
      <c r="C15" s="265"/>
      <c r="D15" s="266"/>
      <c r="E15" s="237" t="s">
        <v>24</v>
      </c>
      <c r="F15" s="238"/>
      <c r="G15" s="239"/>
      <c r="H15" s="174">
        <f t="shared" si="0"/>
        <v>196</v>
      </c>
      <c r="I15" s="175"/>
      <c r="J15" s="272"/>
      <c r="K15" s="174">
        <f t="shared" si="1"/>
        <v>0</v>
      </c>
      <c r="L15" s="175"/>
      <c r="M15" s="175"/>
      <c r="N15" s="174">
        <f t="shared" si="2"/>
        <v>0</v>
      </c>
      <c r="O15" s="175"/>
      <c r="P15" s="175"/>
      <c r="Q15" s="200">
        <f t="shared" si="3"/>
        <v>0</v>
      </c>
      <c r="R15" s="201"/>
      <c r="S15" s="202"/>
      <c r="T15" s="276"/>
      <c r="U15" s="277"/>
      <c r="V15" s="278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23"/>
      <c r="C16" s="267"/>
      <c r="D16" s="268"/>
      <c r="E16" s="240"/>
      <c r="F16" s="241"/>
      <c r="G16" s="242"/>
      <c r="H16" s="174">
        <f t="shared" si="0"/>
        <v>196</v>
      </c>
      <c r="I16" s="175"/>
      <c r="J16" s="272"/>
      <c r="K16" s="174">
        <f t="shared" si="1"/>
        <v>0</v>
      </c>
      <c r="L16" s="175"/>
      <c r="M16" s="175"/>
      <c r="N16" s="174">
        <f t="shared" si="2"/>
        <v>0</v>
      </c>
      <c r="O16" s="175"/>
      <c r="P16" s="175"/>
      <c r="Q16" s="203">
        <f t="shared" ref="Q16" si="4">ROUND(N16/H16,3)</f>
        <v>0</v>
      </c>
      <c r="R16" s="204"/>
      <c r="S16" s="205"/>
      <c r="T16" s="276"/>
      <c r="U16" s="277"/>
      <c r="V16" s="278"/>
      <c r="AA16" s="2"/>
      <c r="AC16" s="2"/>
      <c r="AD16" s="2"/>
      <c r="AE16" s="2"/>
      <c r="AF16" s="2"/>
      <c r="AG16" s="98"/>
      <c r="AH16" s="43"/>
      <c r="AI16" s="1"/>
    </row>
    <row r="17" spans="2:40" ht="13.5" customHeight="1" x14ac:dyDescent="0.15">
      <c r="B17" s="221" t="s">
        <v>96</v>
      </c>
      <c r="C17" s="263" t="s">
        <v>14</v>
      </c>
      <c r="D17" s="264"/>
      <c r="E17" s="243" t="s">
        <v>11</v>
      </c>
      <c r="F17" s="244"/>
      <c r="G17" s="245"/>
      <c r="H17" s="172">
        <f>AH36+AH56+AH76+AH109+AH129+AH149+AH169</f>
        <v>196</v>
      </c>
      <c r="I17" s="173"/>
      <c r="J17" s="173"/>
      <c r="K17" s="172">
        <f>AI36+AI56+AI76+AI109+AI129+AI149+AI169</f>
        <v>0</v>
      </c>
      <c r="L17" s="173"/>
      <c r="M17" s="173"/>
      <c r="N17" s="172">
        <f>AJ36+AJ56+AJ76+AJ109+AJ129+AJ149+AJ169</f>
        <v>0</v>
      </c>
      <c r="O17" s="173"/>
      <c r="P17" s="173"/>
      <c r="Q17" s="197">
        <f t="shared" si="3"/>
        <v>0</v>
      </c>
      <c r="R17" s="198"/>
      <c r="S17" s="199"/>
      <c r="T17" s="276"/>
      <c r="U17" s="277"/>
      <c r="V17" s="278"/>
      <c r="AA17" s="2"/>
      <c r="AC17" s="2"/>
      <c r="AD17" s="2"/>
      <c r="AE17" s="2"/>
      <c r="AF17" s="2"/>
      <c r="AG17" s="98"/>
      <c r="AH17" s="43"/>
      <c r="AI17" s="1"/>
    </row>
    <row r="18" spans="2:40" ht="13.5" customHeight="1" x14ac:dyDescent="0.15">
      <c r="B18" s="222"/>
      <c r="C18" s="265"/>
      <c r="D18" s="266"/>
      <c r="E18" s="237" t="s">
        <v>12</v>
      </c>
      <c r="F18" s="238"/>
      <c r="G18" s="239"/>
      <c r="H18" s="174">
        <f>AH37+AH57+AH77+AH110+AH130+AH150+AH170</f>
        <v>196</v>
      </c>
      <c r="I18" s="175"/>
      <c r="J18" s="272"/>
      <c r="K18" s="174">
        <f>AI37+AI57+AI77+AI110+AI130+AI150+AI170</f>
        <v>0</v>
      </c>
      <c r="L18" s="175"/>
      <c r="M18" s="175"/>
      <c r="N18" s="174">
        <f>AJ37+AJ57+AJ77+AJ110+AJ130+AJ150+AJ170</f>
        <v>0</v>
      </c>
      <c r="O18" s="175"/>
      <c r="P18" s="175"/>
      <c r="Q18" s="200">
        <f t="shared" si="3"/>
        <v>0</v>
      </c>
      <c r="R18" s="201"/>
      <c r="S18" s="202"/>
      <c r="T18" s="276"/>
      <c r="U18" s="277"/>
      <c r="V18" s="278"/>
      <c r="AA18" s="2"/>
      <c r="AC18" s="2"/>
      <c r="AD18" s="2"/>
      <c r="AE18" s="2"/>
      <c r="AF18" s="2"/>
      <c r="AG18" s="98"/>
      <c r="AH18" s="43"/>
      <c r="AI18" s="1"/>
    </row>
    <row r="19" spans="2:40" ht="13.5" customHeight="1" x14ac:dyDescent="0.15">
      <c r="B19" s="222"/>
      <c r="C19" s="265"/>
      <c r="D19" s="266"/>
      <c r="E19" s="237"/>
      <c r="F19" s="238"/>
      <c r="G19" s="239"/>
      <c r="H19" s="174">
        <f>AH38+AH58+AH78+AH111+AH131+AH151+AH171</f>
        <v>196</v>
      </c>
      <c r="I19" s="175"/>
      <c r="J19" s="272"/>
      <c r="K19" s="174">
        <f>AI38+AI58+AI78+AI111+AI131+AI151+AI171</f>
        <v>0</v>
      </c>
      <c r="L19" s="175"/>
      <c r="M19" s="175"/>
      <c r="N19" s="174">
        <f>AJ38+AJ58+AJ78+AJ111+AJ131+AJ151+AJ171</f>
        <v>0</v>
      </c>
      <c r="O19" s="175"/>
      <c r="P19" s="175"/>
      <c r="Q19" s="200">
        <f t="shared" ref="Q19:Q20" si="5">ROUND(N19/H19,3)</f>
        <v>0</v>
      </c>
      <c r="R19" s="201"/>
      <c r="S19" s="202"/>
      <c r="T19" s="276"/>
      <c r="U19" s="277"/>
      <c r="V19" s="278"/>
      <c r="AA19" s="2"/>
      <c r="AC19" s="2"/>
      <c r="AD19" s="2"/>
      <c r="AE19" s="2"/>
      <c r="AF19" s="2"/>
      <c r="AG19" s="98"/>
      <c r="AH19" s="43"/>
      <c r="AI19" s="1"/>
    </row>
    <row r="20" spans="2:40" ht="13.5" customHeight="1" x14ac:dyDescent="0.15">
      <c r="B20" s="222"/>
      <c r="C20" s="267"/>
      <c r="D20" s="268"/>
      <c r="E20" s="240"/>
      <c r="F20" s="241"/>
      <c r="G20" s="242"/>
      <c r="H20" s="174">
        <f>AH39+AH59+AH79+AH112+AH132+AH152+AH172</f>
        <v>196</v>
      </c>
      <c r="I20" s="175"/>
      <c r="J20" s="272"/>
      <c r="K20" s="174">
        <f>AI39+AI59+AI79+AI112+AI132+AI152+AI172</f>
        <v>0</v>
      </c>
      <c r="L20" s="175"/>
      <c r="M20" s="175"/>
      <c r="N20" s="174">
        <f>AJ39+AJ59+AJ79+AJ112+AJ132+AJ152+AJ172</f>
        <v>0</v>
      </c>
      <c r="O20" s="175"/>
      <c r="P20" s="175"/>
      <c r="Q20" s="200">
        <f t="shared" si="5"/>
        <v>0</v>
      </c>
      <c r="R20" s="201"/>
      <c r="S20" s="202"/>
      <c r="T20" s="276"/>
      <c r="U20" s="277"/>
      <c r="V20" s="278"/>
      <c r="AA20" s="2"/>
      <c r="AC20" s="2"/>
      <c r="AD20" s="2"/>
      <c r="AE20" s="2"/>
      <c r="AF20" s="2"/>
      <c r="AG20" s="2"/>
    </row>
    <row r="21" spans="2:40" ht="13.5" customHeight="1" x14ac:dyDescent="0.15">
      <c r="B21" s="222"/>
      <c r="C21" s="263" t="s">
        <v>15</v>
      </c>
      <c r="D21" s="264"/>
      <c r="E21" s="257" t="s">
        <v>12</v>
      </c>
      <c r="F21" s="258"/>
      <c r="G21" s="259"/>
      <c r="H21" s="172">
        <f>AH41+AH61+AH81+AH114+AH134+AH154+AH174</f>
        <v>196</v>
      </c>
      <c r="I21" s="173"/>
      <c r="J21" s="173"/>
      <c r="K21" s="172">
        <f>AI41+AI61+AI81+AI114+AI134+AI154+AI174</f>
        <v>0</v>
      </c>
      <c r="L21" s="173"/>
      <c r="M21" s="173"/>
      <c r="N21" s="172">
        <f>AJ41+AJ61+AJ81+AJ114+AJ134+AJ154+AJ174</f>
        <v>0</v>
      </c>
      <c r="O21" s="173"/>
      <c r="P21" s="173"/>
      <c r="Q21" s="197">
        <f t="shared" si="3"/>
        <v>0</v>
      </c>
      <c r="R21" s="198"/>
      <c r="S21" s="199"/>
      <c r="T21" s="276"/>
      <c r="U21" s="277"/>
      <c r="V21" s="278"/>
      <c r="AA21" s="2"/>
      <c r="AC21" s="2"/>
      <c r="AD21" s="2"/>
      <c r="AE21" s="2"/>
      <c r="AF21" s="2"/>
      <c r="AG21" s="2"/>
    </row>
    <row r="22" spans="2:40" ht="13.5" customHeight="1" thickBot="1" x14ac:dyDescent="0.2">
      <c r="B22" s="222"/>
      <c r="C22" s="265"/>
      <c r="D22" s="266"/>
      <c r="E22" s="237"/>
      <c r="F22" s="238"/>
      <c r="G22" s="239"/>
      <c r="H22" s="172">
        <f>AH42+AH62+AH82+AH115+AH135+AH155+AH175</f>
        <v>196</v>
      </c>
      <c r="I22" s="173"/>
      <c r="J22" s="173"/>
      <c r="K22" s="172">
        <f>AI42+AI62+AI82+AI115+AI135+AI155+AI175</f>
        <v>0</v>
      </c>
      <c r="L22" s="173"/>
      <c r="M22" s="173"/>
      <c r="N22" s="172">
        <f>AJ42+AJ62+AJ82+AJ115+AJ135+AJ155+AJ175</f>
        <v>0</v>
      </c>
      <c r="O22" s="173"/>
      <c r="P22" s="173"/>
      <c r="Q22" s="197">
        <f t="shared" ref="Q22:Q24" si="6">ROUND(N22/H22,3)</f>
        <v>0</v>
      </c>
      <c r="R22" s="198"/>
      <c r="S22" s="199"/>
      <c r="T22" s="276"/>
      <c r="U22" s="277"/>
      <c r="V22" s="278"/>
      <c r="AA22" s="2"/>
      <c r="AC22" s="2"/>
      <c r="AD22" s="2"/>
      <c r="AE22" s="2"/>
      <c r="AF22" s="2"/>
      <c r="AG22" s="2"/>
    </row>
    <row r="23" spans="2:40" ht="13.5" customHeight="1" x14ac:dyDescent="0.15">
      <c r="B23" s="222"/>
      <c r="C23" s="265"/>
      <c r="D23" s="266"/>
      <c r="E23" s="237"/>
      <c r="F23" s="238"/>
      <c r="G23" s="239"/>
      <c r="H23" s="172">
        <f>AH43+AH63+AH83+AH116+AH136+AH156+AH176</f>
        <v>196</v>
      </c>
      <c r="I23" s="173"/>
      <c r="J23" s="173"/>
      <c r="K23" s="172">
        <f>AI43+AI63+AI83+AI116+AI136+AI156+AI176</f>
        <v>0</v>
      </c>
      <c r="L23" s="173"/>
      <c r="M23" s="173"/>
      <c r="N23" s="172">
        <f>AJ43+AJ63+AJ83+AJ116+AJ136+AJ156+AJ176</f>
        <v>0</v>
      </c>
      <c r="O23" s="173"/>
      <c r="P23" s="173"/>
      <c r="Q23" s="197">
        <f t="shared" si="6"/>
        <v>0</v>
      </c>
      <c r="R23" s="198"/>
      <c r="S23" s="199"/>
      <c r="T23" s="276"/>
      <c r="U23" s="277"/>
      <c r="V23" s="277"/>
      <c r="W23" s="208" t="str">
        <f>IF(T11&gt;=AM9,AO9,IF(T11&gt;=AM10,AO10,IF(T11&gt;=AM11,AO11,"補正無し")))</f>
        <v>補正無し</v>
      </c>
      <c r="X23" s="209"/>
      <c r="Y23" s="209"/>
      <c r="Z23" s="209"/>
      <c r="AA23" s="91"/>
      <c r="AB23" s="90"/>
      <c r="AC23" s="90"/>
      <c r="AD23" s="89"/>
      <c r="AE23" s="2"/>
      <c r="AF23" s="2"/>
      <c r="AG23" s="2"/>
    </row>
    <row r="24" spans="2:40" ht="13.5" customHeight="1" thickBot="1" x14ac:dyDescent="0.2">
      <c r="B24" s="223"/>
      <c r="C24" s="267"/>
      <c r="D24" s="268"/>
      <c r="E24" s="240"/>
      <c r="F24" s="241"/>
      <c r="G24" s="242"/>
      <c r="H24" s="321">
        <f>AH44+AH64+AH84+AH117+AH137+AH157+AH177</f>
        <v>196</v>
      </c>
      <c r="I24" s="322"/>
      <c r="J24" s="322"/>
      <c r="K24" s="321">
        <f>AI44+AI64+AI84+AI117+AI137+AI157+AI177</f>
        <v>0</v>
      </c>
      <c r="L24" s="322"/>
      <c r="M24" s="322"/>
      <c r="N24" s="321">
        <f>AJ44+AJ64+AJ84+AJ117+AJ137+AJ157+AJ177</f>
        <v>0</v>
      </c>
      <c r="O24" s="322"/>
      <c r="P24" s="322"/>
      <c r="Q24" s="323">
        <f t="shared" si="6"/>
        <v>0</v>
      </c>
      <c r="R24" s="324"/>
      <c r="S24" s="325"/>
      <c r="T24" s="279"/>
      <c r="U24" s="280"/>
      <c r="V24" s="280"/>
      <c r="W24" s="210"/>
      <c r="X24" s="211"/>
      <c r="Y24" s="211"/>
      <c r="Z24" s="211"/>
      <c r="AA24" s="91"/>
      <c r="AB24" s="90"/>
      <c r="AC24" s="90"/>
      <c r="AD24" s="89"/>
      <c r="AE24" s="2"/>
      <c r="AF24" s="2"/>
      <c r="AG24" s="2"/>
    </row>
    <row r="25" spans="2:40" s="8" customFormat="1" ht="13.5" customHeight="1" x14ac:dyDescent="0.15">
      <c r="B25" s="43"/>
      <c r="C25" s="36"/>
      <c r="D25" s="36"/>
      <c r="E25" s="36"/>
      <c r="F25" s="45"/>
      <c r="G25" s="45"/>
      <c r="H25" s="45"/>
      <c r="I25" s="5"/>
      <c r="J25" s="5"/>
      <c r="K25" s="5"/>
      <c r="L25" s="5"/>
      <c r="M25" s="5"/>
      <c r="N25" s="5"/>
      <c r="O25" s="5"/>
      <c r="P25" s="5"/>
      <c r="Q25" s="5"/>
      <c r="R25" s="5"/>
      <c r="S25" s="86"/>
      <c r="T25" s="5"/>
      <c r="U25" s="5"/>
      <c r="V25" s="82" t="s">
        <v>46</v>
      </c>
      <c r="W25" s="5"/>
      <c r="X25" s="5"/>
      <c r="Y25" s="5"/>
      <c r="Z25" s="5"/>
      <c r="AA25" s="5"/>
      <c r="AB25" s="5"/>
      <c r="AC25" s="5"/>
      <c r="AD25" s="5"/>
      <c r="AE25" s="82"/>
      <c r="AF25" s="5"/>
      <c r="AG25" s="5"/>
    </row>
    <row r="26" spans="2:40" ht="13.5" customHeight="1" x14ac:dyDescent="0.15">
      <c r="B26" s="25"/>
      <c r="C26" s="33"/>
      <c r="D26" s="26"/>
      <c r="E26" s="3" t="s">
        <v>4</v>
      </c>
      <c r="F26" s="10">
        <f>+X6</f>
        <v>45383</v>
      </c>
      <c r="G26" s="11">
        <f>+F26+1</f>
        <v>45384</v>
      </c>
      <c r="H26" s="11">
        <f t="shared" ref="H26:AG26" si="7">+G26+1</f>
        <v>45385</v>
      </c>
      <c r="I26" s="11">
        <f t="shared" si="7"/>
        <v>45386</v>
      </c>
      <c r="J26" s="11">
        <f t="shared" si="7"/>
        <v>45387</v>
      </c>
      <c r="K26" s="11">
        <f t="shared" si="7"/>
        <v>45388</v>
      </c>
      <c r="L26" s="11">
        <f t="shared" si="7"/>
        <v>45389</v>
      </c>
      <c r="M26" s="11">
        <f t="shared" si="7"/>
        <v>45390</v>
      </c>
      <c r="N26" s="11">
        <f t="shared" si="7"/>
        <v>45391</v>
      </c>
      <c r="O26" s="11">
        <f t="shared" si="7"/>
        <v>45392</v>
      </c>
      <c r="P26" s="11">
        <f t="shared" si="7"/>
        <v>45393</v>
      </c>
      <c r="Q26" s="11">
        <f t="shared" si="7"/>
        <v>45394</v>
      </c>
      <c r="R26" s="11">
        <f t="shared" si="7"/>
        <v>45395</v>
      </c>
      <c r="S26" s="11">
        <f t="shared" si="7"/>
        <v>45396</v>
      </c>
      <c r="T26" s="11">
        <f t="shared" si="7"/>
        <v>45397</v>
      </c>
      <c r="U26" s="11">
        <f t="shared" si="7"/>
        <v>45398</v>
      </c>
      <c r="V26" s="11">
        <f t="shared" si="7"/>
        <v>45399</v>
      </c>
      <c r="W26" s="11">
        <f t="shared" si="7"/>
        <v>45400</v>
      </c>
      <c r="X26" s="11">
        <f t="shared" si="7"/>
        <v>45401</v>
      </c>
      <c r="Y26" s="11">
        <f t="shared" si="7"/>
        <v>45402</v>
      </c>
      <c r="Z26" s="11">
        <f>+Y26+1</f>
        <v>45403</v>
      </c>
      <c r="AA26" s="11">
        <f t="shared" si="7"/>
        <v>45404</v>
      </c>
      <c r="AB26" s="11">
        <f t="shared" si="7"/>
        <v>45405</v>
      </c>
      <c r="AC26" s="11">
        <f t="shared" si="7"/>
        <v>45406</v>
      </c>
      <c r="AD26" s="11">
        <f>+AC26+1</f>
        <v>45407</v>
      </c>
      <c r="AE26" s="11">
        <f t="shared" si="7"/>
        <v>45408</v>
      </c>
      <c r="AF26" s="11">
        <f>+AE26+1</f>
        <v>45409</v>
      </c>
      <c r="AG26" s="136">
        <f t="shared" si="7"/>
        <v>45410</v>
      </c>
      <c r="AH26" s="182" t="s">
        <v>82</v>
      </c>
      <c r="AI26" s="185" t="s">
        <v>83</v>
      </c>
      <c r="AJ26" s="188" t="s">
        <v>18</v>
      </c>
      <c r="AK26" s="256"/>
      <c r="AM26" s="281" t="s">
        <v>72</v>
      </c>
      <c r="AN26" s="281" t="s">
        <v>73</v>
      </c>
    </row>
    <row r="27" spans="2:40" x14ac:dyDescent="0.15">
      <c r="B27" s="27"/>
      <c r="C27" s="34"/>
      <c r="D27" s="28"/>
      <c r="E27" s="31" t="s">
        <v>2</v>
      </c>
      <c r="F27" s="22" t="str">
        <f>TEXT(WEEKDAY(+F26),"aaa")</f>
        <v>月</v>
      </c>
      <c r="G27" s="21" t="str">
        <f t="shared" ref="G27:AG27" si="8">TEXT(WEEKDAY(+G26),"aaa")</f>
        <v>火</v>
      </c>
      <c r="H27" s="21" t="str">
        <f t="shared" si="8"/>
        <v>水</v>
      </c>
      <c r="I27" s="21" t="str">
        <f t="shared" si="8"/>
        <v>木</v>
      </c>
      <c r="J27" s="21" t="str">
        <f t="shared" si="8"/>
        <v>金</v>
      </c>
      <c r="K27" s="21" t="str">
        <f t="shared" si="8"/>
        <v>土</v>
      </c>
      <c r="L27" s="21" t="str">
        <f t="shared" si="8"/>
        <v>日</v>
      </c>
      <c r="M27" s="21" t="str">
        <f t="shared" si="8"/>
        <v>月</v>
      </c>
      <c r="N27" s="21" t="str">
        <f t="shared" si="8"/>
        <v>火</v>
      </c>
      <c r="O27" s="21" t="str">
        <f t="shared" si="8"/>
        <v>水</v>
      </c>
      <c r="P27" s="21" t="str">
        <f t="shared" si="8"/>
        <v>木</v>
      </c>
      <c r="Q27" s="21" t="str">
        <f t="shared" si="8"/>
        <v>金</v>
      </c>
      <c r="R27" s="21" t="str">
        <f t="shared" si="8"/>
        <v>土</v>
      </c>
      <c r="S27" s="21" t="str">
        <f t="shared" si="8"/>
        <v>日</v>
      </c>
      <c r="T27" s="21" t="str">
        <f t="shared" si="8"/>
        <v>月</v>
      </c>
      <c r="U27" s="21" t="str">
        <f t="shared" si="8"/>
        <v>火</v>
      </c>
      <c r="V27" s="21" t="str">
        <f t="shared" si="8"/>
        <v>水</v>
      </c>
      <c r="W27" s="21" t="str">
        <f t="shared" si="8"/>
        <v>木</v>
      </c>
      <c r="X27" s="21" t="str">
        <f t="shared" si="8"/>
        <v>金</v>
      </c>
      <c r="Y27" s="21" t="str">
        <f t="shared" si="8"/>
        <v>土</v>
      </c>
      <c r="Z27" s="21" t="str">
        <f t="shared" si="8"/>
        <v>日</v>
      </c>
      <c r="AA27" s="21" t="str">
        <f t="shared" si="8"/>
        <v>月</v>
      </c>
      <c r="AB27" s="21" t="str">
        <f t="shared" si="8"/>
        <v>火</v>
      </c>
      <c r="AC27" s="21" t="str">
        <f t="shared" si="8"/>
        <v>水</v>
      </c>
      <c r="AD27" s="21" t="str">
        <f t="shared" si="8"/>
        <v>木</v>
      </c>
      <c r="AE27" s="21" t="str">
        <f t="shared" si="8"/>
        <v>金</v>
      </c>
      <c r="AF27" s="21" t="str">
        <f t="shared" si="8"/>
        <v>土</v>
      </c>
      <c r="AG27" s="125" t="str">
        <f t="shared" si="8"/>
        <v>日</v>
      </c>
      <c r="AH27" s="183"/>
      <c r="AI27" s="186"/>
      <c r="AJ27" s="189"/>
      <c r="AK27" s="256"/>
      <c r="AM27" s="281"/>
      <c r="AN27" s="281"/>
    </row>
    <row r="28" spans="2:40" ht="24.75" customHeight="1" x14ac:dyDescent="0.15">
      <c r="B28" s="167"/>
      <c r="C28" s="35" t="s">
        <v>16</v>
      </c>
      <c r="D28" s="29" t="s">
        <v>17</v>
      </c>
      <c r="E28" s="30" t="s">
        <v>28</v>
      </c>
      <c r="F28" s="105" t="s">
        <v>36</v>
      </c>
      <c r="G28" s="106" t="s">
        <v>36</v>
      </c>
      <c r="H28" s="106" t="s">
        <v>36</v>
      </c>
      <c r="I28" s="106" t="s">
        <v>36</v>
      </c>
      <c r="J28" s="106" t="s">
        <v>36</v>
      </c>
      <c r="K28" s="106" t="s">
        <v>36</v>
      </c>
      <c r="L28" s="106" t="s">
        <v>36</v>
      </c>
      <c r="M28" s="106" t="s">
        <v>36</v>
      </c>
      <c r="N28" s="106" t="s">
        <v>36</v>
      </c>
      <c r="O28" s="106" t="s">
        <v>36</v>
      </c>
      <c r="P28" s="106" t="s">
        <v>36</v>
      </c>
      <c r="Q28" s="106" t="s">
        <v>36</v>
      </c>
      <c r="R28" s="106" t="s">
        <v>36</v>
      </c>
      <c r="S28" s="106" t="s">
        <v>36</v>
      </c>
      <c r="T28" s="106" t="s">
        <v>36</v>
      </c>
      <c r="U28" s="106" t="s">
        <v>36</v>
      </c>
      <c r="V28" s="106" t="s">
        <v>36</v>
      </c>
      <c r="W28" s="106" t="s">
        <v>36</v>
      </c>
      <c r="X28" s="106" t="s">
        <v>36</v>
      </c>
      <c r="Y28" s="106" t="s">
        <v>36</v>
      </c>
      <c r="Z28" s="106" t="s">
        <v>36</v>
      </c>
      <c r="AA28" s="106" t="s">
        <v>36</v>
      </c>
      <c r="AB28" s="106" t="s">
        <v>36</v>
      </c>
      <c r="AC28" s="106" t="s">
        <v>36</v>
      </c>
      <c r="AD28" s="106" t="s">
        <v>36</v>
      </c>
      <c r="AE28" s="106" t="s">
        <v>36</v>
      </c>
      <c r="AF28" s="106" t="s">
        <v>36</v>
      </c>
      <c r="AG28" s="137" t="s">
        <v>36</v>
      </c>
      <c r="AH28" s="184"/>
      <c r="AI28" s="187"/>
      <c r="AJ28" s="190"/>
      <c r="AK28" s="256"/>
    </row>
    <row r="29" spans="2:40" ht="13.5" customHeight="1" x14ac:dyDescent="0.15">
      <c r="B29" s="221" t="s">
        <v>95</v>
      </c>
      <c r="C29" s="224" t="s">
        <v>10</v>
      </c>
      <c r="D29" s="23" t="str">
        <f>E$11</f>
        <v>〇〇</v>
      </c>
      <c r="E29" s="24"/>
      <c r="F29" s="56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63"/>
      <c r="AH29" s="32">
        <f>COUNTA(F$26:AG$26)-AI29</f>
        <v>28</v>
      </c>
      <c r="AI29" s="77">
        <f>AM29+AN29</f>
        <v>0</v>
      </c>
      <c r="AJ29" s="38">
        <f>+COUNTIF(F29:AG29,"休")</f>
        <v>0</v>
      </c>
      <c r="AM29" s="29">
        <f>+COUNTIF(F29:AG29,"－")</f>
        <v>0</v>
      </c>
      <c r="AN29" s="29">
        <f t="shared" ref="AN29:AN34" si="9">+COUNTIF(F29:AG29,"外")</f>
        <v>0</v>
      </c>
    </row>
    <row r="30" spans="2:40" ht="13.5" customHeight="1" x14ac:dyDescent="0.15">
      <c r="B30" s="222"/>
      <c r="C30" s="225"/>
      <c r="D30" s="51" t="str">
        <f>E$12</f>
        <v>●●</v>
      </c>
      <c r="E30" s="46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ref="AH30:AH34" si="10">COUNTA(F$26:AG$26)-AI30</f>
        <v>28</v>
      </c>
      <c r="AI30" s="4">
        <f t="shared" ref="AI30:AI34" si="11">AM30+AN30</f>
        <v>0</v>
      </c>
      <c r="AJ30" s="146">
        <f t="shared" ref="AJ30:AJ33" si="12">+COUNTIF(F30:AG30,"休")</f>
        <v>0</v>
      </c>
      <c r="AM30" s="29">
        <f t="shared" ref="AM30:AM33" si="13">+COUNTIF(F30:AG30,"－")</f>
        <v>0</v>
      </c>
      <c r="AN30" s="29">
        <f t="shared" si="9"/>
        <v>0</v>
      </c>
    </row>
    <row r="31" spans="2:40" x14ac:dyDescent="0.15">
      <c r="B31" s="222"/>
      <c r="C31" s="225"/>
      <c r="D31" s="51" t="str">
        <f>E$13</f>
        <v>△△</v>
      </c>
      <c r="E31" s="46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9"/>
      <c r="AH31" s="32">
        <f t="shared" si="10"/>
        <v>28</v>
      </c>
      <c r="AI31" s="4">
        <f>AM31+AN31</f>
        <v>0</v>
      </c>
      <c r="AJ31" s="146">
        <f t="shared" si="12"/>
        <v>0</v>
      </c>
      <c r="AM31" s="29">
        <f t="shared" si="13"/>
        <v>0</v>
      </c>
      <c r="AN31" s="29">
        <f t="shared" si="9"/>
        <v>0</v>
      </c>
    </row>
    <row r="32" spans="2:40" x14ac:dyDescent="0.15">
      <c r="B32" s="222"/>
      <c r="C32" s="225"/>
      <c r="D32" s="51" t="str">
        <f>E$14</f>
        <v>■■</v>
      </c>
      <c r="E32" s="46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9"/>
      <c r="AH32" s="32">
        <f t="shared" si="10"/>
        <v>28</v>
      </c>
      <c r="AI32" s="4">
        <f t="shared" si="11"/>
        <v>0</v>
      </c>
      <c r="AJ32" s="146">
        <f t="shared" si="12"/>
        <v>0</v>
      </c>
      <c r="AM32" s="29">
        <f t="shared" si="13"/>
        <v>0</v>
      </c>
      <c r="AN32" s="29">
        <f t="shared" si="9"/>
        <v>0</v>
      </c>
    </row>
    <row r="33" spans="2:40" x14ac:dyDescent="0.15">
      <c r="B33" s="222"/>
      <c r="C33" s="225"/>
      <c r="D33" s="51" t="str">
        <f>E$15</f>
        <v>★★</v>
      </c>
      <c r="E33" s="46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9"/>
      <c r="AH33" s="32">
        <f t="shared" si="10"/>
        <v>28</v>
      </c>
      <c r="AI33" s="4">
        <f t="shared" si="11"/>
        <v>0</v>
      </c>
      <c r="AJ33" s="146">
        <f t="shared" si="12"/>
        <v>0</v>
      </c>
      <c r="AM33" s="29">
        <f t="shared" si="13"/>
        <v>0</v>
      </c>
      <c r="AN33" s="29">
        <f t="shared" si="9"/>
        <v>0</v>
      </c>
    </row>
    <row r="34" spans="2:40" x14ac:dyDescent="0.15">
      <c r="B34" s="223"/>
      <c r="C34" s="226"/>
      <c r="D34" s="51">
        <f>E$16</f>
        <v>0</v>
      </c>
      <c r="E34" s="5"/>
      <c r="F34" s="157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38"/>
      <c r="AH34" s="32">
        <f t="shared" si="10"/>
        <v>28</v>
      </c>
      <c r="AI34" s="77">
        <f t="shared" si="11"/>
        <v>0</v>
      </c>
      <c r="AJ34" s="38">
        <f>+COUNTIF(F34:AG34,"休")</f>
        <v>0</v>
      </c>
      <c r="AM34" s="29">
        <f>+COUNTIF(F34:AG34,"－")</f>
        <v>0</v>
      </c>
      <c r="AN34" s="29">
        <f t="shared" si="9"/>
        <v>0</v>
      </c>
    </row>
    <row r="35" spans="2:40" ht="24.75" customHeight="1" x14ac:dyDescent="0.15">
      <c r="B35" s="221" t="s">
        <v>96</v>
      </c>
      <c r="C35" s="224" t="s">
        <v>14</v>
      </c>
      <c r="D35" s="29" t="s">
        <v>17</v>
      </c>
      <c r="E35" s="75" t="s">
        <v>28</v>
      </c>
      <c r="F35" s="105" t="s">
        <v>36</v>
      </c>
      <c r="G35" s="106" t="s">
        <v>36</v>
      </c>
      <c r="H35" s="106" t="s">
        <v>36</v>
      </c>
      <c r="I35" s="106" t="s">
        <v>36</v>
      </c>
      <c r="J35" s="106" t="s">
        <v>36</v>
      </c>
      <c r="K35" s="106" t="s">
        <v>36</v>
      </c>
      <c r="L35" s="106" t="s">
        <v>36</v>
      </c>
      <c r="M35" s="106" t="s">
        <v>36</v>
      </c>
      <c r="N35" s="106" t="s">
        <v>36</v>
      </c>
      <c r="O35" s="106" t="s">
        <v>36</v>
      </c>
      <c r="P35" s="106" t="s">
        <v>36</v>
      </c>
      <c r="Q35" s="106" t="s">
        <v>36</v>
      </c>
      <c r="R35" s="106" t="s">
        <v>36</v>
      </c>
      <c r="S35" s="106" t="s">
        <v>36</v>
      </c>
      <c r="T35" s="106" t="s">
        <v>36</v>
      </c>
      <c r="U35" s="106" t="s">
        <v>36</v>
      </c>
      <c r="V35" s="106" t="s">
        <v>36</v>
      </c>
      <c r="W35" s="106" t="s">
        <v>36</v>
      </c>
      <c r="X35" s="106" t="s">
        <v>36</v>
      </c>
      <c r="Y35" s="106" t="s">
        <v>36</v>
      </c>
      <c r="Z35" s="106" t="s">
        <v>36</v>
      </c>
      <c r="AA35" s="106" t="s">
        <v>36</v>
      </c>
      <c r="AB35" s="106" t="s">
        <v>36</v>
      </c>
      <c r="AC35" s="106" t="s">
        <v>36</v>
      </c>
      <c r="AD35" s="106" t="s">
        <v>36</v>
      </c>
      <c r="AE35" s="106" t="s">
        <v>36</v>
      </c>
      <c r="AF35" s="106" t="s">
        <v>36</v>
      </c>
      <c r="AG35" s="137" t="s">
        <v>36</v>
      </c>
      <c r="AH35" s="48"/>
      <c r="AI35" s="29"/>
      <c r="AJ35" s="151"/>
    </row>
    <row r="36" spans="2:40" ht="13.5" customHeight="1" x14ac:dyDescent="0.15">
      <c r="B36" s="222"/>
      <c r="C36" s="225"/>
      <c r="D36" s="47" t="str">
        <f>E$17</f>
        <v>〇〇</v>
      </c>
      <c r="E36" s="5"/>
      <c r="F36" s="5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63"/>
      <c r="AH36" s="32">
        <f>COUNTA(F$26:AG$26)-AI36</f>
        <v>28</v>
      </c>
      <c r="AI36" s="77">
        <f t="shared" ref="AI36:AI39" si="14">AM36+AN36</f>
        <v>0</v>
      </c>
      <c r="AJ36" s="38">
        <f>+COUNTIF(F36:AG36,"休")</f>
        <v>0</v>
      </c>
      <c r="AM36" s="29">
        <f>+COUNTIF(F36:AG36,"－")</f>
        <v>0</v>
      </c>
      <c r="AN36" s="29">
        <f>+COUNTIF(F36:AG36,"外")</f>
        <v>0</v>
      </c>
    </row>
    <row r="37" spans="2:40" x14ac:dyDescent="0.15">
      <c r="B37" s="222"/>
      <c r="C37" s="225"/>
      <c r="D37" s="51" t="str">
        <f>E$18</f>
        <v>●●</v>
      </c>
      <c r="E37" s="46"/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9"/>
      <c r="AH37" s="32">
        <f t="shared" ref="AH37:AH39" si="15">COUNTA(F$26:AG$26)-AI37</f>
        <v>28</v>
      </c>
      <c r="AI37" s="4">
        <f t="shared" si="14"/>
        <v>0</v>
      </c>
      <c r="AJ37" s="146">
        <f t="shared" ref="AJ37:AJ39" si="16">+COUNTIF(F37:AG37,"休")</f>
        <v>0</v>
      </c>
      <c r="AM37" s="29">
        <f t="shared" ref="AM37:AM39" si="17">+COUNTIF(F37:AG37,"－")</f>
        <v>0</v>
      </c>
      <c r="AN37" s="29">
        <f>+COUNTIF(F37:AG37,"外")</f>
        <v>0</v>
      </c>
    </row>
    <row r="38" spans="2:40" x14ac:dyDescent="0.15">
      <c r="B38" s="222"/>
      <c r="C38" s="225"/>
      <c r="D38" s="51">
        <f>E$19</f>
        <v>0</v>
      </c>
      <c r="E38" s="46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9"/>
      <c r="AH38" s="32">
        <f t="shared" si="15"/>
        <v>28</v>
      </c>
      <c r="AI38" s="4">
        <f t="shared" si="14"/>
        <v>0</v>
      </c>
      <c r="AJ38" s="146">
        <f t="shared" si="16"/>
        <v>0</v>
      </c>
      <c r="AM38" s="29">
        <f t="shared" si="17"/>
        <v>0</v>
      </c>
      <c r="AN38" s="29">
        <f>+COUNTIF(F38:AG38,"外")</f>
        <v>0</v>
      </c>
    </row>
    <row r="39" spans="2:40" x14ac:dyDescent="0.15">
      <c r="B39" s="222"/>
      <c r="C39" s="226"/>
      <c r="D39" s="47">
        <f>E$20</f>
        <v>0</v>
      </c>
      <c r="E39" s="5"/>
      <c r="F39" s="52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63"/>
      <c r="AH39" s="32">
        <f t="shared" si="15"/>
        <v>28</v>
      </c>
      <c r="AI39" s="31">
        <f t="shared" si="14"/>
        <v>0</v>
      </c>
      <c r="AJ39" s="38">
        <f t="shared" si="16"/>
        <v>0</v>
      </c>
      <c r="AM39" s="29">
        <f t="shared" si="17"/>
        <v>0</v>
      </c>
      <c r="AN39" s="29">
        <f>+COUNTIF(F39:AG39,"外")</f>
        <v>0</v>
      </c>
    </row>
    <row r="40" spans="2:40" ht="24.75" customHeight="1" x14ac:dyDescent="0.15">
      <c r="B40" s="222"/>
      <c r="C40" s="224" t="s">
        <v>15</v>
      </c>
      <c r="D40" s="29" t="s">
        <v>17</v>
      </c>
      <c r="E40" s="75" t="s">
        <v>28</v>
      </c>
      <c r="F40" s="105" t="s">
        <v>36</v>
      </c>
      <c r="G40" s="106" t="s">
        <v>36</v>
      </c>
      <c r="H40" s="106" t="s">
        <v>36</v>
      </c>
      <c r="I40" s="106" t="s">
        <v>36</v>
      </c>
      <c r="J40" s="106" t="s">
        <v>36</v>
      </c>
      <c r="K40" s="106" t="s">
        <v>36</v>
      </c>
      <c r="L40" s="106" t="s">
        <v>36</v>
      </c>
      <c r="M40" s="106" t="s">
        <v>36</v>
      </c>
      <c r="N40" s="106" t="s">
        <v>36</v>
      </c>
      <c r="O40" s="106" t="s">
        <v>36</v>
      </c>
      <c r="P40" s="106" t="s">
        <v>36</v>
      </c>
      <c r="Q40" s="106" t="s">
        <v>36</v>
      </c>
      <c r="R40" s="106" t="s">
        <v>36</v>
      </c>
      <c r="S40" s="106" t="s">
        <v>36</v>
      </c>
      <c r="T40" s="106" t="s">
        <v>36</v>
      </c>
      <c r="U40" s="106" t="s">
        <v>36</v>
      </c>
      <c r="V40" s="106" t="s">
        <v>36</v>
      </c>
      <c r="W40" s="106" t="s">
        <v>36</v>
      </c>
      <c r="X40" s="106" t="s">
        <v>36</v>
      </c>
      <c r="Y40" s="106" t="s">
        <v>36</v>
      </c>
      <c r="Z40" s="106" t="s">
        <v>36</v>
      </c>
      <c r="AA40" s="106" t="s">
        <v>36</v>
      </c>
      <c r="AB40" s="106" t="s">
        <v>36</v>
      </c>
      <c r="AC40" s="106" t="s">
        <v>36</v>
      </c>
      <c r="AD40" s="106" t="s">
        <v>36</v>
      </c>
      <c r="AE40" s="106" t="s">
        <v>36</v>
      </c>
      <c r="AF40" s="106" t="s">
        <v>36</v>
      </c>
      <c r="AG40" s="137" t="s">
        <v>36</v>
      </c>
      <c r="AH40" s="48"/>
      <c r="AI40" s="29"/>
      <c r="AJ40" s="151"/>
    </row>
    <row r="41" spans="2:40" x14ac:dyDescent="0.15">
      <c r="B41" s="222"/>
      <c r="C41" s="225"/>
      <c r="D41" s="23" t="str">
        <f>E$21</f>
        <v>●●</v>
      </c>
      <c r="E41" s="77"/>
      <c r="F41" s="5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139"/>
      <c r="AH41" s="32">
        <f t="shared" ref="AH41:AH44" si="18">COUNTA(F$26:AG$26)-AI41</f>
        <v>28</v>
      </c>
      <c r="AI41" s="78">
        <f t="shared" ref="AI41:AI44" si="19">AM41+AN41</f>
        <v>0</v>
      </c>
      <c r="AJ41" s="148">
        <f>+COUNTIF(F41:AG41,"休")</f>
        <v>0</v>
      </c>
      <c r="AM41" s="29">
        <f>+COUNTIF(F41:AG41,"－")</f>
        <v>0</v>
      </c>
      <c r="AN41" s="29">
        <f>+COUNTIF(F41:AG41,"外")</f>
        <v>0</v>
      </c>
    </row>
    <row r="42" spans="2:40" x14ac:dyDescent="0.15">
      <c r="B42" s="222"/>
      <c r="C42" s="225"/>
      <c r="D42" s="51">
        <f>E$22</f>
        <v>0</v>
      </c>
      <c r="E42" s="4"/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9"/>
      <c r="AH42" s="32">
        <f t="shared" si="18"/>
        <v>28</v>
      </c>
      <c r="AI42" s="4">
        <f t="shared" si="19"/>
        <v>0</v>
      </c>
      <c r="AJ42" s="146">
        <f t="shared" ref="AJ42:AJ44" si="20">+COUNTIF(F42:AG42,"休")</f>
        <v>0</v>
      </c>
      <c r="AM42" s="29">
        <f t="shared" ref="AM42:AM44" si="21">+COUNTIF(F42:AG42,"－")</f>
        <v>0</v>
      </c>
      <c r="AN42" s="29">
        <f>+COUNTIF(F42:AG42,"外")</f>
        <v>0</v>
      </c>
    </row>
    <row r="43" spans="2:40" x14ac:dyDescent="0.15">
      <c r="B43" s="222"/>
      <c r="C43" s="225"/>
      <c r="D43" s="51">
        <f>E$23</f>
        <v>0</v>
      </c>
      <c r="E43" s="4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9"/>
      <c r="AH43" s="32">
        <f t="shared" si="18"/>
        <v>28</v>
      </c>
      <c r="AI43" s="4">
        <f t="shared" si="19"/>
        <v>0</v>
      </c>
      <c r="AJ43" s="146">
        <f t="shared" si="20"/>
        <v>0</v>
      </c>
      <c r="AM43" s="29">
        <f t="shared" si="21"/>
        <v>0</v>
      </c>
      <c r="AN43" s="29">
        <f>+COUNTIF(F43:AG43,"外")</f>
        <v>0</v>
      </c>
    </row>
    <row r="44" spans="2:40" x14ac:dyDescent="0.15">
      <c r="B44" s="223"/>
      <c r="C44" s="226"/>
      <c r="D44" s="55">
        <f>E$24</f>
        <v>0</v>
      </c>
      <c r="E44" s="37"/>
      <c r="F44" s="1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6"/>
      <c r="AH44" s="140">
        <f t="shared" si="18"/>
        <v>28</v>
      </c>
      <c r="AI44" s="149">
        <f t="shared" si="19"/>
        <v>0</v>
      </c>
      <c r="AJ44" s="147">
        <f t="shared" si="20"/>
        <v>0</v>
      </c>
      <c r="AM44" s="29">
        <f t="shared" si="21"/>
        <v>0</v>
      </c>
      <c r="AN44" s="29">
        <f>+COUNTIF(F44:AG44,"外")</f>
        <v>0</v>
      </c>
    </row>
    <row r="45" spans="2:40" x14ac:dyDescent="0.15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2:40" ht="13.5" customHeight="1" x14ac:dyDescent="0.15">
      <c r="B46" s="25"/>
      <c r="C46" s="33"/>
      <c r="D46" s="26"/>
      <c r="E46" s="15" t="s">
        <v>4</v>
      </c>
      <c r="F46" s="16">
        <f>+AG26+1</f>
        <v>45411</v>
      </c>
      <c r="G46" s="17">
        <f>+F46+1</f>
        <v>45412</v>
      </c>
      <c r="H46" s="17">
        <f t="shared" ref="H46:AE46" si="22">+G46+1</f>
        <v>45413</v>
      </c>
      <c r="I46" s="17">
        <f t="shared" si="22"/>
        <v>45414</v>
      </c>
      <c r="J46" s="17">
        <f t="shared" si="22"/>
        <v>45415</v>
      </c>
      <c r="K46" s="17">
        <f t="shared" si="22"/>
        <v>45416</v>
      </c>
      <c r="L46" s="17">
        <f t="shared" si="22"/>
        <v>45417</v>
      </c>
      <c r="M46" s="17">
        <f t="shared" si="22"/>
        <v>45418</v>
      </c>
      <c r="N46" s="17">
        <f t="shared" si="22"/>
        <v>45419</v>
      </c>
      <c r="O46" s="17">
        <f t="shared" si="22"/>
        <v>45420</v>
      </c>
      <c r="P46" s="17">
        <f t="shared" si="22"/>
        <v>45421</v>
      </c>
      <c r="Q46" s="17">
        <f t="shared" si="22"/>
        <v>45422</v>
      </c>
      <c r="R46" s="17">
        <f t="shared" si="22"/>
        <v>45423</v>
      </c>
      <c r="S46" s="17">
        <f t="shared" si="22"/>
        <v>45424</v>
      </c>
      <c r="T46" s="17">
        <f t="shared" si="22"/>
        <v>45425</v>
      </c>
      <c r="U46" s="17">
        <f t="shared" si="22"/>
        <v>45426</v>
      </c>
      <c r="V46" s="17">
        <f t="shared" si="22"/>
        <v>45427</v>
      </c>
      <c r="W46" s="17">
        <f t="shared" si="22"/>
        <v>45428</v>
      </c>
      <c r="X46" s="17">
        <f t="shared" si="22"/>
        <v>45429</v>
      </c>
      <c r="Y46" s="17">
        <f t="shared" si="22"/>
        <v>45430</v>
      </c>
      <c r="Z46" s="17">
        <f>+Y46+1</f>
        <v>45431</v>
      </c>
      <c r="AA46" s="17">
        <f t="shared" si="22"/>
        <v>45432</v>
      </c>
      <c r="AB46" s="17">
        <f t="shared" si="22"/>
        <v>45433</v>
      </c>
      <c r="AC46" s="17">
        <f t="shared" si="22"/>
        <v>45434</v>
      </c>
      <c r="AD46" s="17">
        <f>+AC46+1</f>
        <v>45435</v>
      </c>
      <c r="AE46" s="17">
        <f t="shared" si="22"/>
        <v>45436</v>
      </c>
      <c r="AF46" s="17">
        <f>+AE46+1</f>
        <v>45437</v>
      </c>
      <c r="AG46" s="141">
        <f>+AF46+1</f>
        <v>45438</v>
      </c>
      <c r="AH46" s="182" t="s">
        <v>82</v>
      </c>
      <c r="AI46" s="185" t="s">
        <v>83</v>
      </c>
      <c r="AJ46" s="188" t="s">
        <v>18</v>
      </c>
      <c r="AK46" s="256"/>
      <c r="AM46" s="281" t="s">
        <v>72</v>
      </c>
      <c r="AN46" s="281" t="s">
        <v>73</v>
      </c>
    </row>
    <row r="47" spans="2:40" x14ac:dyDescent="0.15">
      <c r="B47" s="27"/>
      <c r="C47" s="34"/>
      <c r="D47" s="28"/>
      <c r="E47" s="40" t="s">
        <v>2</v>
      </c>
      <c r="F47" s="19" t="str">
        <f>TEXT(WEEKDAY(+F46),"aaa")</f>
        <v>月</v>
      </c>
      <c r="G47" s="20" t="str">
        <f t="shared" ref="G47:AG47" si="23">TEXT(WEEKDAY(+G46),"aaa")</f>
        <v>火</v>
      </c>
      <c r="H47" s="20" t="str">
        <f t="shared" si="23"/>
        <v>水</v>
      </c>
      <c r="I47" s="20" t="str">
        <f t="shared" si="23"/>
        <v>木</v>
      </c>
      <c r="J47" s="20" t="str">
        <f t="shared" si="23"/>
        <v>金</v>
      </c>
      <c r="K47" s="20" t="str">
        <f t="shared" si="23"/>
        <v>土</v>
      </c>
      <c r="L47" s="20" t="str">
        <f t="shared" si="23"/>
        <v>日</v>
      </c>
      <c r="M47" s="20" t="str">
        <f t="shared" si="23"/>
        <v>月</v>
      </c>
      <c r="N47" s="20" t="str">
        <f t="shared" si="23"/>
        <v>火</v>
      </c>
      <c r="O47" s="20" t="str">
        <f t="shared" si="23"/>
        <v>水</v>
      </c>
      <c r="P47" s="20" t="str">
        <f t="shared" si="23"/>
        <v>木</v>
      </c>
      <c r="Q47" s="20" t="str">
        <f t="shared" si="23"/>
        <v>金</v>
      </c>
      <c r="R47" s="20" t="str">
        <f t="shared" si="23"/>
        <v>土</v>
      </c>
      <c r="S47" s="20" t="str">
        <f t="shared" si="23"/>
        <v>日</v>
      </c>
      <c r="T47" s="20" t="str">
        <f t="shared" si="23"/>
        <v>月</v>
      </c>
      <c r="U47" s="20" t="str">
        <f t="shared" si="23"/>
        <v>火</v>
      </c>
      <c r="V47" s="20" t="str">
        <f t="shared" si="23"/>
        <v>水</v>
      </c>
      <c r="W47" s="20" t="str">
        <f t="shared" si="23"/>
        <v>木</v>
      </c>
      <c r="X47" s="20" t="str">
        <f t="shared" si="23"/>
        <v>金</v>
      </c>
      <c r="Y47" s="20" t="str">
        <f t="shared" si="23"/>
        <v>土</v>
      </c>
      <c r="Z47" s="20" t="str">
        <f t="shared" si="23"/>
        <v>日</v>
      </c>
      <c r="AA47" s="20" t="str">
        <f t="shared" si="23"/>
        <v>月</v>
      </c>
      <c r="AB47" s="20" t="str">
        <f t="shared" si="23"/>
        <v>火</v>
      </c>
      <c r="AC47" s="20" t="str">
        <f t="shared" si="23"/>
        <v>水</v>
      </c>
      <c r="AD47" s="20" t="str">
        <f t="shared" si="23"/>
        <v>木</v>
      </c>
      <c r="AE47" s="20" t="str">
        <f t="shared" si="23"/>
        <v>金</v>
      </c>
      <c r="AF47" s="20" t="str">
        <f t="shared" si="23"/>
        <v>土</v>
      </c>
      <c r="AG47" s="127" t="str">
        <f t="shared" si="23"/>
        <v>日</v>
      </c>
      <c r="AH47" s="183"/>
      <c r="AI47" s="186"/>
      <c r="AJ47" s="189"/>
      <c r="AK47" s="256"/>
      <c r="AM47" s="281"/>
      <c r="AN47" s="281"/>
    </row>
    <row r="48" spans="2:40" ht="24.75" customHeight="1" x14ac:dyDescent="0.15">
      <c r="B48" s="167"/>
      <c r="C48" s="35" t="s">
        <v>16</v>
      </c>
      <c r="D48" s="29" t="s">
        <v>17</v>
      </c>
      <c r="E48" s="75" t="s">
        <v>28</v>
      </c>
      <c r="F48" s="105" t="s">
        <v>36</v>
      </c>
      <c r="G48" s="106" t="s">
        <v>36</v>
      </c>
      <c r="H48" s="106" t="s">
        <v>36</v>
      </c>
      <c r="I48" s="106" t="s">
        <v>36</v>
      </c>
      <c r="J48" s="106" t="s">
        <v>36</v>
      </c>
      <c r="K48" s="106" t="s">
        <v>36</v>
      </c>
      <c r="L48" s="106" t="s">
        <v>36</v>
      </c>
      <c r="M48" s="106" t="s">
        <v>36</v>
      </c>
      <c r="N48" s="106" t="s">
        <v>36</v>
      </c>
      <c r="O48" s="106" t="s">
        <v>36</v>
      </c>
      <c r="P48" s="106" t="s">
        <v>36</v>
      </c>
      <c r="Q48" s="106" t="s">
        <v>36</v>
      </c>
      <c r="R48" s="106" t="s">
        <v>36</v>
      </c>
      <c r="S48" s="106" t="s">
        <v>36</v>
      </c>
      <c r="T48" s="106" t="s">
        <v>36</v>
      </c>
      <c r="U48" s="106" t="s">
        <v>36</v>
      </c>
      <c r="V48" s="106" t="s">
        <v>36</v>
      </c>
      <c r="W48" s="106" t="s">
        <v>36</v>
      </c>
      <c r="X48" s="106" t="s">
        <v>36</v>
      </c>
      <c r="Y48" s="106" t="s">
        <v>36</v>
      </c>
      <c r="Z48" s="106" t="s">
        <v>36</v>
      </c>
      <c r="AA48" s="106" t="s">
        <v>36</v>
      </c>
      <c r="AB48" s="106" t="s">
        <v>36</v>
      </c>
      <c r="AC48" s="106" t="s">
        <v>36</v>
      </c>
      <c r="AD48" s="106" t="s">
        <v>36</v>
      </c>
      <c r="AE48" s="106" t="s">
        <v>36</v>
      </c>
      <c r="AF48" s="106" t="s">
        <v>36</v>
      </c>
      <c r="AG48" s="137" t="s">
        <v>36</v>
      </c>
      <c r="AH48" s="184"/>
      <c r="AI48" s="187"/>
      <c r="AJ48" s="190"/>
      <c r="AK48" s="256"/>
    </row>
    <row r="49" spans="2:40" ht="13.5" customHeight="1" x14ac:dyDescent="0.15">
      <c r="B49" s="221" t="s">
        <v>95</v>
      </c>
      <c r="C49" s="224" t="s">
        <v>10</v>
      </c>
      <c r="D49" s="23" t="str">
        <f>E$11</f>
        <v>〇〇</v>
      </c>
      <c r="E49" s="41"/>
      <c r="F49" s="56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63"/>
      <c r="AH49" s="32">
        <f>COUNTA(F$46:AG$46)-AI49</f>
        <v>28</v>
      </c>
      <c r="AI49" s="77">
        <f>AM49+AN49</f>
        <v>0</v>
      </c>
      <c r="AJ49" s="38">
        <f>+COUNTIF(F49:AG49,"休")</f>
        <v>0</v>
      </c>
      <c r="AM49" s="29">
        <f>+COUNTIF(F49:AG49,"－")</f>
        <v>0</v>
      </c>
      <c r="AN49" s="29">
        <f t="shared" ref="AN49:AN54" si="24">+COUNTIF(F49:AG49,"外")</f>
        <v>0</v>
      </c>
    </row>
    <row r="50" spans="2:40" ht="13.5" customHeight="1" x14ac:dyDescent="0.15">
      <c r="B50" s="222"/>
      <c r="C50" s="225"/>
      <c r="D50" s="51" t="str">
        <f>E$12</f>
        <v>●●</v>
      </c>
      <c r="E50" s="46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ref="AH50:AH54" si="25">COUNTA(F$46:AG$46)-AI50</f>
        <v>28</v>
      </c>
      <c r="AI50" s="4">
        <f t="shared" ref="AI50" si="26">AM50+AN50</f>
        <v>0</v>
      </c>
      <c r="AJ50" s="146">
        <f t="shared" ref="AJ50:AJ53" si="27">+COUNTIF(F50:AG50,"休")</f>
        <v>0</v>
      </c>
      <c r="AM50" s="29">
        <f t="shared" ref="AM50:AM53" si="28">+COUNTIF(F50:AG50,"－")</f>
        <v>0</v>
      </c>
      <c r="AN50" s="29">
        <f t="shared" si="24"/>
        <v>0</v>
      </c>
    </row>
    <row r="51" spans="2:40" x14ac:dyDescent="0.15">
      <c r="B51" s="222"/>
      <c r="C51" s="225"/>
      <c r="D51" s="51" t="str">
        <f>E$13</f>
        <v>△△</v>
      </c>
      <c r="E51" s="46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9"/>
      <c r="AH51" s="32">
        <f t="shared" si="25"/>
        <v>28</v>
      </c>
      <c r="AI51" s="4">
        <f>AM51+AN51</f>
        <v>0</v>
      </c>
      <c r="AJ51" s="146">
        <f t="shared" si="27"/>
        <v>0</v>
      </c>
      <c r="AM51" s="29">
        <f t="shared" si="28"/>
        <v>0</v>
      </c>
      <c r="AN51" s="29">
        <f t="shared" si="24"/>
        <v>0</v>
      </c>
    </row>
    <row r="52" spans="2:40" x14ac:dyDescent="0.15">
      <c r="B52" s="222"/>
      <c r="C52" s="225"/>
      <c r="D52" s="51" t="str">
        <f>E$14</f>
        <v>■■</v>
      </c>
      <c r="E52" s="46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9"/>
      <c r="AH52" s="32">
        <f t="shared" si="25"/>
        <v>28</v>
      </c>
      <c r="AI52" s="4">
        <f t="shared" ref="AI52:AI54" si="29">AM52+AN52</f>
        <v>0</v>
      </c>
      <c r="AJ52" s="146">
        <f t="shared" si="27"/>
        <v>0</v>
      </c>
      <c r="AM52" s="29">
        <f t="shared" si="28"/>
        <v>0</v>
      </c>
      <c r="AN52" s="29">
        <f t="shared" si="24"/>
        <v>0</v>
      </c>
    </row>
    <row r="53" spans="2:40" x14ac:dyDescent="0.15">
      <c r="B53" s="222"/>
      <c r="C53" s="225"/>
      <c r="D53" s="51" t="str">
        <f>E$15</f>
        <v>★★</v>
      </c>
      <c r="E53" s="46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9"/>
      <c r="AH53" s="32">
        <f t="shared" si="25"/>
        <v>28</v>
      </c>
      <c r="AI53" s="4">
        <f t="shared" si="29"/>
        <v>0</v>
      </c>
      <c r="AJ53" s="146">
        <f t="shared" si="27"/>
        <v>0</v>
      </c>
      <c r="AM53" s="29">
        <f t="shared" si="28"/>
        <v>0</v>
      </c>
      <c r="AN53" s="29">
        <f t="shared" si="24"/>
        <v>0</v>
      </c>
    </row>
    <row r="54" spans="2:40" x14ac:dyDescent="0.15">
      <c r="B54" s="223"/>
      <c r="C54" s="226"/>
      <c r="D54" s="47">
        <f>E$16</f>
        <v>0</v>
      </c>
      <c r="E54" s="41"/>
      <c r="F54" s="157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138"/>
      <c r="AH54" s="32">
        <f t="shared" si="25"/>
        <v>28</v>
      </c>
      <c r="AI54" s="77">
        <f t="shared" si="29"/>
        <v>0</v>
      </c>
      <c r="AJ54" s="38">
        <f>+COUNTIF(F54:AG54,"休")</f>
        <v>0</v>
      </c>
      <c r="AM54" s="29">
        <f>+COUNTIF(F54:AG54,"－")</f>
        <v>0</v>
      </c>
      <c r="AN54" s="29">
        <f t="shared" si="24"/>
        <v>0</v>
      </c>
    </row>
    <row r="55" spans="2:40" ht="24.75" customHeight="1" x14ac:dyDescent="0.15">
      <c r="B55" s="221" t="s">
        <v>96</v>
      </c>
      <c r="C55" s="224" t="s">
        <v>14</v>
      </c>
      <c r="D55" s="29" t="s">
        <v>17</v>
      </c>
      <c r="E55" s="75" t="s">
        <v>28</v>
      </c>
      <c r="F55" s="105" t="s">
        <v>36</v>
      </c>
      <c r="G55" s="106" t="s">
        <v>36</v>
      </c>
      <c r="H55" s="106" t="s">
        <v>36</v>
      </c>
      <c r="I55" s="106" t="s">
        <v>36</v>
      </c>
      <c r="J55" s="106" t="s">
        <v>36</v>
      </c>
      <c r="K55" s="106" t="s">
        <v>36</v>
      </c>
      <c r="L55" s="106" t="s">
        <v>36</v>
      </c>
      <c r="M55" s="106" t="s">
        <v>36</v>
      </c>
      <c r="N55" s="106" t="s">
        <v>36</v>
      </c>
      <c r="O55" s="106" t="s">
        <v>36</v>
      </c>
      <c r="P55" s="106" t="s">
        <v>36</v>
      </c>
      <c r="Q55" s="106" t="s">
        <v>36</v>
      </c>
      <c r="R55" s="106" t="s">
        <v>36</v>
      </c>
      <c r="S55" s="106" t="s">
        <v>36</v>
      </c>
      <c r="T55" s="106" t="s">
        <v>36</v>
      </c>
      <c r="U55" s="106" t="s">
        <v>36</v>
      </c>
      <c r="V55" s="106" t="s">
        <v>36</v>
      </c>
      <c r="W55" s="106" t="s">
        <v>36</v>
      </c>
      <c r="X55" s="106" t="s">
        <v>36</v>
      </c>
      <c r="Y55" s="106" t="s">
        <v>36</v>
      </c>
      <c r="Z55" s="106" t="s">
        <v>36</v>
      </c>
      <c r="AA55" s="106" t="s">
        <v>36</v>
      </c>
      <c r="AB55" s="106" t="s">
        <v>36</v>
      </c>
      <c r="AC55" s="106" t="s">
        <v>36</v>
      </c>
      <c r="AD55" s="106" t="s">
        <v>36</v>
      </c>
      <c r="AE55" s="106" t="s">
        <v>36</v>
      </c>
      <c r="AF55" s="106" t="s">
        <v>36</v>
      </c>
      <c r="AG55" s="137" t="s">
        <v>36</v>
      </c>
      <c r="AH55" s="48"/>
      <c r="AI55" s="29"/>
      <c r="AJ55" s="151"/>
    </row>
    <row r="56" spans="2:40" ht="13.5" customHeight="1" x14ac:dyDescent="0.15">
      <c r="B56" s="222"/>
      <c r="C56" s="225"/>
      <c r="D56" s="47" t="str">
        <f>E$17</f>
        <v>〇〇</v>
      </c>
      <c r="E56" s="41"/>
      <c r="F56" s="56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63"/>
      <c r="AH56" s="32">
        <f t="shared" ref="AH56:AH59" si="30">COUNTA(F$46:AG$46)-AI56</f>
        <v>28</v>
      </c>
      <c r="AI56" s="77">
        <f t="shared" ref="AI56:AI59" si="31">AM56+AN56</f>
        <v>0</v>
      </c>
      <c r="AJ56" s="38">
        <f>+COUNTIF(F56:AG56,"休")</f>
        <v>0</v>
      </c>
      <c r="AM56" s="29">
        <f>+COUNTIF(F56:AG56,"－")</f>
        <v>0</v>
      </c>
      <c r="AN56" s="29">
        <f>+COUNTIF(F56:AG56,"外")</f>
        <v>0</v>
      </c>
    </row>
    <row r="57" spans="2:40" x14ac:dyDescent="0.15">
      <c r="B57" s="222"/>
      <c r="C57" s="225"/>
      <c r="D57" s="51" t="str">
        <f>E$18</f>
        <v>●●</v>
      </c>
      <c r="E57" s="46"/>
      <c r="F57" s="5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9"/>
      <c r="AH57" s="32">
        <f t="shared" si="30"/>
        <v>28</v>
      </c>
      <c r="AI57" s="4">
        <f t="shared" si="31"/>
        <v>0</v>
      </c>
      <c r="AJ57" s="146">
        <f t="shared" ref="AJ57:AJ59" si="32">+COUNTIF(F57:AG57,"休")</f>
        <v>0</v>
      </c>
      <c r="AM57" s="29">
        <f t="shared" ref="AM57:AM59" si="33">+COUNTIF(F57:AG57,"－")</f>
        <v>0</v>
      </c>
      <c r="AN57" s="29">
        <f>+COUNTIF(F57:AG57,"外")</f>
        <v>0</v>
      </c>
    </row>
    <row r="58" spans="2:40" x14ac:dyDescent="0.15">
      <c r="B58" s="222"/>
      <c r="C58" s="225"/>
      <c r="D58" s="51">
        <f>E$19</f>
        <v>0</v>
      </c>
      <c r="E58" s="46"/>
      <c r="F58" s="52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9"/>
      <c r="AH58" s="32">
        <f t="shared" si="30"/>
        <v>28</v>
      </c>
      <c r="AI58" s="4">
        <f t="shared" si="31"/>
        <v>0</v>
      </c>
      <c r="AJ58" s="146">
        <f t="shared" si="32"/>
        <v>0</v>
      </c>
      <c r="AM58" s="29">
        <f t="shared" si="33"/>
        <v>0</v>
      </c>
      <c r="AN58" s="29">
        <f>+COUNTIF(F58:AG58,"外")</f>
        <v>0</v>
      </c>
    </row>
    <row r="59" spans="2:40" x14ac:dyDescent="0.15">
      <c r="B59" s="222"/>
      <c r="C59" s="226"/>
      <c r="D59" s="47">
        <f>E$20</f>
        <v>0</v>
      </c>
      <c r="E59" s="41"/>
      <c r="F59" s="52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63"/>
      <c r="AH59" s="32">
        <f t="shared" si="30"/>
        <v>28</v>
      </c>
      <c r="AI59" s="31">
        <f t="shared" si="31"/>
        <v>0</v>
      </c>
      <c r="AJ59" s="38">
        <f t="shared" si="32"/>
        <v>0</v>
      </c>
      <c r="AM59" s="29">
        <f t="shared" si="33"/>
        <v>0</v>
      </c>
      <c r="AN59" s="29">
        <f>+COUNTIF(F59:AG59,"外")</f>
        <v>0</v>
      </c>
    </row>
    <row r="60" spans="2:40" ht="24.75" customHeight="1" x14ac:dyDescent="0.15">
      <c r="B60" s="222"/>
      <c r="C60" s="224" t="s">
        <v>15</v>
      </c>
      <c r="D60" s="29" t="s">
        <v>17</v>
      </c>
      <c r="E60" s="75" t="s">
        <v>28</v>
      </c>
      <c r="F60" s="105" t="s">
        <v>36</v>
      </c>
      <c r="G60" s="106" t="s">
        <v>36</v>
      </c>
      <c r="H60" s="106" t="s">
        <v>36</v>
      </c>
      <c r="I60" s="106" t="s">
        <v>36</v>
      </c>
      <c r="J60" s="106" t="s">
        <v>36</v>
      </c>
      <c r="K60" s="106" t="s">
        <v>36</v>
      </c>
      <c r="L60" s="106" t="s">
        <v>36</v>
      </c>
      <c r="M60" s="106" t="s">
        <v>36</v>
      </c>
      <c r="N60" s="106" t="s">
        <v>36</v>
      </c>
      <c r="O60" s="106" t="s">
        <v>36</v>
      </c>
      <c r="P60" s="106" t="s">
        <v>36</v>
      </c>
      <c r="Q60" s="106" t="s">
        <v>36</v>
      </c>
      <c r="R60" s="106" t="s">
        <v>36</v>
      </c>
      <c r="S60" s="106" t="s">
        <v>36</v>
      </c>
      <c r="T60" s="106" t="s">
        <v>36</v>
      </c>
      <c r="U60" s="106" t="s">
        <v>36</v>
      </c>
      <c r="V60" s="106" t="s">
        <v>36</v>
      </c>
      <c r="W60" s="106" t="s">
        <v>36</v>
      </c>
      <c r="X60" s="106" t="s">
        <v>36</v>
      </c>
      <c r="Y60" s="106" t="s">
        <v>36</v>
      </c>
      <c r="Z60" s="106" t="s">
        <v>36</v>
      </c>
      <c r="AA60" s="106" t="s">
        <v>36</v>
      </c>
      <c r="AB60" s="106" t="s">
        <v>36</v>
      </c>
      <c r="AC60" s="106" t="s">
        <v>36</v>
      </c>
      <c r="AD60" s="106" t="s">
        <v>36</v>
      </c>
      <c r="AE60" s="106" t="s">
        <v>36</v>
      </c>
      <c r="AF60" s="106" t="s">
        <v>36</v>
      </c>
      <c r="AG60" s="137" t="s">
        <v>36</v>
      </c>
      <c r="AH60" s="48"/>
      <c r="AI60" s="29"/>
      <c r="AJ60" s="151"/>
    </row>
    <row r="61" spans="2:40" x14ac:dyDescent="0.15">
      <c r="B61" s="222"/>
      <c r="C61" s="225"/>
      <c r="D61" s="23" t="str">
        <f>E$21</f>
        <v>●●</v>
      </c>
      <c r="E61" s="41"/>
      <c r="F61" s="56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139"/>
      <c r="AH61" s="32">
        <f>COUNTA(F$46:AG$46)-AI61</f>
        <v>28</v>
      </c>
      <c r="AI61" s="78">
        <f t="shared" ref="AI61:AI64" si="34">AM61+AN61</f>
        <v>0</v>
      </c>
      <c r="AJ61" s="148">
        <f>+COUNTIF(F61:AG61,"休")</f>
        <v>0</v>
      </c>
      <c r="AM61" s="29">
        <f>+COUNTIF(F61:AG61,"－")</f>
        <v>0</v>
      </c>
      <c r="AN61" s="29">
        <f>+COUNTIF(F61:AG61,"外")</f>
        <v>0</v>
      </c>
    </row>
    <row r="62" spans="2:40" x14ac:dyDescent="0.15">
      <c r="B62" s="222"/>
      <c r="C62" s="225"/>
      <c r="D62" s="51">
        <f>E$22</f>
        <v>0</v>
      </c>
      <c r="E62" s="46"/>
      <c r="F62" s="5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9"/>
      <c r="AH62" s="32">
        <f>28-AI62</f>
        <v>28</v>
      </c>
      <c r="AI62" s="4">
        <f t="shared" si="34"/>
        <v>0</v>
      </c>
      <c r="AJ62" s="146">
        <f t="shared" ref="AJ62:AJ64" si="35">+COUNTIF(F62:AG62,"休")</f>
        <v>0</v>
      </c>
      <c r="AM62" s="29">
        <f t="shared" ref="AM62:AM64" si="36">+COUNTIF(F62:AG62,"－")</f>
        <v>0</v>
      </c>
      <c r="AN62" s="29">
        <f>+COUNTIF(F62:AG62,"外")</f>
        <v>0</v>
      </c>
    </row>
    <row r="63" spans="2:40" x14ac:dyDescent="0.15">
      <c r="B63" s="222"/>
      <c r="C63" s="225"/>
      <c r="D63" s="51">
        <f>E$23</f>
        <v>0</v>
      </c>
      <c r="E63" s="46"/>
      <c r="F63" s="5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9"/>
      <c r="AH63" s="32">
        <f t="shared" ref="AH63:AH64" si="37">28-AI63</f>
        <v>28</v>
      </c>
      <c r="AI63" s="4">
        <f t="shared" si="34"/>
        <v>0</v>
      </c>
      <c r="AJ63" s="146">
        <f t="shared" si="35"/>
        <v>0</v>
      </c>
      <c r="AM63" s="29">
        <f t="shared" si="36"/>
        <v>0</v>
      </c>
      <c r="AN63" s="29">
        <f>+COUNTIF(F63:AG63,"外")</f>
        <v>0</v>
      </c>
    </row>
    <row r="64" spans="2:40" x14ac:dyDescent="0.15">
      <c r="B64" s="223"/>
      <c r="C64" s="226"/>
      <c r="D64" s="55">
        <f>E$24</f>
        <v>0</v>
      </c>
      <c r="E64" s="44"/>
      <c r="F64" s="1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76"/>
      <c r="AH64" s="104">
        <f t="shared" si="37"/>
        <v>28</v>
      </c>
      <c r="AI64" s="149">
        <f t="shared" si="34"/>
        <v>0</v>
      </c>
      <c r="AJ64" s="147">
        <f t="shared" si="35"/>
        <v>0</v>
      </c>
      <c r="AM64" s="29">
        <f t="shared" si="36"/>
        <v>0</v>
      </c>
      <c r="AN64" s="29">
        <f>+COUNTIF(F64:AG64,"外")</f>
        <v>0</v>
      </c>
    </row>
    <row r="65" spans="2:40" x14ac:dyDescent="0.15">
      <c r="B65" s="61"/>
      <c r="C65" s="36"/>
      <c r="D65" s="62"/>
      <c r="E65" s="41"/>
      <c r="F65" s="63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63"/>
      <c r="AH65" s="64"/>
      <c r="AI65" s="41"/>
      <c r="AJ65" s="41"/>
    </row>
    <row r="66" spans="2:40" ht="13.5" customHeight="1" x14ac:dyDescent="0.15">
      <c r="B66" s="25"/>
      <c r="C66" s="33"/>
      <c r="D66" s="26"/>
      <c r="E66" s="3" t="s">
        <v>4</v>
      </c>
      <c r="F66" s="10">
        <f>+AG46+1</f>
        <v>45439</v>
      </c>
      <c r="G66" s="11">
        <f>+F66+1</f>
        <v>45440</v>
      </c>
      <c r="H66" s="11">
        <f t="shared" ref="H66:AG66" si="38">+G66+1</f>
        <v>45441</v>
      </c>
      <c r="I66" s="11">
        <f t="shared" si="38"/>
        <v>45442</v>
      </c>
      <c r="J66" s="11">
        <f t="shared" si="38"/>
        <v>45443</v>
      </c>
      <c r="K66" s="11">
        <f t="shared" si="38"/>
        <v>45444</v>
      </c>
      <c r="L66" s="11">
        <f t="shared" si="38"/>
        <v>45445</v>
      </c>
      <c r="M66" s="11">
        <f t="shared" si="38"/>
        <v>45446</v>
      </c>
      <c r="N66" s="11">
        <f t="shared" si="38"/>
        <v>45447</v>
      </c>
      <c r="O66" s="11">
        <f t="shared" si="38"/>
        <v>45448</v>
      </c>
      <c r="P66" s="11">
        <f t="shared" si="38"/>
        <v>45449</v>
      </c>
      <c r="Q66" s="11">
        <f t="shared" si="38"/>
        <v>45450</v>
      </c>
      <c r="R66" s="11">
        <f t="shared" si="38"/>
        <v>45451</v>
      </c>
      <c r="S66" s="11">
        <f t="shared" si="38"/>
        <v>45452</v>
      </c>
      <c r="T66" s="11">
        <f t="shared" si="38"/>
        <v>45453</v>
      </c>
      <c r="U66" s="11">
        <f t="shared" si="38"/>
        <v>45454</v>
      </c>
      <c r="V66" s="11">
        <f t="shared" si="38"/>
        <v>45455</v>
      </c>
      <c r="W66" s="11">
        <f t="shared" si="38"/>
        <v>45456</v>
      </c>
      <c r="X66" s="11">
        <f t="shared" si="38"/>
        <v>45457</v>
      </c>
      <c r="Y66" s="11">
        <f t="shared" si="38"/>
        <v>45458</v>
      </c>
      <c r="Z66" s="11">
        <f>+Y66+1</f>
        <v>45459</v>
      </c>
      <c r="AA66" s="11">
        <f t="shared" si="38"/>
        <v>45460</v>
      </c>
      <c r="AB66" s="11">
        <f t="shared" si="38"/>
        <v>45461</v>
      </c>
      <c r="AC66" s="11">
        <f t="shared" si="38"/>
        <v>45462</v>
      </c>
      <c r="AD66" s="11">
        <f>+AC66+1</f>
        <v>45463</v>
      </c>
      <c r="AE66" s="11">
        <f t="shared" si="38"/>
        <v>45464</v>
      </c>
      <c r="AF66" s="11">
        <f>+AE66+1</f>
        <v>45465</v>
      </c>
      <c r="AG66" s="136">
        <f t="shared" si="38"/>
        <v>45466</v>
      </c>
      <c r="AH66" s="182" t="s">
        <v>82</v>
      </c>
      <c r="AI66" s="185" t="s">
        <v>83</v>
      </c>
      <c r="AJ66" s="188" t="s">
        <v>18</v>
      </c>
      <c r="AK66" s="256"/>
      <c r="AM66" s="281" t="s">
        <v>72</v>
      </c>
      <c r="AN66" s="281" t="s">
        <v>73</v>
      </c>
    </row>
    <row r="67" spans="2:40" x14ac:dyDescent="0.15">
      <c r="B67" s="27"/>
      <c r="C67" s="34"/>
      <c r="D67" s="28"/>
      <c r="E67" s="39" t="s">
        <v>2</v>
      </c>
      <c r="F67" s="9" t="str">
        <f>TEXT(WEEKDAY(+F66),"aaa")</f>
        <v>月</v>
      </c>
      <c r="G67" s="14" t="str">
        <f t="shared" ref="G67:AG67" si="39">TEXT(WEEKDAY(+G66),"aaa")</f>
        <v>火</v>
      </c>
      <c r="H67" s="14" t="str">
        <f t="shared" si="39"/>
        <v>水</v>
      </c>
      <c r="I67" s="14" t="str">
        <f t="shared" si="39"/>
        <v>木</v>
      </c>
      <c r="J67" s="14" t="str">
        <f t="shared" si="39"/>
        <v>金</v>
      </c>
      <c r="K67" s="14" t="str">
        <f t="shared" si="39"/>
        <v>土</v>
      </c>
      <c r="L67" s="14" t="str">
        <f t="shared" si="39"/>
        <v>日</v>
      </c>
      <c r="M67" s="14" t="str">
        <f t="shared" si="39"/>
        <v>月</v>
      </c>
      <c r="N67" s="14" t="str">
        <f t="shared" si="39"/>
        <v>火</v>
      </c>
      <c r="O67" s="14" t="str">
        <f t="shared" si="39"/>
        <v>水</v>
      </c>
      <c r="P67" s="14" t="str">
        <f t="shared" si="39"/>
        <v>木</v>
      </c>
      <c r="Q67" s="14" t="str">
        <f t="shared" si="39"/>
        <v>金</v>
      </c>
      <c r="R67" s="14" t="str">
        <f t="shared" si="39"/>
        <v>土</v>
      </c>
      <c r="S67" s="14" t="str">
        <f t="shared" si="39"/>
        <v>日</v>
      </c>
      <c r="T67" s="14" t="str">
        <f t="shared" si="39"/>
        <v>月</v>
      </c>
      <c r="U67" s="14" t="str">
        <f t="shared" si="39"/>
        <v>火</v>
      </c>
      <c r="V67" s="14" t="str">
        <f t="shared" si="39"/>
        <v>水</v>
      </c>
      <c r="W67" s="14" t="str">
        <f t="shared" si="39"/>
        <v>木</v>
      </c>
      <c r="X67" s="14" t="str">
        <f t="shared" si="39"/>
        <v>金</v>
      </c>
      <c r="Y67" s="14" t="str">
        <f t="shared" si="39"/>
        <v>土</v>
      </c>
      <c r="Z67" s="14" t="str">
        <f t="shared" si="39"/>
        <v>日</v>
      </c>
      <c r="AA67" s="14" t="str">
        <f t="shared" si="39"/>
        <v>月</v>
      </c>
      <c r="AB67" s="14" t="str">
        <f t="shared" si="39"/>
        <v>火</v>
      </c>
      <c r="AC67" s="14" t="str">
        <f t="shared" si="39"/>
        <v>水</v>
      </c>
      <c r="AD67" s="14" t="str">
        <f t="shared" si="39"/>
        <v>木</v>
      </c>
      <c r="AE67" s="14" t="str">
        <f t="shared" si="39"/>
        <v>金</v>
      </c>
      <c r="AF67" s="14" t="str">
        <f t="shared" si="39"/>
        <v>土</v>
      </c>
      <c r="AG67" s="124" t="str">
        <f t="shared" si="39"/>
        <v>日</v>
      </c>
      <c r="AH67" s="183"/>
      <c r="AI67" s="186"/>
      <c r="AJ67" s="189"/>
      <c r="AK67" s="256"/>
      <c r="AM67" s="281"/>
      <c r="AN67" s="281"/>
    </row>
    <row r="68" spans="2:40" ht="24.75" customHeight="1" x14ac:dyDescent="0.15">
      <c r="B68" s="167"/>
      <c r="C68" s="35" t="s">
        <v>16</v>
      </c>
      <c r="D68" s="29" t="s">
        <v>17</v>
      </c>
      <c r="E68" s="75" t="s">
        <v>28</v>
      </c>
      <c r="F68" s="105" t="s">
        <v>36</v>
      </c>
      <c r="G68" s="106" t="s">
        <v>36</v>
      </c>
      <c r="H68" s="106" t="s">
        <v>36</v>
      </c>
      <c r="I68" s="106" t="s">
        <v>36</v>
      </c>
      <c r="J68" s="106" t="s">
        <v>36</v>
      </c>
      <c r="K68" s="106" t="s">
        <v>36</v>
      </c>
      <c r="L68" s="106" t="s">
        <v>36</v>
      </c>
      <c r="M68" s="106" t="s">
        <v>36</v>
      </c>
      <c r="N68" s="106" t="s">
        <v>36</v>
      </c>
      <c r="O68" s="106" t="s">
        <v>36</v>
      </c>
      <c r="P68" s="106" t="s">
        <v>36</v>
      </c>
      <c r="Q68" s="106" t="s">
        <v>36</v>
      </c>
      <c r="R68" s="106" t="s">
        <v>36</v>
      </c>
      <c r="S68" s="106" t="s">
        <v>36</v>
      </c>
      <c r="T68" s="106" t="s">
        <v>36</v>
      </c>
      <c r="U68" s="106" t="s">
        <v>36</v>
      </c>
      <c r="V68" s="106" t="s">
        <v>36</v>
      </c>
      <c r="W68" s="106" t="s">
        <v>36</v>
      </c>
      <c r="X68" s="106" t="s">
        <v>36</v>
      </c>
      <c r="Y68" s="106" t="s">
        <v>36</v>
      </c>
      <c r="Z68" s="106" t="s">
        <v>36</v>
      </c>
      <c r="AA68" s="106" t="s">
        <v>36</v>
      </c>
      <c r="AB68" s="106" t="s">
        <v>36</v>
      </c>
      <c r="AC68" s="106" t="s">
        <v>36</v>
      </c>
      <c r="AD68" s="106" t="s">
        <v>36</v>
      </c>
      <c r="AE68" s="106" t="s">
        <v>36</v>
      </c>
      <c r="AF68" s="106" t="s">
        <v>36</v>
      </c>
      <c r="AG68" s="137" t="s">
        <v>36</v>
      </c>
      <c r="AH68" s="184"/>
      <c r="AI68" s="187"/>
      <c r="AJ68" s="190"/>
      <c r="AK68" s="256"/>
    </row>
    <row r="69" spans="2:40" ht="13.5" customHeight="1" x14ac:dyDescent="0.15">
      <c r="B69" s="221" t="s">
        <v>95</v>
      </c>
      <c r="C69" s="224" t="s">
        <v>10</v>
      </c>
      <c r="D69" s="23" t="str">
        <f>E$11</f>
        <v>〇〇</v>
      </c>
      <c r="E69" s="42"/>
      <c r="F69" s="5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63"/>
      <c r="AH69" s="32">
        <f>COUNTA(F$66:AG$66)-AI69</f>
        <v>28</v>
      </c>
      <c r="AI69" s="77">
        <f>AM69+AN69</f>
        <v>0</v>
      </c>
      <c r="AJ69" s="38">
        <f>+COUNTIF(F69:AG69,"休")</f>
        <v>0</v>
      </c>
      <c r="AM69" s="29">
        <f>+COUNTIF(F69:AG69,"－")</f>
        <v>0</v>
      </c>
      <c r="AN69" s="29">
        <f t="shared" ref="AN69:AN74" si="40">+COUNTIF(F69:AG69,"外")</f>
        <v>0</v>
      </c>
    </row>
    <row r="70" spans="2:40" ht="13.5" customHeight="1" x14ac:dyDescent="0.15">
      <c r="B70" s="222"/>
      <c r="C70" s="225"/>
      <c r="D70" s="51" t="str">
        <f>E$12</f>
        <v>●●</v>
      </c>
      <c r="E70" s="46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ref="AH70:AH74" si="41">COUNTA(F$66:AG$66)-AI70</f>
        <v>28</v>
      </c>
      <c r="AI70" s="4">
        <f t="shared" ref="AI70" si="42">AM70+AN70</f>
        <v>0</v>
      </c>
      <c r="AJ70" s="146">
        <f t="shared" ref="AJ70:AJ73" si="43">+COUNTIF(F70:AG70,"休")</f>
        <v>0</v>
      </c>
      <c r="AM70" s="29">
        <f t="shared" ref="AM70:AM73" si="44">+COUNTIF(F70:AG70,"－")</f>
        <v>0</v>
      </c>
      <c r="AN70" s="29">
        <f t="shared" si="40"/>
        <v>0</v>
      </c>
    </row>
    <row r="71" spans="2:40" x14ac:dyDescent="0.15">
      <c r="B71" s="222"/>
      <c r="C71" s="225"/>
      <c r="D71" s="51" t="str">
        <f>E$13</f>
        <v>△△</v>
      </c>
      <c r="E71" s="46"/>
      <c r="F71" s="52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9"/>
      <c r="AH71" s="32">
        <f t="shared" si="41"/>
        <v>28</v>
      </c>
      <c r="AI71" s="4">
        <f>AM71+AN71</f>
        <v>0</v>
      </c>
      <c r="AJ71" s="146">
        <f t="shared" si="43"/>
        <v>0</v>
      </c>
      <c r="AM71" s="29">
        <f t="shared" si="44"/>
        <v>0</v>
      </c>
      <c r="AN71" s="29">
        <f t="shared" si="40"/>
        <v>0</v>
      </c>
    </row>
    <row r="72" spans="2:40" x14ac:dyDescent="0.15">
      <c r="B72" s="222"/>
      <c r="C72" s="225"/>
      <c r="D72" s="51" t="str">
        <f>E$14</f>
        <v>■■</v>
      </c>
      <c r="E72" s="46"/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9"/>
      <c r="AH72" s="32">
        <f t="shared" si="41"/>
        <v>28</v>
      </c>
      <c r="AI72" s="4">
        <f t="shared" ref="AI72:AI74" si="45">AM72+AN72</f>
        <v>0</v>
      </c>
      <c r="AJ72" s="146">
        <f t="shared" si="43"/>
        <v>0</v>
      </c>
      <c r="AM72" s="29">
        <f t="shared" si="44"/>
        <v>0</v>
      </c>
      <c r="AN72" s="29">
        <f t="shared" si="40"/>
        <v>0</v>
      </c>
    </row>
    <row r="73" spans="2:40" x14ac:dyDescent="0.15">
      <c r="B73" s="222"/>
      <c r="C73" s="225"/>
      <c r="D73" s="51" t="str">
        <f>E$15</f>
        <v>★★</v>
      </c>
      <c r="E73" s="46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9"/>
      <c r="AH73" s="32">
        <f t="shared" si="41"/>
        <v>28</v>
      </c>
      <c r="AI73" s="4">
        <f t="shared" si="45"/>
        <v>0</v>
      </c>
      <c r="AJ73" s="146">
        <f t="shared" si="43"/>
        <v>0</v>
      </c>
      <c r="AM73" s="29">
        <f t="shared" si="44"/>
        <v>0</v>
      </c>
      <c r="AN73" s="29">
        <f t="shared" si="40"/>
        <v>0</v>
      </c>
    </row>
    <row r="74" spans="2:40" x14ac:dyDescent="0.15">
      <c r="B74" s="223"/>
      <c r="C74" s="226"/>
      <c r="D74" s="47">
        <f>E$16</f>
        <v>0</v>
      </c>
      <c r="E74" s="41"/>
      <c r="F74" s="157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138"/>
      <c r="AH74" s="32">
        <f t="shared" si="41"/>
        <v>28</v>
      </c>
      <c r="AI74" s="77">
        <f t="shared" si="45"/>
        <v>0</v>
      </c>
      <c r="AJ74" s="38">
        <f>+COUNTIF(F74:AG74,"休")</f>
        <v>0</v>
      </c>
      <c r="AM74" s="29">
        <f>+COUNTIF(F74:AG74,"－")</f>
        <v>0</v>
      </c>
      <c r="AN74" s="29">
        <f t="shared" si="40"/>
        <v>0</v>
      </c>
    </row>
    <row r="75" spans="2:40" ht="24.75" customHeight="1" x14ac:dyDescent="0.15">
      <c r="B75" s="221" t="s">
        <v>96</v>
      </c>
      <c r="C75" s="224" t="s">
        <v>14</v>
      </c>
      <c r="D75" s="29" t="s">
        <v>17</v>
      </c>
      <c r="E75" s="75" t="s">
        <v>28</v>
      </c>
      <c r="F75" s="105" t="s">
        <v>36</v>
      </c>
      <c r="G75" s="106" t="s">
        <v>36</v>
      </c>
      <c r="H75" s="106" t="s">
        <v>36</v>
      </c>
      <c r="I75" s="106" t="s">
        <v>36</v>
      </c>
      <c r="J75" s="106" t="s">
        <v>36</v>
      </c>
      <c r="K75" s="106" t="s">
        <v>36</v>
      </c>
      <c r="L75" s="106" t="s">
        <v>36</v>
      </c>
      <c r="M75" s="106" t="s">
        <v>36</v>
      </c>
      <c r="N75" s="106" t="s">
        <v>36</v>
      </c>
      <c r="O75" s="106" t="s">
        <v>36</v>
      </c>
      <c r="P75" s="106" t="s">
        <v>36</v>
      </c>
      <c r="Q75" s="106" t="s">
        <v>36</v>
      </c>
      <c r="R75" s="106" t="s">
        <v>36</v>
      </c>
      <c r="S75" s="106" t="s">
        <v>36</v>
      </c>
      <c r="T75" s="106" t="s">
        <v>36</v>
      </c>
      <c r="U75" s="106" t="s">
        <v>36</v>
      </c>
      <c r="V75" s="106" t="s">
        <v>36</v>
      </c>
      <c r="W75" s="106" t="s">
        <v>36</v>
      </c>
      <c r="X75" s="106" t="s">
        <v>36</v>
      </c>
      <c r="Y75" s="106" t="s">
        <v>36</v>
      </c>
      <c r="Z75" s="106" t="s">
        <v>36</v>
      </c>
      <c r="AA75" s="106" t="s">
        <v>36</v>
      </c>
      <c r="AB75" s="106" t="s">
        <v>36</v>
      </c>
      <c r="AC75" s="106" t="s">
        <v>36</v>
      </c>
      <c r="AD75" s="106" t="s">
        <v>36</v>
      </c>
      <c r="AE75" s="106" t="s">
        <v>36</v>
      </c>
      <c r="AF75" s="106" t="s">
        <v>36</v>
      </c>
      <c r="AG75" s="137" t="s">
        <v>36</v>
      </c>
      <c r="AH75" s="48"/>
      <c r="AI75" s="29"/>
      <c r="AJ75" s="151"/>
    </row>
    <row r="76" spans="2:40" ht="13.5" customHeight="1" x14ac:dyDescent="0.15">
      <c r="B76" s="222"/>
      <c r="C76" s="225"/>
      <c r="D76" s="47" t="str">
        <f>E$17</f>
        <v>〇〇</v>
      </c>
      <c r="E76" s="41"/>
      <c r="F76" s="56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63"/>
      <c r="AH76" s="32">
        <f>COUNTA(F$66:AG$66)-AI76</f>
        <v>28</v>
      </c>
      <c r="AI76" s="77">
        <f t="shared" ref="AI76:AI79" si="46">AM76+AN76</f>
        <v>0</v>
      </c>
      <c r="AJ76" s="38">
        <f>+COUNTIF(F76:AG76,"休")</f>
        <v>0</v>
      </c>
      <c r="AM76" s="29">
        <f>+COUNTIF(F76:AG76,"－")</f>
        <v>0</v>
      </c>
      <c r="AN76" s="29">
        <f>+COUNTIF(F76:AG76,"外")</f>
        <v>0</v>
      </c>
    </row>
    <row r="77" spans="2:40" x14ac:dyDescent="0.15">
      <c r="B77" s="222"/>
      <c r="C77" s="225"/>
      <c r="D77" s="51" t="str">
        <f>E$18</f>
        <v>●●</v>
      </c>
      <c r="E77" s="46"/>
      <c r="F77" s="52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9"/>
      <c r="AH77" s="32">
        <f t="shared" ref="AH77:AH79" si="47">COUNTA(F$66:AG$66)-AI77</f>
        <v>28</v>
      </c>
      <c r="AI77" s="4">
        <f t="shared" si="46"/>
        <v>0</v>
      </c>
      <c r="AJ77" s="146">
        <f t="shared" ref="AJ77:AJ79" si="48">+COUNTIF(F77:AG77,"休")</f>
        <v>0</v>
      </c>
      <c r="AM77" s="29">
        <f t="shared" ref="AM77:AM79" si="49">+COUNTIF(F77:AG77,"－")</f>
        <v>0</v>
      </c>
      <c r="AN77" s="29">
        <f>+COUNTIF(F77:AG77,"外")</f>
        <v>0</v>
      </c>
    </row>
    <row r="78" spans="2:40" x14ac:dyDescent="0.15">
      <c r="B78" s="222"/>
      <c r="C78" s="225"/>
      <c r="D78" s="51">
        <f>E$19</f>
        <v>0</v>
      </c>
      <c r="E78" s="46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9"/>
      <c r="AH78" s="32">
        <f>COUNTA(F$66:AG$66)-AI78</f>
        <v>28</v>
      </c>
      <c r="AI78" s="4">
        <f t="shared" si="46"/>
        <v>0</v>
      </c>
      <c r="AJ78" s="146">
        <f t="shared" si="48"/>
        <v>0</v>
      </c>
      <c r="AM78" s="29">
        <f t="shared" si="49"/>
        <v>0</v>
      </c>
      <c r="AN78" s="29">
        <f>+COUNTIF(F78:AG78,"外")</f>
        <v>0</v>
      </c>
    </row>
    <row r="79" spans="2:40" x14ac:dyDescent="0.15">
      <c r="B79" s="222"/>
      <c r="C79" s="226"/>
      <c r="D79" s="47">
        <f>E$20</f>
        <v>0</v>
      </c>
      <c r="E79" s="41"/>
      <c r="F79" s="52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63"/>
      <c r="AH79" s="32">
        <f t="shared" si="47"/>
        <v>28</v>
      </c>
      <c r="AI79" s="31">
        <f t="shared" si="46"/>
        <v>0</v>
      </c>
      <c r="AJ79" s="38">
        <f t="shared" si="48"/>
        <v>0</v>
      </c>
      <c r="AM79" s="29">
        <f t="shared" si="49"/>
        <v>0</v>
      </c>
      <c r="AN79" s="29">
        <f>+COUNTIF(F79:AG79,"外")</f>
        <v>0</v>
      </c>
    </row>
    <row r="80" spans="2:40" ht="24.75" customHeight="1" x14ac:dyDescent="0.15">
      <c r="B80" s="222"/>
      <c r="C80" s="224" t="s">
        <v>15</v>
      </c>
      <c r="D80" s="29" t="s">
        <v>17</v>
      </c>
      <c r="E80" s="75" t="s">
        <v>28</v>
      </c>
      <c r="F80" s="105" t="s">
        <v>36</v>
      </c>
      <c r="G80" s="106" t="s">
        <v>36</v>
      </c>
      <c r="H80" s="106" t="s">
        <v>36</v>
      </c>
      <c r="I80" s="106" t="s">
        <v>36</v>
      </c>
      <c r="J80" s="106" t="s">
        <v>36</v>
      </c>
      <c r="K80" s="106" t="s">
        <v>36</v>
      </c>
      <c r="L80" s="106" t="s">
        <v>36</v>
      </c>
      <c r="M80" s="106" t="s">
        <v>36</v>
      </c>
      <c r="N80" s="106" t="s">
        <v>36</v>
      </c>
      <c r="O80" s="106" t="s">
        <v>36</v>
      </c>
      <c r="P80" s="106" t="s">
        <v>36</v>
      </c>
      <c r="Q80" s="106" t="s">
        <v>36</v>
      </c>
      <c r="R80" s="106" t="s">
        <v>36</v>
      </c>
      <c r="S80" s="106" t="s">
        <v>36</v>
      </c>
      <c r="T80" s="106" t="s">
        <v>36</v>
      </c>
      <c r="U80" s="106" t="s">
        <v>36</v>
      </c>
      <c r="V80" s="106" t="s">
        <v>36</v>
      </c>
      <c r="W80" s="106" t="s">
        <v>36</v>
      </c>
      <c r="X80" s="106" t="s">
        <v>36</v>
      </c>
      <c r="Y80" s="106" t="s">
        <v>36</v>
      </c>
      <c r="Z80" s="106" t="s">
        <v>36</v>
      </c>
      <c r="AA80" s="106" t="s">
        <v>36</v>
      </c>
      <c r="AB80" s="106" t="s">
        <v>36</v>
      </c>
      <c r="AC80" s="106" t="s">
        <v>36</v>
      </c>
      <c r="AD80" s="106" t="s">
        <v>36</v>
      </c>
      <c r="AE80" s="106" t="s">
        <v>36</v>
      </c>
      <c r="AF80" s="106" t="s">
        <v>36</v>
      </c>
      <c r="AG80" s="137" t="s">
        <v>36</v>
      </c>
      <c r="AH80" s="48"/>
      <c r="AI80" s="29"/>
      <c r="AJ80" s="151"/>
    </row>
    <row r="81" spans="1:40" x14ac:dyDescent="0.15">
      <c r="B81" s="222"/>
      <c r="C81" s="225"/>
      <c r="D81" s="23" t="str">
        <f>E$21</f>
        <v>●●</v>
      </c>
      <c r="E81" s="42"/>
      <c r="F81" s="56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139"/>
      <c r="AH81" s="32">
        <f t="shared" ref="AH81:AH84" si="50">COUNTA(F$66:AG$66)-AI81</f>
        <v>28</v>
      </c>
      <c r="AI81" s="78">
        <f t="shared" ref="AI81:AI84" si="51">AM81+AN81</f>
        <v>0</v>
      </c>
      <c r="AJ81" s="148">
        <f>+COUNTIF(F81:AG81,"休")</f>
        <v>0</v>
      </c>
      <c r="AM81" s="29">
        <f>+COUNTIF(F81:AG81,"－")</f>
        <v>0</v>
      </c>
      <c r="AN81" s="29">
        <f>+COUNTIF(F81:AG81,"外")</f>
        <v>0</v>
      </c>
    </row>
    <row r="82" spans="1:40" x14ac:dyDescent="0.15">
      <c r="B82" s="222"/>
      <c r="C82" s="225"/>
      <c r="D82" s="51">
        <f>E$22</f>
        <v>0</v>
      </c>
      <c r="E82" s="46"/>
      <c r="F82" s="52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9"/>
      <c r="AH82" s="32">
        <f t="shared" si="50"/>
        <v>28</v>
      </c>
      <c r="AI82" s="4">
        <f t="shared" si="51"/>
        <v>0</v>
      </c>
      <c r="AJ82" s="146">
        <f t="shared" ref="AJ82:AJ84" si="52">+COUNTIF(F82:AG82,"休")</f>
        <v>0</v>
      </c>
      <c r="AM82" s="29">
        <f t="shared" ref="AM82:AM84" si="53">+COUNTIF(F82:AG82,"－")</f>
        <v>0</v>
      </c>
      <c r="AN82" s="29">
        <f>+COUNTIF(F82:AG82,"外")</f>
        <v>0</v>
      </c>
    </row>
    <row r="83" spans="1:40" x14ac:dyDescent="0.15">
      <c r="B83" s="222"/>
      <c r="C83" s="225"/>
      <c r="D83" s="51">
        <f>E$23</f>
        <v>0</v>
      </c>
      <c r="E83" s="46"/>
      <c r="F83" s="52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9"/>
      <c r="AH83" s="32">
        <f t="shared" si="50"/>
        <v>28</v>
      </c>
      <c r="AI83" s="4">
        <f t="shared" si="51"/>
        <v>0</v>
      </c>
      <c r="AJ83" s="146">
        <f t="shared" si="52"/>
        <v>0</v>
      </c>
      <c r="AM83" s="29">
        <f t="shared" si="53"/>
        <v>0</v>
      </c>
      <c r="AN83" s="29">
        <f>+COUNTIF(F83:AG83,"外")</f>
        <v>0</v>
      </c>
    </row>
    <row r="84" spans="1:40" x14ac:dyDescent="0.15">
      <c r="B84" s="223"/>
      <c r="C84" s="226"/>
      <c r="D84" s="55">
        <f>E$24</f>
        <v>0</v>
      </c>
      <c r="E84" s="44"/>
      <c r="F84" s="1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76"/>
      <c r="AH84" s="140">
        <f t="shared" si="50"/>
        <v>28</v>
      </c>
      <c r="AI84" s="149">
        <f t="shared" si="51"/>
        <v>0</v>
      </c>
      <c r="AJ84" s="147">
        <f t="shared" si="52"/>
        <v>0</v>
      </c>
      <c r="AM84" s="29">
        <f t="shared" si="53"/>
        <v>0</v>
      </c>
      <c r="AN84" s="29">
        <f>+COUNTIF(F84:AG84,"外")</f>
        <v>0</v>
      </c>
    </row>
    <row r="85" spans="1:40" ht="6" customHeight="1" x14ac:dyDescent="0.15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40" ht="6" customHeight="1" x14ac:dyDescent="0.15">
      <c r="B86" s="25"/>
      <c r="C86" s="33"/>
      <c r="D86" s="33"/>
      <c r="E86" s="88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33"/>
      <c r="AI86" s="33"/>
      <c r="AJ86" s="26"/>
    </row>
    <row r="87" spans="1:40" x14ac:dyDescent="0.15">
      <c r="B87" s="100"/>
      <c r="C87" s="8" t="s">
        <v>32</v>
      </c>
      <c r="D87" s="8"/>
      <c r="E87" s="97" t="s">
        <v>33</v>
      </c>
      <c r="F87" s="85"/>
      <c r="G87" s="85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8"/>
      <c r="AI87" s="8"/>
      <c r="AJ87" s="102"/>
    </row>
    <row r="88" spans="1:40" s="92" customFormat="1" ht="24" customHeight="1" x14ac:dyDescent="0.15">
      <c r="B88" s="94"/>
      <c r="C88" s="62"/>
      <c r="D88" s="62"/>
      <c r="E88" s="84"/>
      <c r="F88" s="93" t="s">
        <v>34</v>
      </c>
      <c r="G88" s="180" t="s">
        <v>52</v>
      </c>
      <c r="H88" s="181"/>
      <c r="I88" s="181"/>
      <c r="J88" s="181"/>
      <c r="K88" s="93" t="s">
        <v>35</v>
      </c>
      <c r="L88" s="180" t="s">
        <v>53</v>
      </c>
      <c r="M88" s="181"/>
      <c r="N88" s="181"/>
      <c r="O88" s="181"/>
      <c r="P88" s="93" t="s">
        <v>6</v>
      </c>
      <c r="Q88" s="180" t="s">
        <v>54</v>
      </c>
      <c r="R88" s="181"/>
      <c r="S88" s="181"/>
      <c r="T88" s="181"/>
      <c r="U88" s="93" t="s">
        <v>7</v>
      </c>
      <c r="V88" s="180" t="s">
        <v>55</v>
      </c>
      <c r="W88" s="181"/>
      <c r="X88" s="181"/>
      <c r="Y88" s="181"/>
      <c r="Z88" s="93" t="s">
        <v>37</v>
      </c>
      <c r="AA88" s="180" t="s">
        <v>56</v>
      </c>
      <c r="AB88" s="181"/>
      <c r="AC88" s="181"/>
      <c r="AD88" s="181"/>
      <c r="AE88" s="63"/>
      <c r="AF88" s="63"/>
      <c r="AG88" s="63"/>
      <c r="AH88" s="62"/>
      <c r="AI88" s="62"/>
      <c r="AJ88" s="95"/>
    </row>
    <row r="89" spans="1:40" x14ac:dyDescent="0.15">
      <c r="B89" s="100"/>
      <c r="C89" s="8"/>
      <c r="D89" s="8"/>
      <c r="E89" s="85" t="s">
        <v>57</v>
      </c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F89" s="160"/>
      <c r="AG89" s="160"/>
      <c r="AH89" s="8"/>
      <c r="AI89" s="8"/>
      <c r="AJ89" s="102"/>
    </row>
    <row r="90" spans="1:40" ht="13.5" customHeight="1" x14ac:dyDescent="0.15">
      <c r="B90" s="100"/>
      <c r="C90" s="8"/>
      <c r="D90" s="8"/>
      <c r="E90" s="85"/>
      <c r="F90" s="96" t="s">
        <v>3</v>
      </c>
      <c r="G90" s="180" t="s">
        <v>59</v>
      </c>
      <c r="H90" s="181"/>
      <c r="I90" s="181"/>
      <c r="J90" s="181"/>
      <c r="K90" s="96" t="s">
        <v>26</v>
      </c>
      <c r="L90" s="180" t="s">
        <v>58</v>
      </c>
      <c r="M90" s="181"/>
      <c r="N90" s="181"/>
      <c r="O90" s="181"/>
      <c r="P90" s="96" t="s">
        <v>38</v>
      </c>
      <c r="Q90" s="180" t="s">
        <v>69</v>
      </c>
      <c r="R90" s="181"/>
      <c r="S90" s="181"/>
      <c r="T90" s="181"/>
      <c r="U90" s="96" t="s">
        <v>27</v>
      </c>
      <c r="V90" s="180" t="s">
        <v>75</v>
      </c>
      <c r="W90" s="181"/>
      <c r="X90" s="181"/>
      <c r="Y90" s="181"/>
      <c r="Z90" s="96" t="s">
        <v>68</v>
      </c>
      <c r="AA90" s="180" t="s">
        <v>76</v>
      </c>
      <c r="AB90" s="181"/>
      <c r="AC90" s="181"/>
      <c r="AD90" s="181"/>
      <c r="AE90" s="96"/>
      <c r="AF90" s="177" t="s">
        <v>62</v>
      </c>
      <c r="AG90" s="178"/>
      <c r="AH90" s="178"/>
      <c r="AI90" s="178"/>
      <c r="AJ90" s="179"/>
    </row>
    <row r="91" spans="1:40" ht="6" customHeight="1" x14ac:dyDescent="0.15">
      <c r="B91" s="27"/>
      <c r="C91" s="34"/>
      <c r="D91" s="34"/>
      <c r="E91" s="83"/>
      <c r="F91" s="8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34"/>
      <c r="AI91" s="34"/>
      <c r="AJ91" s="28"/>
    </row>
    <row r="92" spans="1:40" ht="6" customHeight="1" x14ac:dyDescent="0.15">
      <c r="B92" s="8"/>
      <c r="C92" s="8"/>
      <c r="D92" s="8"/>
      <c r="E92" s="85"/>
      <c r="F92" s="85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8"/>
      <c r="AI92" s="8"/>
      <c r="AJ92" s="8"/>
    </row>
    <row r="93" spans="1:40" ht="6" customHeight="1" x14ac:dyDescent="0.15">
      <c r="B93" s="8"/>
      <c r="C93" s="8"/>
      <c r="D93" s="8"/>
      <c r="E93" s="85"/>
      <c r="F93" s="85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8"/>
      <c r="AI93" s="8"/>
      <c r="AJ93" s="8"/>
    </row>
    <row r="94" spans="1:40" ht="18.75" x14ac:dyDescent="0.15">
      <c r="A94" s="6" t="s">
        <v>67</v>
      </c>
      <c r="B94" s="6"/>
      <c r="C94" s="6"/>
      <c r="D94" s="6"/>
      <c r="E94" s="6"/>
      <c r="P94" s="13"/>
      <c r="AJ94" s="7" t="s">
        <v>87</v>
      </c>
    </row>
    <row r="95" spans="1:40" ht="13.5" customHeight="1" x14ac:dyDescent="0.15">
      <c r="AD95" s="288" t="s">
        <v>60</v>
      </c>
      <c r="AE95" s="288"/>
      <c r="AF95" s="288"/>
      <c r="AG95" s="298">
        <f>AG6</f>
        <v>0</v>
      </c>
      <c r="AH95" s="298"/>
      <c r="AI95" s="298"/>
      <c r="AJ95" s="298"/>
    </row>
    <row r="96" spans="1:40" s="128" customFormat="1" ht="18" customHeight="1" x14ac:dyDescent="0.15">
      <c r="B96" s="227" t="s">
        <v>1</v>
      </c>
      <c r="C96" s="227"/>
      <c r="D96" s="129" t="s">
        <v>5</v>
      </c>
      <c r="E96" s="130" t="str">
        <f>E6</f>
        <v>〇〇〇工事（〇〇工区）</v>
      </c>
      <c r="F96" s="130"/>
      <c r="G96" s="130"/>
      <c r="H96" s="130"/>
      <c r="I96" s="130"/>
      <c r="J96" s="130"/>
      <c r="K96" s="130"/>
      <c r="L96" s="130"/>
      <c r="M96" s="130"/>
      <c r="N96" s="130"/>
      <c r="O96" s="129"/>
      <c r="P96" s="129"/>
      <c r="Q96" s="129"/>
      <c r="R96" s="131" t="s">
        <v>20</v>
      </c>
      <c r="S96" s="131"/>
      <c r="T96" s="131"/>
      <c r="U96" s="132"/>
      <c r="V96" s="132"/>
      <c r="W96" s="129" t="s">
        <v>5</v>
      </c>
      <c r="X96" s="299">
        <f>X6</f>
        <v>45383</v>
      </c>
      <c r="Y96" s="299"/>
      <c r="Z96" s="299"/>
      <c r="AA96" s="299"/>
      <c r="AB96" s="299"/>
      <c r="AC96" s="129"/>
      <c r="AD96" s="129"/>
      <c r="AE96" s="129"/>
      <c r="AF96" s="129"/>
      <c r="AG96" s="129"/>
    </row>
    <row r="97" spans="2:40" s="128" customFormat="1" ht="18" customHeight="1" x14ac:dyDescent="0.15">
      <c r="B97" s="228" t="s">
        <v>0</v>
      </c>
      <c r="C97" s="228"/>
      <c r="D97" s="129" t="s">
        <v>5</v>
      </c>
      <c r="E97" s="176">
        <f>+X97-X96+1</f>
        <v>196</v>
      </c>
      <c r="F97" s="176"/>
      <c r="G97" s="176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31" t="s">
        <v>8</v>
      </c>
      <c r="S97" s="133"/>
      <c r="T97" s="133"/>
      <c r="U97" s="134"/>
      <c r="V97" s="134"/>
      <c r="W97" s="129" t="s">
        <v>5</v>
      </c>
      <c r="X97" s="300">
        <f>X7</f>
        <v>45578</v>
      </c>
      <c r="Y97" s="300"/>
      <c r="Z97" s="300"/>
      <c r="AA97" s="300"/>
      <c r="AB97" s="300"/>
      <c r="AC97" s="129"/>
      <c r="AD97" s="129"/>
      <c r="AE97" s="129"/>
      <c r="AF97" s="129"/>
      <c r="AG97" s="129"/>
    </row>
    <row r="98" spans="2:40" x14ac:dyDescent="0.15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2:40" ht="13.5" customHeight="1" x14ac:dyDescent="0.15">
      <c r="B99" s="25"/>
      <c r="C99" s="33"/>
      <c r="D99" s="26"/>
      <c r="E99" s="15" t="s">
        <v>4</v>
      </c>
      <c r="F99" s="16">
        <f>+AG66+1</f>
        <v>45467</v>
      </c>
      <c r="G99" s="17">
        <f>+F99+1</f>
        <v>45468</v>
      </c>
      <c r="H99" s="17">
        <f t="shared" ref="H99:AG99" si="54">+G99+1</f>
        <v>45469</v>
      </c>
      <c r="I99" s="17">
        <f t="shared" si="54"/>
        <v>45470</v>
      </c>
      <c r="J99" s="17">
        <f t="shared" si="54"/>
        <v>45471</v>
      </c>
      <c r="K99" s="17">
        <f t="shared" si="54"/>
        <v>45472</v>
      </c>
      <c r="L99" s="17">
        <f t="shared" si="54"/>
        <v>45473</v>
      </c>
      <c r="M99" s="17">
        <f t="shared" si="54"/>
        <v>45474</v>
      </c>
      <c r="N99" s="17">
        <f t="shared" si="54"/>
        <v>45475</v>
      </c>
      <c r="O99" s="17">
        <f t="shared" si="54"/>
        <v>45476</v>
      </c>
      <c r="P99" s="17">
        <f t="shared" si="54"/>
        <v>45477</v>
      </c>
      <c r="Q99" s="17">
        <f t="shared" si="54"/>
        <v>45478</v>
      </c>
      <c r="R99" s="17">
        <f t="shared" si="54"/>
        <v>45479</v>
      </c>
      <c r="S99" s="17">
        <f t="shared" si="54"/>
        <v>45480</v>
      </c>
      <c r="T99" s="17">
        <f t="shared" si="54"/>
        <v>45481</v>
      </c>
      <c r="U99" s="17">
        <f t="shared" si="54"/>
        <v>45482</v>
      </c>
      <c r="V99" s="17">
        <f t="shared" si="54"/>
        <v>45483</v>
      </c>
      <c r="W99" s="17">
        <f t="shared" si="54"/>
        <v>45484</v>
      </c>
      <c r="X99" s="17">
        <f t="shared" si="54"/>
        <v>45485</v>
      </c>
      <c r="Y99" s="17">
        <f t="shared" si="54"/>
        <v>45486</v>
      </c>
      <c r="Z99" s="17">
        <f>+Y99+1</f>
        <v>45487</v>
      </c>
      <c r="AA99" s="17">
        <f t="shared" si="54"/>
        <v>45488</v>
      </c>
      <c r="AB99" s="17">
        <f t="shared" si="54"/>
        <v>45489</v>
      </c>
      <c r="AC99" s="17">
        <f t="shared" si="54"/>
        <v>45490</v>
      </c>
      <c r="AD99" s="17">
        <f>+AC99+1</f>
        <v>45491</v>
      </c>
      <c r="AE99" s="17">
        <f t="shared" si="54"/>
        <v>45492</v>
      </c>
      <c r="AF99" s="17">
        <f>+AE99+1</f>
        <v>45493</v>
      </c>
      <c r="AG99" s="141">
        <f t="shared" si="54"/>
        <v>45494</v>
      </c>
      <c r="AH99" s="182" t="s">
        <v>82</v>
      </c>
      <c r="AI99" s="185" t="s">
        <v>83</v>
      </c>
      <c r="AJ99" s="188" t="s">
        <v>18</v>
      </c>
      <c r="AK99" s="256"/>
      <c r="AM99" s="281" t="s">
        <v>72</v>
      </c>
      <c r="AN99" s="281" t="s">
        <v>73</v>
      </c>
    </row>
    <row r="100" spans="2:40" x14ac:dyDescent="0.15">
      <c r="B100" s="27"/>
      <c r="C100" s="34"/>
      <c r="D100" s="28"/>
      <c r="E100" s="18" t="s">
        <v>2</v>
      </c>
      <c r="F100" s="19" t="str">
        <f>TEXT(WEEKDAY(+F99),"aaa")</f>
        <v>月</v>
      </c>
      <c r="G100" s="20" t="str">
        <f t="shared" ref="G100:AG100" si="55">TEXT(WEEKDAY(+G99),"aaa")</f>
        <v>火</v>
      </c>
      <c r="H100" s="20" t="str">
        <f t="shared" si="55"/>
        <v>水</v>
      </c>
      <c r="I100" s="20" t="str">
        <f t="shared" si="55"/>
        <v>木</v>
      </c>
      <c r="J100" s="20" t="str">
        <f t="shared" si="55"/>
        <v>金</v>
      </c>
      <c r="K100" s="20" t="str">
        <f t="shared" si="55"/>
        <v>土</v>
      </c>
      <c r="L100" s="20" t="str">
        <f t="shared" si="55"/>
        <v>日</v>
      </c>
      <c r="M100" s="20" t="str">
        <f t="shared" si="55"/>
        <v>月</v>
      </c>
      <c r="N100" s="20" t="str">
        <f t="shared" si="55"/>
        <v>火</v>
      </c>
      <c r="O100" s="20" t="str">
        <f t="shared" si="55"/>
        <v>水</v>
      </c>
      <c r="P100" s="20" t="str">
        <f t="shared" si="55"/>
        <v>木</v>
      </c>
      <c r="Q100" s="20" t="str">
        <f t="shared" si="55"/>
        <v>金</v>
      </c>
      <c r="R100" s="20" t="str">
        <f t="shared" si="55"/>
        <v>土</v>
      </c>
      <c r="S100" s="20" t="str">
        <f t="shared" si="55"/>
        <v>日</v>
      </c>
      <c r="T100" s="20" t="str">
        <f t="shared" si="55"/>
        <v>月</v>
      </c>
      <c r="U100" s="20" t="str">
        <f t="shared" si="55"/>
        <v>火</v>
      </c>
      <c r="V100" s="20" t="str">
        <f t="shared" si="55"/>
        <v>水</v>
      </c>
      <c r="W100" s="20" t="str">
        <f t="shared" si="55"/>
        <v>木</v>
      </c>
      <c r="X100" s="20" t="str">
        <f t="shared" si="55"/>
        <v>金</v>
      </c>
      <c r="Y100" s="20" t="str">
        <f t="shared" si="55"/>
        <v>土</v>
      </c>
      <c r="Z100" s="20" t="str">
        <f t="shared" si="55"/>
        <v>日</v>
      </c>
      <c r="AA100" s="20" t="str">
        <f t="shared" si="55"/>
        <v>月</v>
      </c>
      <c r="AB100" s="20" t="str">
        <f t="shared" si="55"/>
        <v>火</v>
      </c>
      <c r="AC100" s="20" t="str">
        <f t="shared" si="55"/>
        <v>水</v>
      </c>
      <c r="AD100" s="20" t="str">
        <f t="shared" si="55"/>
        <v>木</v>
      </c>
      <c r="AE100" s="20" t="str">
        <f t="shared" si="55"/>
        <v>金</v>
      </c>
      <c r="AF100" s="20" t="str">
        <f t="shared" si="55"/>
        <v>土</v>
      </c>
      <c r="AG100" s="127" t="str">
        <f t="shared" si="55"/>
        <v>日</v>
      </c>
      <c r="AH100" s="183"/>
      <c r="AI100" s="186"/>
      <c r="AJ100" s="189"/>
      <c r="AK100" s="256"/>
      <c r="AM100" s="281"/>
      <c r="AN100" s="281"/>
    </row>
    <row r="101" spans="2:40" ht="24.75" customHeight="1" x14ac:dyDescent="0.15">
      <c r="B101" s="167"/>
      <c r="C101" s="35" t="s">
        <v>16</v>
      </c>
      <c r="D101" s="29" t="s">
        <v>17</v>
      </c>
      <c r="E101" s="75" t="s">
        <v>28</v>
      </c>
      <c r="F101" s="105" t="s">
        <v>36</v>
      </c>
      <c r="G101" s="106" t="s">
        <v>36</v>
      </c>
      <c r="H101" s="106" t="s">
        <v>36</v>
      </c>
      <c r="I101" s="106" t="s">
        <v>36</v>
      </c>
      <c r="J101" s="106" t="s">
        <v>36</v>
      </c>
      <c r="K101" s="106" t="s">
        <v>36</v>
      </c>
      <c r="L101" s="106" t="s">
        <v>36</v>
      </c>
      <c r="M101" s="106" t="s">
        <v>36</v>
      </c>
      <c r="N101" s="106" t="s">
        <v>36</v>
      </c>
      <c r="O101" s="106" t="s">
        <v>36</v>
      </c>
      <c r="P101" s="106" t="s">
        <v>36</v>
      </c>
      <c r="Q101" s="106" t="s">
        <v>36</v>
      </c>
      <c r="R101" s="106" t="s">
        <v>36</v>
      </c>
      <c r="S101" s="106" t="s">
        <v>36</v>
      </c>
      <c r="T101" s="106" t="s">
        <v>36</v>
      </c>
      <c r="U101" s="106" t="s">
        <v>36</v>
      </c>
      <c r="V101" s="106" t="s">
        <v>36</v>
      </c>
      <c r="W101" s="106" t="s">
        <v>36</v>
      </c>
      <c r="X101" s="106" t="s">
        <v>36</v>
      </c>
      <c r="Y101" s="106" t="s">
        <v>36</v>
      </c>
      <c r="Z101" s="106" t="s">
        <v>36</v>
      </c>
      <c r="AA101" s="106" t="s">
        <v>36</v>
      </c>
      <c r="AB101" s="106" t="s">
        <v>36</v>
      </c>
      <c r="AC101" s="106" t="s">
        <v>36</v>
      </c>
      <c r="AD101" s="106" t="s">
        <v>36</v>
      </c>
      <c r="AE101" s="106" t="s">
        <v>36</v>
      </c>
      <c r="AF101" s="106" t="s">
        <v>36</v>
      </c>
      <c r="AG101" s="137" t="s">
        <v>36</v>
      </c>
      <c r="AH101" s="184"/>
      <c r="AI101" s="187"/>
      <c r="AJ101" s="190"/>
      <c r="AK101" s="256"/>
    </row>
    <row r="102" spans="2:40" ht="13.5" customHeight="1" x14ac:dyDescent="0.15">
      <c r="B102" s="221" t="s">
        <v>95</v>
      </c>
      <c r="C102" s="224" t="s">
        <v>10</v>
      </c>
      <c r="D102" s="23" t="str">
        <f>E$11</f>
        <v>〇〇</v>
      </c>
      <c r="E102" s="42"/>
      <c r="F102" s="56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63"/>
      <c r="AH102" s="32">
        <f>COUNTA(F$99:AG$99)-AI102</f>
        <v>28</v>
      </c>
      <c r="AI102" s="77">
        <f>AM102+AN102</f>
        <v>0</v>
      </c>
      <c r="AJ102" s="38">
        <f>+COUNTIF(F102:AG102,"休")</f>
        <v>0</v>
      </c>
      <c r="AM102" s="29">
        <f>+COUNTIF(F102:AG102,"－")</f>
        <v>0</v>
      </c>
      <c r="AN102" s="29">
        <f t="shared" ref="AN102:AN107" si="56">+COUNTIF(F102:AG102,"外")</f>
        <v>0</v>
      </c>
    </row>
    <row r="103" spans="2:40" ht="13.5" customHeight="1" x14ac:dyDescent="0.15">
      <c r="B103" s="222"/>
      <c r="C103" s="225"/>
      <c r="D103" s="51" t="str">
        <f>E$12</f>
        <v>●●</v>
      </c>
      <c r="E103" s="46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ref="AH103:AH107" si="57">COUNTA(F$99:AG$99)-AI103</f>
        <v>28</v>
      </c>
      <c r="AI103" s="4">
        <f t="shared" ref="AI103" si="58">AM103+AN103</f>
        <v>0</v>
      </c>
      <c r="AJ103" s="146">
        <f t="shared" ref="AJ103:AJ106" si="59">+COUNTIF(F103:AG103,"休")</f>
        <v>0</v>
      </c>
      <c r="AM103" s="29">
        <f t="shared" ref="AM103:AM106" si="60">+COUNTIF(F103:AG103,"－")</f>
        <v>0</v>
      </c>
      <c r="AN103" s="29">
        <f t="shared" si="56"/>
        <v>0</v>
      </c>
    </row>
    <row r="104" spans="2:40" x14ac:dyDescent="0.15">
      <c r="B104" s="222"/>
      <c r="C104" s="225"/>
      <c r="D104" s="51" t="str">
        <f>E$13</f>
        <v>△△</v>
      </c>
      <c r="E104" s="46"/>
      <c r="F104" s="52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9"/>
      <c r="AH104" s="32">
        <f t="shared" si="57"/>
        <v>28</v>
      </c>
      <c r="AI104" s="4">
        <f>AM104+AN104</f>
        <v>0</v>
      </c>
      <c r="AJ104" s="146">
        <f t="shared" si="59"/>
        <v>0</v>
      </c>
      <c r="AM104" s="29">
        <f t="shared" si="60"/>
        <v>0</v>
      </c>
      <c r="AN104" s="29">
        <f t="shared" si="56"/>
        <v>0</v>
      </c>
    </row>
    <row r="105" spans="2:40" x14ac:dyDescent="0.15">
      <c r="B105" s="222"/>
      <c r="C105" s="225"/>
      <c r="D105" s="51" t="str">
        <f>E$14</f>
        <v>■■</v>
      </c>
      <c r="E105" s="46"/>
      <c r="F105" s="52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9"/>
      <c r="AH105" s="32">
        <f t="shared" si="57"/>
        <v>28</v>
      </c>
      <c r="AI105" s="4">
        <f t="shared" ref="AI105:AI107" si="61">AM105+AN105</f>
        <v>0</v>
      </c>
      <c r="AJ105" s="146">
        <f t="shared" si="59"/>
        <v>0</v>
      </c>
      <c r="AM105" s="29">
        <f t="shared" si="60"/>
        <v>0</v>
      </c>
      <c r="AN105" s="29">
        <f t="shared" si="56"/>
        <v>0</v>
      </c>
    </row>
    <row r="106" spans="2:40" x14ac:dyDescent="0.15">
      <c r="B106" s="222"/>
      <c r="C106" s="225"/>
      <c r="D106" s="51" t="str">
        <f>E$15</f>
        <v>★★</v>
      </c>
      <c r="E106" s="46"/>
      <c r="F106" s="52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9"/>
      <c r="AH106" s="32">
        <f t="shared" si="57"/>
        <v>28</v>
      </c>
      <c r="AI106" s="4">
        <f t="shared" si="61"/>
        <v>0</v>
      </c>
      <c r="AJ106" s="146">
        <f t="shared" si="59"/>
        <v>0</v>
      </c>
      <c r="AM106" s="29">
        <f t="shared" si="60"/>
        <v>0</v>
      </c>
      <c r="AN106" s="29">
        <f t="shared" si="56"/>
        <v>0</v>
      </c>
    </row>
    <row r="107" spans="2:40" x14ac:dyDescent="0.15">
      <c r="B107" s="223"/>
      <c r="C107" s="226"/>
      <c r="D107" s="47">
        <f>E$16</f>
        <v>0</v>
      </c>
      <c r="E107" s="41"/>
      <c r="F107" s="157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138"/>
      <c r="AH107" s="32">
        <f t="shared" si="57"/>
        <v>28</v>
      </c>
      <c r="AI107" s="77">
        <f t="shared" si="61"/>
        <v>0</v>
      </c>
      <c r="AJ107" s="38">
        <f>+COUNTIF(F107:AG107,"休")</f>
        <v>0</v>
      </c>
      <c r="AM107" s="29">
        <f>+COUNTIF(F107:AG107,"－")</f>
        <v>0</v>
      </c>
      <c r="AN107" s="29">
        <f t="shared" si="56"/>
        <v>0</v>
      </c>
    </row>
    <row r="108" spans="2:40" ht="24.75" customHeight="1" x14ac:dyDescent="0.15">
      <c r="B108" s="221" t="s">
        <v>96</v>
      </c>
      <c r="C108" s="224" t="s">
        <v>14</v>
      </c>
      <c r="D108" s="29" t="s">
        <v>17</v>
      </c>
      <c r="E108" s="75" t="s">
        <v>28</v>
      </c>
      <c r="F108" s="105" t="s">
        <v>36</v>
      </c>
      <c r="G108" s="106" t="s">
        <v>36</v>
      </c>
      <c r="H108" s="106" t="s">
        <v>36</v>
      </c>
      <c r="I108" s="106" t="s">
        <v>36</v>
      </c>
      <c r="J108" s="106" t="s">
        <v>36</v>
      </c>
      <c r="K108" s="106" t="s">
        <v>36</v>
      </c>
      <c r="L108" s="106" t="s">
        <v>36</v>
      </c>
      <c r="M108" s="106" t="s">
        <v>36</v>
      </c>
      <c r="N108" s="106" t="s">
        <v>36</v>
      </c>
      <c r="O108" s="106" t="s">
        <v>36</v>
      </c>
      <c r="P108" s="106" t="s">
        <v>36</v>
      </c>
      <c r="Q108" s="106" t="s">
        <v>36</v>
      </c>
      <c r="R108" s="106" t="s">
        <v>36</v>
      </c>
      <c r="S108" s="106" t="s">
        <v>36</v>
      </c>
      <c r="T108" s="106" t="s">
        <v>36</v>
      </c>
      <c r="U108" s="106" t="s">
        <v>36</v>
      </c>
      <c r="V108" s="106" t="s">
        <v>36</v>
      </c>
      <c r="W108" s="106" t="s">
        <v>36</v>
      </c>
      <c r="X108" s="106" t="s">
        <v>36</v>
      </c>
      <c r="Y108" s="106" t="s">
        <v>36</v>
      </c>
      <c r="Z108" s="106" t="s">
        <v>36</v>
      </c>
      <c r="AA108" s="106" t="s">
        <v>36</v>
      </c>
      <c r="AB108" s="106" t="s">
        <v>36</v>
      </c>
      <c r="AC108" s="106" t="s">
        <v>36</v>
      </c>
      <c r="AD108" s="106" t="s">
        <v>36</v>
      </c>
      <c r="AE108" s="106" t="s">
        <v>36</v>
      </c>
      <c r="AF108" s="106" t="s">
        <v>36</v>
      </c>
      <c r="AG108" s="137" t="s">
        <v>36</v>
      </c>
      <c r="AH108" s="48"/>
      <c r="AI108" s="29"/>
      <c r="AJ108" s="151"/>
    </row>
    <row r="109" spans="2:40" ht="13.5" customHeight="1" x14ac:dyDescent="0.15">
      <c r="B109" s="222"/>
      <c r="C109" s="225"/>
      <c r="D109" s="47" t="str">
        <f>E$17</f>
        <v>〇〇</v>
      </c>
      <c r="E109" s="41"/>
      <c r="F109" s="56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63"/>
      <c r="AH109" s="32">
        <f t="shared" ref="AH109:AH112" si="62">COUNTA(F$99:AG$99)-AI109</f>
        <v>28</v>
      </c>
      <c r="AI109" s="77">
        <f t="shared" ref="AI109:AI112" si="63">AM109+AN109</f>
        <v>0</v>
      </c>
      <c r="AJ109" s="38">
        <f>+COUNTIF(F109:AG109,"休")</f>
        <v>0</v>
      </c>
      <c r="AM109" s="29">
        <f>+COUNTIF(F109:AG109,"－")</f>
        <v>0</v>
      </c>
      <c r="AN109" s="29">
        <f>+COUNTIF(F109:AG109,"外")</f>
        <v>0</v>
      </c>
    </row>
    <row r="110" spans="2:40" x14ac:dyDescent="0.15">
      <c r="B110" s="222"/>
      <c r="C110" s="225"/>
      <c r="D110" s="51" t="str">
        <f>E$18</f>
        <v>●●</v>
      </c>
      <c r="E110" s="46"/>
      <c r="F110" s="52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9"/>
      <c r="AH110" s="32">
        <f t="shared" si="62"/>
        <v>28</v>
      </c>
      <c r="AI110" s="4">
        <f t="shared" si="63"/>
        <v>0</v>
      </c>
      <c r="AJ110" s="146">
        <f t="shared" ref="AJ110:AJ112" si="64">+COUNTIF(F110:AG110,"休")</f>
        <v>0</v>
      </c>
      <c r="AM110" s="29">
        <f t="shared" ref="AM110:AM112" si="65">+COUNTIF(F110:AG110,"－")</f>
        <v>0</v>
      </c>
      <c r="AN110" s="29">
        <f>+COUNTIF(F110:AG110,"外")</f>
        <v>0</v>
      </c>
    </row>
    <row r="111" spans="2:40" x14ac:dyDescent="0.15">
      <c r="B111" s="222"/>
      <c r="C111" s="225"/>
      <c r="D111" s="51">
        <f>E$19</f>
        <v>0</v>
      </c>
      <c r="E111" s="46"/>
      <c r="F111" s="52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9"/>
      <c r="AH111" s="32">
        <f t="shared" si="62"/>
        <v>28</v>
      </c>
      <c r="AI111" s="4">
        <f t="shared" si="63"/>
        <v>0</v>
      </c>
      <c r="AJ111" s="146">
        <f t="shared" si="64"/>
        <v>0</v>
      </c>
      <c r="AM111" s="29">
        <f t="shared" si="65"/>
        <v>0</v>
      </c>
      <c r="AN111" s="29">
        <f>+COUNTIF(F111:AG111,"外")</f>
        <v>0</v>
      </c>
    </row>
    <row r="112" spans="2:40" x14ac:dyDescent="0.15">
      <c r="B112" s="222"/>
      <c r="C112" s="226"/>
      <c r="D112" s="47">
        <f>E$20</f>
        <v>0</v>
      </c>
      <c r="E112" s="41"/>
      <c r="F112" s="52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63"/>
      <c r="AH112" s="32">
        <f t="shared" si="62"/>
        <v>28</v>
      </c>
      <c r="AI112" s="31">
        <f t="shared" si="63"/>
        <v>0</v>
      </c>
      <c r="AJ112" s="38">
        <f t="shared" si="64"/>
        <v>0</v>
      </c>
      <c r="AM112" s="29">
        <f t="shared" si="65"/>
        <v>0</v>
      </c>
      <c r="AN112" s="29">
        <f>+COUNTIF(F112:AG112,"外")</f>
        <v>0</v>
      </c>
    </row>
    <row r="113" spans="2:40" ht="24.75" customHeight="1" x14ac:dyDescent="0.15">
      <c r="B113" s="222"/>
      <c r="C113" s="224" t="s">
        <v>15</v>
      </c>
      <c r="D113" s="29" t="s">
        <v>17</v>
      </c>
      <c r="E113" s="75" t="s">
        <v>28</v>
      </c>
      <c r="F113" s="105" t="s">
        <v>36</v>
      </c>
      <c r="G113" s="106" t="s">
        <v>36</v>
      </c>
      <c r="H113" s="106" t="s">
        <v>36</v>
      </c>
      <c r="I113" s="106" t="s">
        <v>36</v>
      </c>
      <c r="J113" s="106" t="s">
        <v>36</v>
      </c>
      <c r="K113" s="106" t="s">
        <v>36</v>
      </c>
      <c r="L113" s="106" t="s">
        <v>36</v>
      </c>
      <c r="M113" s="106" t="s">
        <v>36</v>
      </c>
      <c r="N113" s="106" t="s">
        <v>36</v>
      </c>
      <c r="O113" s="106" t="s">
        <v>36</v>
      </c>
      <c r="P113" s="106" t="s">
        <v>36</v>
      </c>
      <c r="Q113" s="106" t="s">
        <v>36</v>
      </c>
      <c r="R113" s="106" t="s">
        <v>36</v>
      </c>
      <c r="S113" s="106" t="s">
        <v>36</v>
      </c>
      <c r="T113" s="106" t="s">
        <v>36</v>
      </c>
      <c r="U113" s="106" t="s">
        <v>36</v>
      </c>
      <c r="V113" s="106" t="s">
        <v>36</v>
      </c>
      <c r="W113" s="106" t="s">
        <v>36</v>
      </c>
      <c r="X113" s="106" t="s">
        <v>36</v>
      </c>
      <c r="Y113" s="106" t="s">
        <v>36</v>
      </c>
      <c r="Z113" s="106" t="s">
        <v>36</v>
      </c>
      <c r="AA113" s="106" t="s">
        <v>36</v>
      </c>
      <c r="AB113" s="106" t="s">
        <v>36</v>
      </c>
      <c r="AC113" s="106" t="s">
        <v>36</v>
      </c>
      <c r="AD113" s="106" t="s">
        <v>36</v>
      </c>
      <c r="AE113" s="106" t="s">
        <v>36</v>
      </c>
      <c r="AF113" s="106" t="s">
        <v>36</v>
      </c>
      <c r="AG113" s="137" t="s">
        <v>36</v>
      </c>
      <c r="AH113" s="48"/>
      <c r="AI113" s="29"/>
      <c r="AJ113" s="151"/>
    </row>
    <row r="114" spans="2:40" x14ac:dyDescent="0.15">
      <c r="B114" s="222"/>
      <c r="C114" s="225"/>
      <c r="D114" s="23" t="str">
        <f>E$21</f>
        <v>●●</v>
      </c>
      <c r="E114" s="42"/>
      <c r="F114" s="56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139"/>
      <c r="AH114" s="32">
        <f t="shared" ref="AH114:AH117" si="66">COUNTA(F$99:AG$99)-AI114</f>
        <v>28</v>
      </c>
      <c r="AI114" s="78">
        <f t="shared" ref="AI114:AI117" si="67">AM114+AN114</f>
        <v>0</v>
      </c>
      <c r="AJ114" s="148">
        <f>+COUNTIF(F114:AG114,"休")</f>
        <v>0</v>
      </c>
      <c r="AM114" s="29">
        <f>+COUNTIF(F114:AG114,"－")</f>
        <v>0</v>
      </c>
      <c r="AN114" s="29">
        <f>+COUNTIF(F114:AG114,"外")</f>
        <v>0</v>
      </c>
    </row>
    <row r="115" spans="2:40" x14ac:dyDescent="0.15">
      <c r="B115" s="222"/>
      <c r="C115" s="225"/>
      <c r="D115" s="51">
        <f>E$22</f>
        <v>0</v>
      </c>
      <c r="E115" s="46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9"/>
      <c r="AH115" s="32">
        <f t="shared" si="66"/>
        <v>28</v>
      </c>
      <c r="AI115" s="4">
        <f t="shared" si="67"/>
        <v>0</v>
      </c>
      <c r="AJ115" s="146">
        <f t="shared" ref="AJ115:AJ117" si="68">+COUNTIF(F115:AG115,"休")</f>
        <v>0</v>
      </c>
      <c r="AM115" s="29">
        <f t="shared" ref="AM115:AM117" si="69">+COUNTIF(F115:AG115,"－")</f>
        <v>0</v>
      </c>
      <c r="AN115" s="29">
        <f>+COUNTIF(F115:AG115,"外")</f>
        <v>0</v>
      </c>
    </row>
    <row r="116" spans="2:40" x14ac:dyDescent="0.15">
      <c r="B116" s="222"/>
      <c r="C116" s="225"/>
      <c r="D116" s="51">
        <f>E$23</f>
        <v>0</v>
      </c>
      <c r="E116" s="46"/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9"/>
      <c r="AH116" s="32">
        <f t="shared" si="66"/>
        <v>28</v>
      </c>
      <c r="AI116" s="4">
        <f t="shared" si="67"/>
        <v>0</v>
      </c>
      <c r="AJ116" s="146">
        <f t="shared" si="68"/>
        <v>0</v>
      </c>
      <c r="AM116" s="29">
        <f t="shared" si="69"/>
        <v>0</v>
      </c>
      <c r="AN116" s="29">
        <f>+COUNTIF(F116:AG116,"外")</f>
        <v>0</v>
      </c>
    </row>
    <row r="117" spans="2:40" x14ac:dyDescent="0.15">
      <c r="B117" s="223"/>
      <c r="C117" s="226"/>
      <c r="D117" s="55">
        <f>E$24</f>
        <v>0</v>
      </c>
      <c r="E117" s="44"/>
      <c r="F117" s="1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76"/>
      <c r="AH117" s="140">
        <f t="shared" si="66"/>
        <v>28</v>
      </c>
      <c r="AI117" s="149">
        <f t="shared" si="67"/>
        <v>0</v>
      </c>
      <c r="AJ117" s="147">
        <f t="shared" si="68"/>
        <v>0</v>
      </c>
      <c r="AM117" s="29">
        <f t="shared" si="69"/>
        <v>0</v>
      </c>
      <c r="AN117" s="29">
        <f>+COUNTIF(F117:AG117,"外")</f>
        <v>0</v>
      </c>
    </row>
    <row r="118" spans="2:40" x14ac:dyDescent="0.15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2:40" ht="13.5" customHeight="1" x14ac:dyDescent="0.15">
      <c r="B119" s="25"/>
      <c r="C119" s="33"/>
      <c r="D119" s="26"/>
      <c r="E119" s="3" t="s">
        <v>4</v>
      </c>
      <c r="F119" s="10">
        <f>+AG99+1</f>
        <v>45495</v>
      </c>
      <c r="G119" s="11">
        <f>+F119+1</f>
        <v>45496</v>
      </c>
      <c r="H119" s="11">
        <f t="shared" ref="H119:AG119" si="70">+G119+1</f>
        <v>45497</v>
      </c>
      <c r="I119" s="11">
        <f t="shared" si="70"/>
        <v>45498</v>
      </c>
      <c r="J119" s="11">
        <f t="shared" si="70"/>
        <v>45499</v>
      </c>
      <c r="K119" s="11">
        <f t="shared" si="70"/>
        <v>45500</v>
      </c>
      <c r="L119" s="11">
        <f t="shared" si="70"/>
        <v>45501</v>
      </c>
      <c r="M119" s="11">
        <f t="shared" si="70"/>
        <v>45502</v>
      </c>
      <c r="N119" s="11">
        <f t="shared" si="70"/>
        <v>45503</v>
      </c>
      <c r="O119" s="11">
        <f t="shared" si="70"/>
        <v>45504</v>
      </c>
      <c r="P119" s="11">
        <f t="shared" si="70"/>
        <v>45505</v>
      </c>
      <c r="Q119" s="11">
        <f t="shared" si="70"/>
        <v>45506</v>
      </c>
      <c r="R119" s="11">
        <f t="shared" si="70"/>
        <v>45507</v>
      </c>
      <c r="S119" s="11">
        <f t="shared" si="70"/>
        <v>45508</v>
      </c>
      <c r="T119" s="11">
        <f t="shared" si="70"/>
        <v>45509</v>
      </c>
      <c r="U119" s="11">
        <f t="shared" si="70"/>
        <v>45510</v>
      </c>
      <c r="V119" s="11">
        <f t="shared" si="70"/>
        <v>45511</v>
      </c>
      <c r="W119" s="11">
        <f t="shared" si="70"/>
        <v>45512</v>
      </c>
      <c r="X119" s="11">
        <f t="shared" si="70"/>
        <v>45513</v>
      </c>
      <c r="Y119" s="11">
        <f t="shared" si="70"/>
        <v>45514</v>
      </c>
      <c r="Z119" s="11">
        <f>+Y119+1</f>
        <v>45515</v>
      </c>
      <c r="AA119" s="11">
        <f t="shared" si="70"/>
        <v>45516</v>
      </c>
      <c r="AB119" s="11">
        <f t="shared" si="70"/>
        <v>45517</v>
      </c>
      <c r="AC119" s="11">
        <f t="shared" si="70"/>
        <v>45518</v>
      </c>
      <c r="AD119" s="11">
        <f>+AC119+1</f>
        <v>45519</v>
      </c>
      <c r="AE119" s="11">
        <f t="shared" si="70"/>
        <v>45520</v>
      </c>
      <c r="AF119" s="11">
        <f>+AE119+1</f>
        <v>45521</v>
      </c>
      <c r="AG119" s="136">
        <f t="shared" si="70"/>
        <v>45522</v>
      </c>
      <c r="AH119" s="182" t="s">
        <v>82</v>
      </c>
      <c r="AI119" s="185" t="s">
        <v>83</v>
      </c>
      <c r="AJ119" s="188" t="s">
        <v>18</v>
      </c>
      <c r="AK119" s="256"/>
      <c r="AM119" s="281" t="s">
        <v>72</v>
      </c>
      <c r="AN119" s="281" t="s">
        <v>73</v>
      </c>
    </row>
    <row r="120" spans="2:40" x14ac:dyDescent="0.15">
      <c r="B120" s="27"/>
      <c r="C120" s="34"/>
      <c r="D120" s="28"/>
      <c r="E120" s="4" t="s">
        <v>2</v>
      </c>
      <c r="F120" s="9" t="str">
        <f>TEXT(WEEKDAY(+F119),"aaa")</f>
        <v>月</v>
      </c>
      <c r="G120" s="14" t="str">
        <f t="shared" ref="G120:AG120" si="71">TEXT(WEEKDAY(+G119),"aaa")</f>
        <v>火</v>
      </c>
      <c r="H120" s="14" t="str">
        <f t="shared" si="71"/>
        <v>水</v>
      </c>
      <c r="I120" s="14" t="str">
        <f t="shared" si="71"/>
        <v>木</v>
      </c>
      <c r="J120" s="14" t="str">
        <f t="shared" si="71"/>
        <v>金</v>
      </c>
      <c r="K120" s="14" t="str">
        <f t="shared" si="71"/>
        <v>土</v>
      </c>
      <c r="L120" s="14" t="str">
        <f t="shared" si="71"/>
        <v>日</v>
      </c>
      <c r="M120" s="14" t="str">
        <f t="shared" si="71"/>
        <v>月</v>
      </c>
      <c r="N120" s="14" t="str">
        <f t="shared" si="71"/>
        <v>火</v>
      </c>
      <c r="O120" s="14" t="str">
        <f t="shared" si="71"/>
        <v>水</v>
      </c>
      <c r="P120" s="14" t="str">
        <f t="shared" si="71"/>
        <v>木</v>
      </c>
      <c r="Q120" s="14" t="str">
        <f t="shared" si="71"/>
        <v>金</v>
      </c>
      <c r="R120" s="14" t="str">
        <f t="shared" si="71"/>
        <v>土</v>
      </c>
      <c r="S120" s="14" t="str">
        <f t="shared" si="71"/>
        <v>日</v>
      </c>
      <c r="T120" s="14" t="str">
        <f t="shared" si="71"/>
        <v>月</v>
      </c>
      <c r="U120" s="14" t="str">
        <f t="shared" si="71"/>
        <v>火</v>
      </c>
      <c r="V120" s="14" t="str">
        <f t="shared" si="71"/>
        <v>水</v>
      </c>
      <c r="W120" s="14" t="str">
        <f t="shared" si="71"/>
        <v>木</v>
      </c>
      <c r="X120" s="14" t="str">
        <f t="shared" si="71"/>
        <v>金</v>
      </c>
      <c r="Y120" s="14" t="str">
        <f t="shared" si="71"/>
        <v>土</v>
      </c>
      <c r="Z120" s="14" t="str">
        <f t="shared" si="71"/>
        <v>日</v>
      </c>
      <c r="AA120" s="14" t="str">
        <f t="shared" si="71"/>
        <v>月</v>
      </c>
      <c r="AB120" s="14" t="str">
        <f t="shared" si="71"/>
        <v>火</v>
      </c>
      <c r="AC120" s="14" t="str">
        <f t="shared" si="71"/>
        <v>水</v>
      </c>
      <c r="AD120" s="14" t="str">
        <f t="shared" si="71"/>
        <v>木</v>
      </c>
      <c r="AE120" s="14" t="str">
        <f t="shared" si="71"/>
        <v>金</v>
      </c>
      <c r="AF120" s="14" t="str">
        <f t="shared" si="71"/>
        <v>土</v>
      </c>
      <c r="AG120" s="124" t="str">
        <f t="shared" si="71"/>
        <v>日</v>
      </c>
      <c r="AH120" s="183"/>
      <c r="AI120" s="186"/>
      <c r="AJ120" s="189"/>
      <c r="AK120" s="256"/>
      <c r="AM120" s="281"/>
      <c r="AN120" s="281"/>
    </row>
    <row r="121" spans="2:40" ht="24.75" customHeight="1" x14ac:dyDescent="0.15">
      <c r="B121" s="167"/>
      <c r="C121" s="35" t="s">
        <v>16</v>
      </c>
      <c r="D121" s="29" t="s">
        <v>17</v>
      </c>
      <c r="E121" s="75" t="s">
        <v>28</v>
      </c>
      <c r="F121" s="105" t="s">
        <v>36</v>
      </c>
      <c r="G121" s="106" t="s">
        <v>36</v>
      </c>
      <c r="H121" s="106" t="s">
        <v>36</v>
      </c>
      <c r="I121" s="106" t="s">
        <v>36</v>
      </c>
      <c r="J121" s="106" t="s">
        <v>36</v>
      </c>
      <c r="K121" s="106" t="s">
        <v>36</v>
      </c>
      <c r="L121" s="106" t="s">
        <v>36</v>
      </c>
      <c r="M121" s="106" t="s">
        <v>36</v>
      </c>
      <c r="N121" s="106" t="s">
        <v>36</v>
      </c>
      <c r="O121" s="106" t="s">
        <v>36</v>
      </c>
      <c r="P121" s="106" t="s">
        <v>36</v>
      </c>
      <c r="Q121" s="106" t="s">
        <v>36</v>
      </c>
      <c r="R121" s="106" t="s">
        <v>36</v>
      </c>
      <c r="S121" s="106" t="s">
        <v>36</v>
      </c>
      <c r="T121" s="106" t="s">
        <v>36</v>
      </c>
      <c r="U121" s="106"/>
      <c r="V121" s="106"/>
      <c r="W121" s="106"/>
      <c r="X121" s="106" t="s">
        <v>36</v>
      </c>
      <c r="Y121" s="106" t="s">
        <v>36</v>
      </c>
      <c r="Z121" s="106" t="s">
        <v>36</v>
      </c>
      <c r="AA121" s="106" t="s">
        <v>36</v>
      </c>
      <c r="AB121" s="106" t="s">
        <v>36</v>
      </c>
      <c r="AC121" s="106" t="s">
        <v>36</v>
      </c>
      <c r="AD121" s="106" t="s">
        <v>36</v>
      </c>
      <c r="AE121" s="106" t="s">
        <v>36</v>
      </c>
      <c r="AF121" s="106" t="s">
        <v>36</v>
      </c>
      <c r="AG121" s="137" t="s">
        <v>36</v>
      </c>
      <c r="AH121" s="184"/>
      <c r="AI121" s="187"/>
      <c r="AJ121" s="190"/>
      <c r="AK121" s="256"/>
    </row>
    <row r="122" spans="2:40" ht="13.5" customHeight="1" x14ac:dyDescent="0.15">
      <c r="B122" s="221" t="s">
        <v>95</v>
      </c>
      <c r="C122" s="224" t="s">
        <v>10</v>
      </c>
      <c r="D122" s="23" t="str">
        <f>E$11</f>
        <v>〇〇</v>
      </c>
      <c r="E122" s="42"/>
      <c r="F122" s="56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63"/>
      <c r="AH122" s="32">
        <f>COUNTA(F$119:AG$119)-AI122</f>
        <v>28</v>
      </c>
      <c r="AI122" s="77">
        <f>AM122+AN122</f>
        <v>0</v>
      </c>
      <c r="AJ122" s="38">
        <f>+COUNTIF(F122:AG122,"休")</f>
        <v>0</v>
      </c>
      <c r="AM122" s="29">
        <f>+COUNTIF(F122:AG122,"－")</f>
        <v>0</v>
      </c>
      <c r="AN122" s="29">
        <f t="shared" ref="AN122:AN127" si="72">+COUNTIF(F122:AG122,"外")</f>
        <v>0</v>
      </c>
    </row>
    <row r="123" spans="2:40" ht="13.5" customHeight="1" x14ac:dyDescent="0.15">
      <c r="B123" s="222"/>
      <c r="C123" s="225"/>
      <c r="D123" s="51" t="str">
        <f>E$12</f>
        <v>●●</v>
      </c>
      <c r="E123" s="46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ref="AH123:AH127" si="73">COUNTA(F$119:AG$119)-AI123</f>
        <v>28</v>
      </c>
      <c r="AI123" s="4">
        <f t="shared" ref="AI123" si="74">AM123+AN123</f>
        <v>0</v>
      </c>
      <c r="AJ123" s="146">
        <f t="shared" ref="AJ123:AJ126" si="75">+COUNTIF(F123:AG123,"休")</f>
        <v>0</v>
      </c>
      <c r="AM123" s="29">
        <f t="shared" ref="AM123:AM126" si="76">+COUNTIF(F123:AG123,"－")</f>
        <v>0</v>
      </c>
      <c r="AN123" s="29">
        <f t="shared" si="72"/>
        <v>0</v>
      </c>
    </row>
    <row r="124" spans="2:40" x14ac:dyDescent="0.15">
      <c r="B124" s="222"/>
      <c r="C124" s="225"/>
      <c r="D124" s="51" t="str">
        <f>E$13</f>
        <v>△△</v>
      </c>
      <c r="E124" s="46"/>
      <c r="F124" s="5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9"/>
      <c r="AH124" s="32">
        <f t="shared" si="73"/>
        <v>28</v>
      </c>
      <c r="AI124" s="4">
        <f>AM124+AN124</f>
        <v>0</v>
      </c>
      <c r="AJ124" s="146">
        <f t="shared" si="75"/>
        <v>0</v>
      </c>
      <c r="AM124" s="29">
        <f t="shared" si="76"/>
        <v>0</v>
      </c>
      <c r="AN124" s="29">
        <f t="shared" si="72"/>
        <v>0</v>
      </c>
    </row>
    <row r="125" spans="2:40" x14ac:dyDescent="0.15">
      <c r="B125" s="222"/>
      <c r="C125" s="225"/>
      <c r="D125" s="51" t="str">
        <f>E$14</f>
        <v>■■</v>
      </c>
      <c r="E125" s="46"/>
      <c r="F125" s="52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9"/>
      <c r="AH125" s="32">
        <f t="shared" si="73"/>
        <v>28</v>
      </c>
      <c r="AI125" s="4">
        <f t="shared" ref="AI125:AI127" si="77">AM125+AN125</f>
        <v>0</v>
      </c>
      <c r="AJ125" s="146">
        <f t="shared" si="75"/>
        <v>0</v>
      </c>
      <c r="AM125" s="29">
        <f t="shared" si="76"/>
        <v>0</v>
      </c>
      <c r="AN125" s="29">
        <f t="shared" si="72"/>
        <v>0</v>
      </c>
    </row>
    <row r="126" spans="2:40" x14ac:dyDescent="0.15">
      <c r="B126" s="222"/>
      <c r="C126" s="225"/>
      <c r="D126" s="51" t="str">
        <f>E$15</f>
        <v>★★</v>
      </c>
      <c r="E126" s="46"/>
      <c r="F126" s="52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9"/>
      <c r="AH126" s="32">
        <f t="shared" si="73"/>
        <v>28</v>
      </c>
      <c r="AI126" s="4">
        <f t="shared" si="77"/>
        <v>0</v>
      </c>
      <c r="AJ126" s="146">
        <f t="shared" si="75"/>
        <v>0</v>
      </c>
      <c r="AM126" s="29">
        <f t="shared" si="76"/>
        <v>0</v>
      </c>
      <c r="AN126" s="29">
        <f t="shared" si="72"/>
        <v>0</v>
      </c>
    </row>
    <row r="127" spans="2:40" x14ac:dyDescent="0.15">
      <c r="B127" s="223"/>
      <c r="C127" s="226"/>
      <c r="D127" s="47">
        <f>E$16</f>
        <v>0</v>
      </c>
      <c r="E127" s="41"/>
      <c r="F127" s="157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138"/>
      <c r="AH127" s="32">
        <f t="shared" si="73"/>
        <v>28</v>
      </c>
      <c r="AI127" s="77">
        <f t="shared" si="77"/>
        <v>0</v>
      </c>
      <c r="AJ127" s="38">
        <f>+COUNTIF(F127:AG127,"休")</f>
        <v>0</v>
      </c>
      <c r="AM127" s="29">
        <f>+COUNTIF(F127:AG127,"－")</f>
        <v>0</v>
      </c>
      <c r="AN127" s="29">
        <f t="shared" si="72"/>
        <v>0</v>
      </c>
    </row>
    <row r="128" spans="2:40" ht="24.75" customHeight="1" x14ac:dyDescent="0.15">
      <c r="B128" s="221" t="s">
        <v>96</v>
      </c>
      <c r="C128" s="224" t="s">
        <v>14</v>
      </c>
      <c r="D128" s="29" t="s">
        <v>17</v>
      </c>
      <c r="E128" s="75" t="s">
        <v>28</v>
      </c>
      <c r="F128" s="105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37"/>
      <c r="AH128" s="48"/>
      <c r="AI128" s="29"/>
      <c r="AJ128" s="151"/>
    </row>
    <row r="129" spans="2:40" ht="13.5" customHeight="1" x14ac:dyDescent="0.15">
      <c r="B129" s="222"/>
      <c r="C129" s="225"/>
      <c r="D129" s="47" t="str">
        <f>E$17</f>
        <v>〇〇</v>
      </c>
      <c r="E129" s="41"/>
      <c r="F129" s="56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63"/>
      <c r="AH129" s="32">
        <f t="shared" ref="AH129:AH132" si="78">COUNTA(F$119:AG$119)-AI129</f>
        <v>28</v>
      </c>
      <c r="AI129" s="77">
        <f t="shared" ref="AI129:AI132" si="79">AM129+AN129</f>
        <v>0</v>
      </c>
      <c r="AJ129" s="38">
        <f>+COUNTIF(F129:AG129,"休")</f>
        <v>0</v>
      </c>
      <c r="AM129" s="29">
        <f>+COUNTIF(F129:AG129,"－")</f>
        <v>0</v>
      </c>
      <c r="AN129" s="29">
        <f>+COUNTIF(F129:AG129,"外")</f>
        <v>0</v>
      </c>
    </row>
    <row r="130" spans="2:40" x14ac:dyDescent="0.15">
      <c r="B130" s="222"/>
      <c r="C130" s="225"/>
      <c r="D130" s="51" t="str">
        <f>E$18</f>
        <v>●●</v>
      </c>
      <c r="E130" s="46"/>
      <c r="F130" s="52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9"/>
      <c r="AH130" s="32">
        <f t="shared" si="78"/>
        <v>28</v>
      </c>
      <c r="AI130" s="4">
        <f t="shared" si="79"/>
        <v>0</v>
      </c>
      <c r="AJ130" s="146">
        <f t="shared" ref="AJ130:AJ132" si="80">+COUNTIF(F130:AG130,"休")</f>
        <v>0</v>
      </c>
      <c r="AM130" s="29">
        <f t="shared" ref="AM130:AM132" si="81">+COUNTIF(F130:AG130,"－")</f>
        <v>0</v>
      </c>
      <c r="AN130" s="29">
        <f>+COUNTIF(F130:AG130,"外")</f>
        <v>0</v>
      </c>
    </row>
    <row r="131" spans="2:40" x14ac:dyDescent="0.15">
      <c r="B131" s="222"/>
      <c r="C131" s="225"/>
      <c r="D131" s="51">
        <f>E$19</f>
        <v>0</v>
      </c>
      <c r="E131" s="46"/>
      <c r="F131" s="52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9"/>
      <c r="AH131" s="32">
        <f t="shared" si="78"/>
        <v>28</v>
      </c>
      <c r="AI131" s="4">
        <f t="shared" si="79"/>
        <v>0</v>
      </c>
      <c r="AJ131" s="146">
        <f t="shared" si="80"/>
        <v>0</v>
      </c>
      <c r="AM131" s="29">
        <f t="shared" si="81"/>
        <v>0</v>
      </c>
      <c r="AN131" s="29">
        <f>+COUNTIF(F131:AG131,"外")</f>
        <v>0</v>
      </c>
    </row>
    <row r="132" spans="2:40" x14ac:dyDescent="0.15">
      <c r="B132" s="222"/>
      <c r="C132" s="226"/>
      <c r="D132" s="47">
        <f>E$20</f>
        <v>0</v>
      </c>
      <c r="E132" s="41"/>
      <c r="F132" s="52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63"/>
      <c r="AH132" s="32">
        <f t="shared" si="78"/>
        <v>28</v>
      </c>
      <c r="AI132" s="31">
        <f t="shared" si="79"/>
        <v>0</v>
      </c>
      <c r="AJ132" s="38">
        <f t="shared" si="80"/>
        <v>0</v>
      </c>
      <c r="AM132" s="29">
        <f t="shared" si="81"/>
        <v>0</v>
      </c>
      <c r="AN132" s="29">
        <f>+COUNTIF(F132:AG132,"外")</f>
        <v>0</v>
      </c>
    </row>
    <row r="133" spans="2:40" ht="24.75" customHeight="1" x14ac:dyDescent="0.15">
      <c r="B133" s="222"/>
      <c r="C133" s="224" t="s">
        <v>15</v>
      </c>
      <c r="D133" s="29" t="s">
        <v>17</v>
      </c>
      <c r="E133" s="75" t="s">
        <v>28</v>
      </c>
      <c r="F133" s="105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37"/>
      <c r="AH133" s="48"/>
      <c r="AI133" s="29"/>
      <c r="AJ133" s="151"/>
    </row>
    <row r="134" spans="2:40" x14ac:dyDescent="0.15">
      <c r="B134" s="222"/>
      <c r="C134" s="225"/>
      <c r="D134" s="23" t="str">
        <f>E$21</f>
        <v>●●</v>
      </c>
      <c r="E134" s="42"/>
      <c r="F134" s="56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139"/>
      <c r="AH134" s="32">
        <f t="shared" ref="AH134:AH137" si="82">COUNTA(F$119:AG$119)-AI134</f>
        <v>28</v>
      </c>
      <c r="AI134" s="78">
        <f t="shared" ref="AI134:AI137" si="83">AM134+AN134</f>
        <v>0</v>
      </c>
      <c r="AJ134" s="148">
        <f>+COUNTIF(F134:AG134,"休")</f>
        <v>0</v>
      </c>
      <c r="AM134" s="29">
        <f>+COUNTIF(F134:AG134,"－")</f>
        <v>0</v>
      </c>
      <c r="AN134" s="29">
        <f>+COUNTIF(F134:AG134,"外")</f>
        <v>0</v>
      </c>
    </row>
    <row r="135" spans="2:40" x14ac:dyDescent="0.15">
      <c r="B135" s="222"/>
      <c r="C135" s="225"/>
      <c r="D135" s="51">
        <f>E$22</f>
        <v>0</v>
      </c>
      <c r="E135" s="46"/>
      <c r="F135" s="52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9"/>
      <c r="AH135" s="32">
        <f t="shared" si="82"/>
        <v>28</v>
      </c>
      <c r="AI135" s="4">
        <f t="shared" si="83"/>
        <v>0</v>
      </c>
      <c r="AJ135" s="146">
        <f t="shared" ref="AJ135:AJ137" si="84">+COUNTIF(F135:AG135,"休")</f>
        <v>0</v>
      </c>
      <c r="AM135" s="29">
        <f t="shared" ref="AM135:AM137" si="85">+COUNTIF(F135:AG135,"－")</f>
        <v>0</v>
      </c>
      <c r="AN135" s="29">
        <f>+COUNTIF(F135:AG135,"外")</f>
        <v>0</v>
      </c>
    </row>
    <row r="136" spans="2:40" x14ac:dyDescent="0.15">
      <c r="B136" s="222"/>
      <c r="C136" s="225"/>
      <c r="D136" s="51">
        <f>E$23</f>
        <v>0</v>
      </c>
      <c r="E136" s="46"/>
      <c r="F136" s="52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9"/>
      <c r="AH136" s="32">
        <f t="shared" si="82"/>
        <v>28</v>
      </c>
      <c r="AI136" s="4">
        <f t="shared" si="83"/>
        <v>0</v>
      </c>
      <c r="AJ136" s="146">
        <f t="shared" si="84"/>
        <v>0</v>
      </c>
      <c r="AM136" s="29">
        <f t="shared" si="85"/>
        <v>0</v>
      </c>
      <c r="AN136" s="29">
        <f>+COUNTIF(F136:AG136,"外")</f>
        <v>0</v>
      </c>
    </row>
    <row r="137" spans="2:40" x14ac:dyDescent="0.15">
      <c r="B137" s="223"/>
      <c r="C137" s="226"/>
      <c r="D137" s="55">
        <f>E$24</f>
        <v>0</v>
      </c>
      <c r="E137" s="44"/>
      <c r="F137" s="1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76"/>
      <c r="AH137" s="140">
        <f t="shared" si="82"/>
        <v>28</v>
      </c>
      <c r="AI137" s="149">
        <f t="shared" si="83"/>
        <v>0</v>
      </c>
      <c r="AJ137" s="147">
        <f t="shared" si="84"/>
        <v>0</v>
      </c>
      <c r="AM137" s="29">
        <f t="shared" si="85"/>
        <v>0</v>
      </c>
      <c r="AN137" s="29">
        <f>+COUNTIF(F137:AG137,"外")</f>
        <v>0</v>
      </c>
    </row>
    <row r="138" spans="2:40" x14ac:dyDescent="0.15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2:40" ht="13.5" customHeight="1" x14ac:dyDescent="0.15">
      <c r="B139" s="25"/>
      <c r="C139" s="33"/>
      <c r="D139" s="26"/>
      <c r="E139" s="15" t="s">
        <v>4</v>
      </c>
      <c r="F139" s="16">
        <f>+AG119+1</f>
        <v>45523</v>
      </c>
      <c r="G139" s="17">
        <f>+F139+1</f>
        <v>45524</v>
      </c>
      <c r="H139" s="17">
        <f t="shared" ref="H139:AG139" si="86">+G139+1</f>
        <v>45525</v>
      </c>
      <c r="I139" s="17">
        <f t="shared" si="86"/>
        <v>45526</v>
      </c>
      <c r="J139" s="17">
        <f t="shared" si="86"/>
        <v>45527</v>
      </c>
      <c r="K139" s="17">
        <f t="shared" si="86"/>
        <v>45528</v>
      </c>
      <c r="L139" s="17">
        <f t="shared" si="86"/>
        <v>45529</v>
      </c>
      <c r="M139" s="17">
        <f t="shared" si="86"/>
        <v>45530</v>
      </c>
      <c r="N139" s="17">
        <f t="shared" si="86"/>
        <v>45531</v>
      </c>
      <c r="O139" s="17">
        <f t="shared" si="86"/>
        <v>45532</v>
      </c>
      <c r="P139" s="17">
        <f t="shared" si="86"/>
        <v>45533</v>
      </c>
      <c r="Q139" s="17">
        <f t="shared" si="86"/>
        <v>45534</v>
      </c>
      <c r="R139" s="17">
        <f t="shared" si="86"/>
        <v>45535</v>
      </c>
      <c r="S139" s="17">
        <f t="shared" si="86"/>
        <v>45536</v>
      </c>
      <c r="T139" s="17">
        <f t="shared" si="86"/>
        <v>45537</v>
      </c>
      <c r="U139" s="17">
        <f t="shared" si="86"/>
        <v>45538</v>
      </c>
      <c r="V139" s="17">
        <f t="shared" si="86"/>
        <v>45539</v>
      </c>
      <c r="W139" s="17">
        <f t="shared" si="86"/>
        <v>45540</v>
      </c>
      <c r="X139" s="17">
        <f t="shared" si="86"/>
        <v>45541</v>
      </c>
      <c r="Y139" s="17">
        <f t="shared" si="86"/>
        <v>45542</v>
      </c>
      <c r="Z139" s="17">
        <f>+Y139+1</f>
        <v>45543</v>
      </c>
      <c r="AA139" s="17">
        <f t="shared" si="86"/>
        <v>45544</v>
      </c>
      <c r="AB139" s="17">
        <f t="shared" si="86"/>
        <v>45545</v>
      </c>
      <c r="AC139" s="17">
        <f t="shared" si="86"/>
        <v>45546</v>
      </c>
      <c r="AD139" s="17">
        <f>+AC139+1</f>
        <v>45547</v>
      </c>
      <c r="AE139" s="17">
        <f t="shared" si="86"/>
        <v>45548</v>
      </c>
      <c r="AF139" s="17">
        <f>+AE139+1</f>
        <v>45549</v>
      </c>
      <c r="AG139" s="141">
        <f t="shared" si="86"/>
        <v>45550</v>
      </c>
      <c r="AH139" s="182" t="s">
        <v>82</v>
      </c>
      <c r="AI139" s="185" t="s">
        <v>83</v>
      </c>
      <c r="AJ139" s="188" t="s">
        <v>18</v>
      </c>
      <c r="AK139" s="256"/>
      <c r="AM139" s="281" t="s">
        <v>72</v>
      </c>
      <c r="AN139" s="281" t="s">
        <v>73</v>
      </c>
    </row>
    <row r="140" spans="2:40" x14ac:dyDescent="0.15">
      <c r="B140" s="27"/>
      <c r="C140" s="34"/>
      <c r="D140" s="28"/>
      <c r="E140" s="18" t="s">
        <v>2</v>
      </c>
      <c r="F140" s="19" t="str">
        <f>TEXT(WEEKDAY(+F139),"aaa")</f>
        <v>月</v>
      </c>
      <c r="G140" s="20" t="str">
        <f t="shared" ref="G140:AG140" si="87">TEXT(WEEKDAY(+G139),"aaa")</f>
        <v>火</v>
      </c>
      <c r="H140" s="20" t="str">
        <f t="shared" si="87"/>
        <v>水</v>
      </c>
      <c r="I140" s="20" t="str">
        <f t="shared" si="87"/>
        <v>木</v>
      </c>
      <c r="J140" s="20" t="str">
        <f t="shared" si="87"/>
        <v>金</v>
      </c>
      <c r="K140" s="20" t="str">
        <f t="shared" si="87"/>
        <v>土</v>
      </c>
      <c r="L140" s="20" t="str">
        <f t="shared" si="87"/>
        <v>日</v>
      </c>
      <c r="M140" s="20" t="str">
        <f t="shared" si="87"/>
        <v>月</v>
      </c>
      <c r="N140" s="20" t="str">
        <f t="shared" si="87"/>
        <v>火</v>
      </c>
      <c r="O140" s="20" t="str">
        <f t="shared" si="87"/>
        <v>水</v>
      </c>
      <c r="P140" s="20" t="str">
        <f t="shared" si="87"/>
        <v>木</v>
      </c>
      <c r="Q140" s="20" t="str">
        <f t="shared" si="87"/>
        <v>金</v>
      </c>
      <c r="R140" s="20" t="str">
        <f t="shared" si="87"/>
        <v>土</v>
      </c>
      <c r="S140" s="20" t="str">
        <f t="shared" si="87"/>
        <v>日</v>
      </c>
      <c r="T140" s="20" t="str">
        <f t="shared" si="87"/>
        <v>月</v>
      </c>
      <c r="U140" s="20" t="str">
        <f t="shared" si="87"/>
        <v>火</v>
      </c>
      <c r="V140" s="20" t="str">
        <f t="shared" si="87"/>
        <v>水</v>
      </c>
      <c r="W140" s="20" t="str">
        <f t="shared" si="87"/>
        <v>木</v>
      </c>
      <c r="X140" s="20" t="str">
        <f t="shared" si="87"/>
        <v>金</v>
      </c>
      <c r="Y140" s="20" t="str">
        <f t="shared" si="87"/>
        <v>土</v>
      </c>
      <c r="Z140" s="20" t="str">
        <f t="shared" si="87"/>
        <v>日</v>
      </c>
      <c r="AA140" s="20" t="str">
        <f t="shared" si="87"/>
        <v>月</v>
      </c>
      <c r="AB140" s="20" t="str">
        <f t="shared" si="87"/>
        <v>火</v>
      </c>
      <c r="AC140" s="20" t="str">
        <f t="shared" si="87"/>
        <v>水</v>
      </c>
      <c r="AD140" s="20" t="str">
        <f t="shared" si="87"/>
        <v>木</v>
      </c>
      <c r="AE140" s="20" t="str">
        <f t="shared" si="87"/>
        <v>金</v>
      </c>
      <c r="AF140" s="20" t="str">
        <f t="shared" si="87"/>
        <v>土</v>
      </c>
      <c r="AG140" s="127" t="str">
        <f t="shared" si="87"/>
        <v>日</v>
      </c>
      <c r="AH140" s="183"/>
      <c r="AI140" s="186"/>
      <c r="AJ140" s="189"/>
      <c r="AK140" s="256"/>
      <c r="AM140" s="281"/>
      <c r="AN140" s="281"/>
    </row>
    <row r="141" spans="2:40" ht="24.75" customHeight="1" x14ac:dyDescent="0.15">
      <c r="B141" s="167"/>
      <c r="C141" s="35" t="s">
        <v>16</v>
      </c>
      <c r="D141" s="29" t="s">
        <v>17</v>
      </c>
      <c r="E141" s="75" t="s">
        <v>28</v>
      </c>
      <c r="F141" s="105" t="s">
        <v>36</v>
      </c>
      <c r="G141" s="106" t="s">
        <v>36</v>
      </c>
      <c r="H141" s="106" t="s">
        <v>36</v>
      </c>
      <c r="I141" s="106" t="s">
        <v>36</v>
      </c>
      <c r="J141" s="106" t="s">
        <v>36</v>
      </c>
      <c r="K141" s="106" t="s">
        <v>36</v>
      </c>
      <c r="L141" s="106" t="s">
        <v>36</v>
      </c>
      <c r="M141" s="106" t="s">
        <v>36</v>
      </c>
      <c r="N141" s="106" t="s">
        <v>36</v>
      </c>
      <c r="O141" s="106" t="s">
        <v>36</v>
      </c>
      <c r="P141" s="106" t="s">
        <v>36</v>
      </c>
      <c r="Q141" s="106" t="s">
        <v>36</v>
      </c>
      <c r="R141" s="106" t="s">
        <v>36</v>
      </c>
      <c r="S141" s="106" t="s">
        <v>36</v>
      </c>
      <c r="T141" s="106" t="s">
        <v>36</v>
      </c>
      <c r="U141" s="106" t="s">
        <v>36</v>
      </c>
      <c r="V141" s="106" t="s">
        <v>36</v>
      </c>
      <c r="W141" s="106" t="s">
        <v>36</v>
      </c>
      <c r="X141" s="106" t="s">
        <v>36</v>
      </c>
      <c r="Y141" s="106" t="s">
        <v>36</v>
      </c>
      <c r="Z141" s="106" t="s">
        <v>36</v>
      </c>
      <c r="AA141" s="106" t="s">
        <v>36</v>
      </c>
      <c r="AB141" s="106" t="s">
        <v>36</v>
      </c>
      <c r="AC141" s="106" t="s">
        <v>36</v>
      </c>
      <c r="AD141" s="106" t="s">
        <v>36</v>
      </c>
      <c r="AE141" s="106" t="s">
        <v>36</v>
      </c>
      <c r="AF141" s="106" t="s">
        <v>36</v>
      </c>
      <c r="AG141" s="137" t="s">
        <v>36</v>
      </c>
      <c r="AH141" s="184"/>
      <c r="AI141" s="187"/>
      <c r="AJ141" s="190"/>
      <c r="AK141" s="256"/>
    </row>
    <row r="142" spans="2:40" ht="13.5" customHeight="1" x14ac:dyDescent="0.15">
      <c r="B142" s="221" t="s">
        <v>95</v>
      </c>
      <c r="C142" s="224" t="s">
        <v>10</v>
      </c>
      <c r="D142" s="23" t="str">
        <f>E$11</f>
        <v>〇〇</v>
      </c>
      <c r="E142" s="42"/>
      <c r="F142" s="56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63"/>
      <c r="AH142" s="32">
        <f>COUNTA(F$139:AG$139)-AI142</f>
        <v>28</v>
      </c>
      <c r="AI142" s="77">
        <f>AM142+AN142</f>
        <v>0</v>
      </c>
      <c r="AJ142" s="38">
        <f>+COUNTIF(F142:AG142,"休")</f>
        <v>0</v>
      </c>
      <c r="AM142" s="29">
        <f>+COUNTIF(F142:AG142,"－")</f>
        <v>0</v>
      </c>
      <c r="AN142" s="29">
        <f t="shared" ref="AN142:AN147" si="88">+COUNTIF(F142:AG142,"外")</f>
        <v>0</v>
      </c>
    </row>
    <row r="143" spans="2:40" ht="13.5" customHeight="1" x14ac:dyDescent="0.15">
      <c r="B143" s="222"/>
      <c r="C143" s="225"/>
      <c r="D143" s="51" t="str">
        <f>E$12</f>
        <v>●●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ref="AH143:AH147" si="89">COUNTA(F$139:AG$139)-AI143</f>
        <v>28</v>
      </c>
      <c r="AI143" s="4">
        <f t="shared" ref="AI143" si="90">AM143+AN143</f>
        <v>0</v>
      </c>
      <c r="AJ143" s="146">
        <f t="shared" ref="AJ143:AJ146" si="91">+COUNTIF(F143:AG143,"休")</f>
        <v>0</v>
      </c>
      <c r="AM143" s="29">
        <f t="shared" ref="AM143:AM146" si="92">+COUNTIF(F143:AG143,"－")</f>
        <v>0</v>
      </c>
      <c r="AN143" s="29">
        <f t="shared" si="88"/>
        <v>0</v>
      </c>
    </row>
    <row r="144" spans="2:40" x14ac:dyDescent="0.15">
      <c r="B144" s="222"/>
      <c r="C144" s="225"/>
      <c r="D144" s="51" t="str">
        <f>E$13</f>
        <v>△△</v>
      </c>
      <c r="E144" s="46"/>
      <c r="F144" s="52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9"/>
      <c r="AH144" s="32">
        <f t="shared" si="89"/>
        <v>28</v>
      </c>
      <c r="AI144" s="4">
        <f>AM144+AN144</f>
        <v>0</v>
      </c>
      <c r="AJ144" s="146">
        <f t="shared" si="91"/>
        <v>0</v>
      </c>
      <c r="AM144" s="29">
        <f t="shared" si="92"/>
        <v>0</v>
      </c>
      <c r="AN144" s="29">
        <f t="shared" si="88"/>
        <v>0</v>
      </c>
    </row>
    <row r="145" spans="2:40" x14ac:dyDescent="0.15">
      <c r="B145" s="222"/>
      <c r="C145" s="225"/>
      <c r="D145" s="51" t="str">
        <f>E$14</f>
        <v>■■</v>
      </c>
      <c r="E145" s="46"/>
      <c r="F145" s="52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9"/>
      <c r="AH145" s="32">
        <f t="shared" si="89"/>
        <v>28</v>
      </c>
      <c r="AI145" s="4">
        <f t="shared" ref="AI145:AI147" si="93">AM145+AN145</f>
        <v>0</v>
      </c>
      <c r="AJ145" s="146">
        <f t="shared" si="91"/>
        <v>0</v>
      </c>
      <c r="AM145" s="29">
        <f t="shared" si="92"/>
        <v>0</v>
      </c>
      <c r="AN145" s="29">
        <f t="shared" si="88"/>
        <v>0</v>
      </c>
    </row>
    <row r="146" spans="2:40" x14ac:dyDescent="0.15">
      <c r="B146" s="222"/>
      <c r="C146" s="225"/>
      <c r="D146" s="51" t="str">
        <f>E$15</f>
        <v>★★</v>
      </c>
      <c r="E146" s="46"/>
      <c r="F146" s="52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9"/>
      <c r="AH146" s="32">
        <f t="shared" si="89"/>
        <v>28</v>
      </c>
      <c r="AI146" s="4">
        <f t="shared" si="93"/>
        <v>0</v>
      </c>
      <c r="AJ146" s="146">
        <f t="shared" si="91"/>
        <v>0</v>
      </c>
      <c r="AM146" s="29">
        <f t="shared" si="92"/>
        <v>0</v>
      </c>
      <c r="AN146" s="29">
        <f t="shared" si="88"/>
        <v>0</v>
      </c>
    </row>
    <row r="147" spans="2:40" x14ac:dyDescent="0.15">
      <c r="B147" s="223"/>
      <c r="C147" s="226"/>
      <c r="D147" s="47">
        <f>E$16</f>
        <v>0</v>
      </c>
      <c r="E147" s="41"/>
      <c r="F147" s="157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138"/>
      <c r="AH147" s="32">
        <f t="shared" si="89"/>
        <v>28</v>
      </c>
      <c r="AI147" s="77">
        <f t="shared" si="93"/>
        <v>0</v>
      </c>
      <c r="AJ147" s="38">
        <f>+COUNTIF(F147:AG147,"休")</f>
        <v>0</v>
      </c>
      <c r="AM147" s="29">
        <f>+COUNTIF(F147:AG147,"－")</f>
        <v>0</v>
      </c>
      <c r="AN147" s="29">
        <f t="shared" si="88"/>
        <v>0</v>
      </c>
    </row>
    <row r="148" spans="2:40" ht="24.75" customHeight="1" x14ac:dyDescent="0.15">
      <c r="B148" s="221" t="s">
        <v>96</v>
      </c>
      <c r="C148" s="224" t="s">
        <v>14</v>
      </c>
      <c r="D148" s="29" t="s">
        <v>17</v>
      </c>
      <c r="E148" s="75" t="s">
        <v>28</v>
      </c>
      <c r="F148" s="105" t="s">
        <v>36</v>
      </c>
      <c r="G148" s="106" t="s">
        <v>36</v>
      </c>
      <c r="H148" s="106" t="s">
        <v>36</v>
      </c>
      <c r="I148" s="106" t="s">
        <v>36</v>
      </c>
      <c r="J148" s="106" t="s">
        <v>36</v>
      </c>
      <c r="K148" s="106" t="s">
        <v>36</v>
      </c>
      <c r="L148" s="106" t="s">
        <v>36</v>
      </c>
      <c r="M148" s="106" t="s">
        <v>36</v>
      </c>
      <c r="N148" s="106" t="s">
        <v>36</v>
      </c>
      <c r="O148" s="106" t="s">
        <v>36</v>
      </c>
      <c r="P148" s="106" t="s">
        <v>36</v>
      </c>
      <c r="Q148" s="106" t="s">
        <v>36</v>
      </c>
      <c r="R148" s="106" t="s">
        <v>36</v>
      </c>
      <c r="S148" s="106" t="s">
        <v>36</v>
      </c>
      <c r="T148" s="106" t="s">
        <v>36</v>
      </c>
      <c r="U148" s="106" t="s">
        <v>36</v>
      </c>
      <c r="V148" s="106" t="s">
        <v>36</v>
      </c>
      <c r="W148" s="106" t="s">
        <v>36</v>
      </c>
      <c r="X148" s="106" t="s">
        <v>36</v>
      </c>
      <c r="Y148" s="106" t="s">
        <v>36</v>
      </c>
      <c r="Z148" s="106" t="s">
        <v>36</v>
      </c>
      <c r="AA148" s="106" t="s">
        <v>36</v>
      </c>
      <c r="AB148" s="106" t="s">
        <v>36</v>
      </c>
      <c r="AC148" s="106" t="s">
        <v>36</v>
      </c>
      <c r="AD148" s="106" t="s">
        <v>36</v>
      </c>
      <c r="AE148" s="106" t="s">
        <v>36</v>
      </c>
      <c r="AF148" s="106" t="s">
        <v>36</v>
      </c>
      <c r="AG148" s="137" t="s">
        <v>36</v>
      </c>
      <c r="AH148" s="48"/>
      <c r="AI148" s="29"/>
      <c r="AJ148" s="151"/>
    </row>
    <row r="149" spans="2:40" ht="13.5" customHeight="1" x14ac:dyDescent="0.15">
      <c r="B149" s="222"/>
      <c r="C149" s="225"/>
      <c r="D149" s="47" t="str">
        <f>E$17</f>
        <v>〇〇</v>
      </c>
      <c r="E149" s="41"/>
      <c r="F149" s="56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63"/>
      <c r="AH149" s="32">
        <f t="shared" ref="AH149:AH152" si="94">COUNTA(F$139:AG$139)-AI149</f>
        <v>28</v>
      </c>
      <c r="AI149" s="77">
        <f t="shared" ref="AI149:AI152" si="95">AM149+AN149</f>
        <v>0</v>
      </c>
      <c r="AJ149" s="38">
        <f>+COUNTIF(F149:AG149,"休")</f>
        <v>0</v>
      </c>
      <c r="AM149" s="29">
        <f>+COUNTIF(F149:AG149,"－")</f>
        <v>0</v>
      </c>
      <c r="AN149" s="29">
        <f>+COUNTIF(F149:AG149,"外")</f>
        <v>0</v>
      </c>
    </row>
    <row r="150" spans="2:40" x14ac:dyDescent="0.15">
      <c r="B150" s="222"/>
      <c r="C150" s="225"/>
      <c r="D150" s="51" t="str">
        <f>E$18</f>
        <v>●●</v>
      </c>
      <c r="E150" s="46"/>
      <c r="F150" s="52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9"/>
      <c r="AH150" s="32">
        <f>COUNTA(F$139:AG$139)-AI150</f>
        <v>28</v>
      </c>
      <c r="AI150" s="4">
        <f t="shared" si="95"/>
        <v>0</v>
      </c>
      <c r="AJ150" s="146">
        <f t="shared" ref="AJ150:AJ152" si="96">+COUNTIF(F150:AG150,"休")</f>
        <v>0</v>
      </c>
      <c r="AM150" s="29">
        <f t="shared" ref="AM150:AM152" si="97">+COUNTIF(F150:AG150,"－")</f>
        <v>0</v>
      </c>
      <c r="AN150" s="29">
        <f>+COUNTIF(F150:AG150,"外")</f>
        <v>0</v>
      </c>
    </row>
    <row r="151" spans="2:40" x14ac:dyDescent="0.15">
      <c r="B151" s="222"/>
      <c r="C151" s="225"/>
      <c r="D151" s="51">
        <f>E$19</f>
        <v>0</v>
      </c>
      <c r="E151" s="46"/>
      <c r="F151" s="52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9"/>
      <c r="AH151" s="32">
        <f t="shared" si="94"/>
        <v>28</v>
      </c>
      <c r="AI151" s="4">
        <f t="shared" si="95"/>
        <v>0</v>
      </c>
      <c r="AJ151" s="146">
        <f t="shared" si="96"/>
        <v>0</v>
      </c>
      <c r="AM151" s="29">
        <f t="shared" si="97"/>
        <v>0</v>
      </c>
      <c r="AN151" s="29">
        <f>+COUNTIF(F151:AG151,"外")</f>
        <v>0</v>
      </c>
    </row>
    <row r="152" spans="2:40" x14ac:dyDescent="0.15">
      <c r="B152" s="222"/>
      <c r="C152" s="226"/>
      <c r="D152" s="47">
        <f>E$20</f>
        <v>0</v>
      </c>
      <c r="E152" s="41"/>
      <c r="F152" s="52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63"/>
      <c r="AH152" s="32">
        <f t="shared" si="94"/>
        <v>28</v>
      </c>
      <c r="AI152" s="31">
        <f t="shared" si="95"/>
        <v>0</v>
      </c>
      <c r="AJ152" s="38">
        <f t="shared" si="96"/>
        <v>0</v>
      </c>
      <c r="AM152" s="29">
        <f t="shared" si="97"/>
        <v>0</v>
      </c>
      <c r="AN152" s="29">
        <f>+COUNTIF(F152:AG152,"外")</f>
        <v>0</v>
      </c>
    </row>
    <row r="153" spans="2:40" ht="24.75" customHeight="1" x14ac:dyDescent="0.15">
      <c r="B153" s="222"/>
      <c r="C153" s="224" t="s">
        <v>15</v>
      </c>
      <c r="D153" s="29" t="s">
        <v>17</v>
      </c>
      <c r="E153" s="75" t="s">
        <v>28</v>
      </c>
      <c r="F153" s="105" t="s">
        <v>36</v>
      </c>
      <c r="G153" s="106" t="s">
        <v>36</v>
      </c>
      <c r="H153" s="106" t="s">
        <v>36</v>
      </c>
      <c r="I153" s="106" t="s">
        <v>36</v>
      </c>
      <c r="J153" s="106" t="s">
        <v>36</v>
      </c>
      <c r="K153" s="106" t="s">
        <v>36</v>
      </c>
      <c r="L153" s="106" t="s">
        <v>36</v>
      </c>
      <c r="M153" s="106" t="s">
        <v>36</v>
      </c>
      <c r="N153" s="106" t="s">
        <v>36</v>
      </c>
      <c r="O153" s="106" t="s">
        <v>36</v>
      </c>
      <c r="P153" s="106" t="s">
        <v>36</v>
      </c>
      <c r="Q153" s="106" t="s">
        <v>36</v>
      </c>
      <c r="R153" s="106" t="s">
        <v>36</v>
      </c>
      <c r="S153" s="106" t="s">
        <v>36</v>
      </c>
      <c r="T153" s="106" t="s">
        <v>36</v>
      </c>
      <c r="U153" s="106" t="s">
        <v>74</v>
      </c>
      <c r="V153" s="106" t="s">
        <v>36</v>
      </c>
      <c r="W153" s="106" t="s">
        <v>36</v>
      </c>
      <c r="X153" s="106" t="s">
        <v>36</v>
      </c>
      <c r="Y153" s="106" t="s">
        <v>36</v>
      </c>
      <c r="Z153" s="106" t="s">
        <v>36</v>
      </c>
      <c r="AA153" s="106" t="s">
        <v>36</v>
      </c>
      <c r="AB153" s="106" t="s">
        <v>36</v>
      </c>
      <c r="AC153" s="106" t="s">
        <v>36</v>
      </c>
      <c r="AD153" s="106" t="s">
        <v>36</v>
      </c>
      <c r="AE153" s="106" t="s">
        <v>36</v>
      </c>
      <c r="AF153" s="106" t="s">
        <v>36</v>
      </c>
      <c r="AG153" s="137" t="s">
        <v>36</v>
      </c>
      <c r="AH153" s="48"/>
      <c r="AI153" s="29"/>
      <c r="AJ153" s="151"/>
    </row>
    <row r="154" spans="2:40" x14ac:dyDescent="0.15">
      <c r="B154" s="222"/>
      <c r="C154" s="225"/>
      <c r="D154" s="23" t="str">
        <f>E$21</f>
        <v>●●</v>
      </c>
      <c r="E154" s="42"/>
      <c r="F154" s="56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139"/>
      <c r="AH154" s="32">
        <f t="shared" ref="AH154:AH157" si="98">COUNTA(F$139:AG$139)-AI154</f>
        <v>28</v>
      </c>
      <c r="AI154" s="78">
        <f t="shared" ref="AI154:AI157" si="99">AM154+AN154</f>
        <v>0</v>
      </c>
      <c r="AJ154" s="148">
        <f>+COUNTIF(F154:AG154,"休")</f>
        <v>0</v>
      </c>
      <c r="AM154" s="29">
        <f>+COUNTIF(F154:AG154,"－")</f>
        <v>0</v>
      </c>
      <c r="AN154" s="29">
        <f>+COUNTIF(F154:AG154,"外")</f>
        <v>0</v>
      </c>
    </row>
    <row r="155" spans="2:40" x14ac:dyDescent="0.15">
      <c r="B155" s="222"/>
      <c r="C155" s="225"/>
      <c r="D155" s="51">
        <f>E$22</f>
        <v>0</v>
      </c>
      <c r="E155" s="46"/>
      <c r="F155" s="52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9"/>
      <c r="AH155" s="32">
        <f t="shared" si="98"/>
        <v>28</v>
      </c>
      <c r="AI155" s="4">
        <f t="shared" si="99"/>
        <v>0</v>
      </c>
      <c r="AJ155" s="146">
        <f t="shared" ref="AJ155:AJ157" si="100">+COUNTIF(F155:AG155,"休")</f>
        <v>0</v>
      </c>
      <c r="AM155" s="29">
        <f t="shared" ref="AM155:AM157" si="101">+COUNTIF(F155:AG155,"－")</f>
        <v>0</v>
      </c>
      <c r="AN155" s="29">
        <f>+COUNTIF(F155:AG155,"外")</f>
        <v>0</v>
      </c>
    </row>
    <row r="156" spans="2:40" x14ac:dyDescent="0.15">
      <c r="B156" s="222"/>
      <c r="C156" s="225"/>
      <c r="D156" s="51">
        <f>E$23</f>
        <v>0</v>
      </c>
      <c r="E156" s="46"/>
      <c r="F156" s="52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9"/>
      <c r="AH156" s="32">
        <f t="shared" si="98"/>
        <v>28</v>
      </c>
      <c r="AI156" s="4">
        <f t="shared" si="99"/>
        <v>0</v>
      </c>
      <c r="AJ156" s="146">
        <f t="shared" si="100"/>
        <v>0</v>
      </c>
      <c r="AM156" s="29">
        <f t="shared" si="101"/>
        <v>0</v>
      </c>
      <c r="AN156" s="29">
        <f>+COUNTIF(F156:AG156,"外")</f>
        <v>0</v>
      </c>
    </row>
    <row r="157" spans="2:40" x14ac:dyDescent="0.15">
      <c r="B157" s="223"/>
      <c r="C157" s="226"/>
      <c r="D157" s="55">
        <f>E$24</f>
        <v>0</v>
      </c>
      <c r="E157" s="44"/>
      <c r="F157" s="1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76"/>
      <c r="AH157" s="140">
        <f t="shared" si="98"/>
        <v>28</v>
      </c>
      <c r="AI157" s="149">
        <f t="shared" si="99"/>
        <v>0</v>
      </c>
      <c r="AJ157" s="147">
        <f t="shared" si="100"/>
        <v>0</v>
      </c>
      <c r="AM157" s="29">
        <f t="shared" si="101"/>
        <v>0</v>
      </c>
      <c r="AN157" s="29">
        <f>+COUNTIF(F157:AG157,"外")</f>
        <v>0</v>
      </c>
    </row>
    <row r="158" spans="2:40" x14ac:dyDescent="0.15"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2:40" ht="13.5" customHeight="1" x14ac:dyDescent="0.15">
      <c r="B159" s="25"/>
      <c r="C159" s="33"/>
      <c r="D159" s="26"/>
      <c r="E159" s="3" t="s">
        <v>4</v>
      </c>
      <c r="F159" s="10">
        <f>+AG139+1</f>
        <v>45551</v>
      </c>
      <c r="G159" s="11">
        <f>+F159+1</f>
        <v>45552</v>
      </c>
      <c r="H159" s="11">
        <f t="shared" ref="H159:AC159" si="102">+G159+1</f>
        <v>45553</v>
      </c>
      <c r="I159" s="11">
        <f t="shared" si="102"/>
        <v>45554</v>
      </c>
      <c r="J159" s="11">
        <f t="shared" si="102"/>
        <v>45555</v>
      </c>
      <c r="K159" s="11">
        <f t="shared" si="102"/>
        <v>45556</v>
      </c>
      <c r="L159" s="11">
        <f t="shared" si="102"/>
        <v>45557</v>
      </c>
      <c r="M159" s="11">
        <f t="shared" si="102"/>
        <v>45558</v>
      </c>
      <c r="N159" s="11">
        <f t="shared" si="102"/>
        <v>45559</v>
      </c>
      <c r="O159" s="11">
        <f t="shared" si="102"/>
        <v>45560</v>
      </c>
      <c r="P159" s="11">
        <f t="shared" si="102"/>
        <v>45561</v>
      </c>
      <c r="Q159" s="11">
        <f t="shared" si="102"/>
        <v>45562</v>
      </c>
      <c r="R159" s="11">
        <f t="shared" si="102"/>
        <v>45563</v>
      </c>
      <c r="S159" s="11">
        <f t="shared" si="102"/>
        <v>45564</v>
      </c>
      <c r="T159" s="11">
        <f t="shared" si="102"/>
        <v>45565</v>
      </c>
      <c r="U159" s="11">
        <f t="shared" si="102"/>
        <v>45566</v>
      </c>
      <c r="V159" s="11">
        <f t="shared" si="102"/>
        <v>45567</v>
      </c>
      <c r="W159" s="11">
        <f t="shared" si="102"/>
        <v>45568</v>
      </c>
      <c r="X159" s="11">
        <f t="shared" si="102"/>
        <v>45569</v>
      </c>
      <c r="Y159" s="11">
        <f t="shared" si="102"/>
        <v>45570</v>
      </c>
      <c r="Z159" s="11">
        <f>+Y159+1</f>
        <v>45571</v>
      </c>
      <c r="AA159" s="11">
        <f t="shared" si="102"/>
        <v>45572</v>
      </c>
      <c r="AB159" s="11">
        <f t="shared" si="102"/>
        <v>45573</v>
      </c>
      <c r="AC159" s="11">
        <f t="shared" si="102"/>
        <v>45574</v>
      </c>
      <c r="AD159" s="11">
        <f>+AC159+1</f>
        <v>45575</v>
      </c>
      <c r="AE159" s="11">
        <f t="shared" ref="AE159:AG159" si="103">+AD159+1</f>
        <v>45576</v>
      </c>
      <c r="AF159" s="11">
        <f t="shared" si="103"/>
        <v>45577</v>
      </c>
      <c r="AG159" s="136">
        <f t="shared" si="103"/>
        <v>45578</v>
      </c>
      <c r="AH159" s="182" t="s">
        <v>82</v>
      </c>
      <c r="AI159" s="185" t="s">
        <v>83</v>
      </c>
      <c r="AJ159" s="188" t="s">
        <v>18</v>
      </c>
      <c r="AK159" s="256"/>
      <c r="AM159" s="281" t="s">
        <v>72</v>
      </c>
      <c r="AN159" s="281" t="s">
        <v>73</v>
      </c>
    </row>
    <row r="160" spans="2:40" x14ac:dyDescent="0.15">
      <c r="B160" s="27"/>
      <c r="C160" s="34"/>
      <c r="D160" s="28"/>
      <c r="E160" s="4" t="s">
        <v>2</v>
      </c>
      <c r="F160" s="9" t="str">
        <f>TEXT(WEEKDAY(+F159),"aaa")</f>
        <v>月</v>
      </c>
      <c r="G160" s="14" t="str">
        <f t="shared" ref="G160:AD160" si="104">TEXT(WEEKDAY(+G159),"aaa")</f>
        <v>火</v>
      </c>
      <c r="H160" s="14" t="str">
        <f t="shared" si="104"/>
        <v>水</v>
      </c>
      <c r="I160" s="14" t="str">
        <f t="shared" si="104"/>
        <v>木</v>
      </c>
      <c r="J160" s="14" t="str">
        <f t="shared" si="104"/>
        <v>金</v>
      </c>
      <c r="K160" s="14" t="str">
        <f t="shared" si="104"/>
        <v>土</v>
      </c>
      <c r="L160" s="14" t="str">
        <f t="shared" si="104"/>
        <v>日</v>
      </c>
      <c r="M160" s="14" t="str">
        <f t="shared" si="104"/>
        <v>月</v>
      </c>
      <c r="N160" s="14" t="str">
        <f t="shared" si="104"/>
        <v>火</v>
      </c>
      <c r="O160" s="14" t="str">
        <f t="shared" si="104"/>
        <v>水</v>
      </c>
      <c r="P160" s="14" t="str">
        <f t="shared" si="104"/>
        <v>木</v>
      </c>
      <c r="Q160" s="14" t="str">
        <f t="shared" si="104"/>
        <v>金</v>
      </c>
      <c r="R160" s="14" t="str">
        <f t="shared" si="104"/>
        <v>土</v>
      </c>
      <c r="S160" s="14" t="str">
        <f t="shared" si="104"/>
        <v>日</v>
      </c>
      <c r="T160" s="14" t="str">
        <f t="shared" si="104"/>
        <v>月</v>
      </c>
      <c r="U160" s="14" t="str">
        <f t="shared" si="104"/>
        <v>火</v>
      </c>
      <c r="V160" s="14" t="str">
        <f t="shared" si="104"/>
        <v>水</v>
      </c>
      <c r="W160" s="14" t="str">
        <f t="shared" si="104"/>
        <v>木</v>
      </c>
      <c r="X160" s="14" t="str">
        <f t="shared" si="104"/>
        <v>金</v>
      </c>
      <c r="Y160" s="14" t="str">
        <f t="shared" si="104"/>
        <v>土</v>
      </c>
      <c r="Z160" s="14" t="str">
        <f t="shared" si="104"/>
        <v>日</v>
      </c>
      <c r="AA160" s="14" t="str">
        <f t="shared" si="104"/>
        <v>月</v>
      </c>
      <c r="AB160" s="14" t="str">
        <f t="shared" si="104"/>
        <v>火</v>
      </c>
      <c r="AC160" s="14" t="str">
        <f t="shared" si="104"/>
        <v>水</v>
      </c>
      <c r="AD160" s="14" t="str">
        <f t="shared" si="104"/>
        <v>木</v>
      </c>
      <c r="AE160" s="14" t="str">
        <f t="shared" ref="AE160:AG160" si="105">TEXT(WEEKDAY(+AE159),"aaa")</f>
        <v>金</v>
      </c>
      <c r="AF160" s="14" t="str">
        <f t="shared" si="105"/>
        <v>土</v>
      </c>
      <c r="AG160" s="124" t="str">
        <f t="shared" si="105"/>
        <v>日</v>
      </c>
      <c r="AH160" s="183"/>
      <c r="AI160" s="186"/>
      <c r="AJ160" s="189"/>
      <c r="AK160" s="256"/>
      <c r="AM160" s="281"/>
      <c r="AN160" s="281"/>
    </row>
    <row r="161" spans="2:40" ht="24.75" customHeight="1" x14ac:dyDescent="0.15">
      <c r="B161" s="167"/>
      <c r="C161" s="35" t="s">
        <v>16</v>
      </c>
      <c r="D161" s="29" t="s">
        <v>17</v>
      </c>
      <c r="E161" s="75" t="s">
        <v>28</v>
      </c>
      <c r="F161" s="105" t="s">
        <v>36</v>
      </c>
      <c r="G161" s="106" t="s">
        <v>36</v>
      </c>
      <c r="H161" s="106" t="s">
        <v>36</v>
      </c>
      <c r="I161" s="106" t="s">
        <v>36</v>
      </c>
      <c r="J161" s="106" t="s">
        <v>36</v>
      </c>
      <c r="K161" s="106" t="s">
        <v>36</v>
      </c>
      <c r="L161" s="106" t="s">
        <v>36</v>
      </c>
      <c r="M161" s="106" t="s">
        <v>36</v>
      </c>
      <c r="N161" s="106" t="s">
        <v>36</v>
      </c>
      <c r="O161" s="106" t="s">
        <v>36</v>
      </c>
      <c r="P161" s="106" t="s">
        <v>36</v>
      </c>
      <c r="Q161" s="106" t="s">
        <v>36</v>
      </c>
      <c r="R161" s="106" t="s">
        <v>36</v>
      </c>
      <c r="S161" s="106" t="s">
        <v>36</v>
      </c>
      <c r="T161" s="106" t="s">
        <v>36</v>
      </c>
      <c r="U161" s="106" t="s">
        <v>36</v>
      </c>
      <c r="V161" s="106" t="s">
        <v>36</v>
      </c>
      <c r="W161" s="106" t="s">
        <v>36</v>
      </c>
      <c r="X161" s="106" t="s">
        <v>36</v>
      </c>
      <c r="Y161" s="106" t="s">
        <v>36</v>
      </c>
      <c r="Z161" s="106" t="s">
        <v>36</v>
      </c>
      <c r="AA161" s="106" t="s">
        <v>36</v>
      </c>
      <c r="AB161" s="106" t="s">
        <v>36</v>
      </c>
      <c r="AC161" s="106" t="s">
        <v>36</v>
      </c>
      <c r="AD161" s="106" t="s">
        <v>36</v>
      </c>
      <c r="AE161" s="106"/>
      <c r="AF161" s="106"/>
      <c r="AG161" s="137"/>
      <c r="AH161" s="184"/>
      <c r="AI161" s="187"/>
      <c r="AJ161" s="190"/>
      <c r="AK161" s="256"/>
    </row>
    <row r="162" spans="2:40" ht="13.5" customHeight="1" x14ac:dyDescent="0.15">
      <c r="B162" s="221" t="s">
        <v>95</v>
      </c>
      <c r="C162" s="224" t="s">
        <v>10</v>
      </c>
      <c r="D162" s="23" t="str">
        <f>E$11</f>
        <v>〇〇</v>
      </c>
      <c r="E162" s="42"/>
      <c r="F162" s="56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63"/>
      <c r="AH162" s="32">
        <f>COUNTA(F$159:AG$159)-AI162</f>
        <v>28</v>
      </c>
      <c r="AI162" s="77">
        <f>AM162+AN162</f>
        <v>0</v>
      </c>
      <c r="AJ162" s="38">
        <f>+COUNTIF(F162:AG162,"休")</f>
        <v>0</v>
      </c>
      <c r="AM162" s="29">
        <f>+COUNTIF(F162:AG162,"－")</f>
        <v>0</v>
      </c>
      <c r="AN162" s="29">
        <f t="shared" ref="AN162:AN167" si="106">+COUNTIF(F162:AG162,"外")</f>
        <v>0</v>
      </c>
    </row>
    <row r="163" spans="2:40" ht="13.5" customHeight="1" x14ac:dyDescent="0.15">
      <c r="B163" s="222"/>
      <c r="C163" s="225"/>
      <c r="D163" s="51" t="str">
        <f>E$12</f>
        <v>●●</v>
      </c>
      <c r="E163" s="46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COUNTA(F$159:AG$159)-AI163</f>
        <v>28</v>
      </c>
      <c r="AI163" s="4">
        <f t="shared" ref="AI163" si="107">AM163+AN163</f>
        <v>0</v>
      </c>
      <c r="AJ163" s="146">
        <f t="shared" ref="AJ163:AJ166" si="108">+COUNTIF(F163:AG163,"休")</f>
        <v>0</v>
      </c>
      <c r="AM163" s="29">
        <f t="shared" ref="AM163:AM166" si="109">+COUNTIF(F163:AG163,"－")</f>
        <v>0</v>
      </c>
      <c r="AN163" s="29">
        <f t="shared" si="106"/>
        <v>0</v>
      </c>
    </row>
    <row r="164" spans="2:40" x14ac:dyDescent="0.15">
      <c r="B164" s="222"/>
      <c r="C164" s="225"/>
      <c r="D164" s="51" t="str">
        <f>E$13</f>
        <v>△△</v>
      </c>
      <c r="E164" s="46"/>
      <c r="F164" s="52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9"/>
      <c r="AH164" s="32">
        <f t="shared" ref="AH164:AH165" si="110">COUNTA(F$159:AG$159)-AI164</f>
        <v>28</v>
      </c>
      <c r="AI164" s="4">
        <f>AM164+AN164</f>
        <v>0</v>
      </c>
      <c r="AJ164" s="146">
        <f t="shared" si="108"/>
        <v>0</v>
      </c>
      <c r="AM164" s="29">
        <f t="shared" si="109"/>
        <v>0</v>
      </c>
      <c r="AN164" s="29">
        <f t="shared" si="106"/>
        <v>0</v>
      </c>
    </row>
    <row r="165" spans="2:40" x14ac:dyDescent="0.15">
      <c r="B165" s="222"/>
      <c r="C165" s="225"/>
      <c r="D165" s="51" t="str">
        <f>E$14</f>
        <v>■■</v>
      </c>
      <c r="E165" s="46"/>
      <c r="F165" s="52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9"/>
      <c r="AH165" s="32">
        <f t="shared" si="110"/>
        <v>28</v>
      </c>
      <c r="AI165" s="4">
        <f t="shared" ref="AI165:AI167" si="111">AM165+AN165</f>
        <v>0</v>
      </c>
      <c r="AJ165" s="146">
        <f t="shared" si="108"/>
        <v>0</v>
      </c>
      <c r="AM165" s="29">
        <f t="shared" si="109"/>
        <v>0</v>
      </c>
      <c r="AN165" s="29">
        <f t="shared" si="106"/>
        <v>0</v>
      </c>
    </row>
    <row r="166" spans="2:40" x14ac:dyDescent="0.15">
      <c r="B166" s="222"/>
      <c r="C166" s="225"/>
      <c r="D166" s="51" t="str">
        <f>E$15</f>
        <v>★★</v>
      </c>
      <c r="E166" s="46"/>
      <c r="F166" s="52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9"/>
      <c r="AH166" s="32">
        <f>COUNTA(F$159:AG$159)-AI166</f>
        <v>28</v>
      </c>
      <c r="AI166" s="4">
        <f t="shared" si="111"/>
        <v>0</v>
      </c>
      <c r="AJ166" s="146">
        <f t="shared" si="108"/>
        <v>0</v>
      </c>
      <c r="AM166" s="29">
        <f t="shared" si="109"/>
        <v>0</v>
      </c>
      <c r="AN166" s="29">
        <f t="shared" si="106"/>
        <v>0</v>
      </c>
    </row>
    <row r="167" spans="2:40" x14ac:dyDescent="0.15">
      <c r="B167" s="223"/>
      <c r="C167" s="226"/>
      <c r="D167" s="47">
        <f>E$16</f>
        <v>0</v>
      </c>
      <c r="E167" s="41"/>
      <c r="F167" s="157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138"/>
      <c r="AH167" s="32">
        <f>COUNTA(F$159:AG$159)-AI167</f>
        <v>28</v>
      </c>
      <c r="AI167" s="77">
        <f t="shared" si="111"/>
        <v>0</v>
      </c>
      <c r="AJ167" s="38">
        <f>+COUNTIF(F167:AG167,"休")</f>
        <v>0</v>
      </c>
      <c r="AM167" s="29">
        <f>+COUNTIF(F167:AG167,"－")</f>
        <v>0</v>
      </c>
      <c r="AN167" s="29">
        <f t="shared" si="106"/>
        <v>0</v>
      </c>
    </row>
    <row r="168" spans="2:40" ht="24.75" customHeight="1" x14ac:dyDescent="0.15">
      <c r="B168" s="221" t="s">
        <v>96</v>
      </c>
      <c r="C168" s="224" t="s">
        <v>14</v>
      </c>
      <c r="D168" s="29" t="s">
        <v>17</v>
      </c>
      <c r="E168" s="75" t="s">
        <v>28</v>
      </c>
      <c r="F168" s="105" t="s">
        <v>36</v>
      </c>
      <c r="G168" s="106" t="s">
        <v>36</v>
      </c>
      <c r="H168" s="106" t="s">
        <v>36</v>
      </c>
      <c r="I168" s="106" t="s">
        <v>36</v>
      </c>
      <c r="J168" s="106" t="s">
        <v>36</v>
      </c>
      <c r="K168" s="106" t="s">
        <v>36</v>
      </c>
      <c r="L168" s="106" t="s">
        <v>36</v>
      </c>
      <c r="M168" s="106" t="s">
        <v>36</v>
      </c>
      <c r="N168" s="106" t="s">
        <v>36</v>
      </c>
      <c r="O168" s="106" t="s">
        <v>36</v>
      </c>
      <c r="P168" s="106" t="s">
        <v>36</v>
      </c>
      <c r="Q168" s="106" t="s">
        <v>36</v>
      </c>
      <c r="R168" s="106" t="s">
        <v>36</v>
      </c>
      <c r="S168" s="106" t="s">
        <v>36</v>
      </c>
      <c r="T168" s="106" t="s">
        <v>36</v>
      </c>
      <c r="U168" s="106" t="s">
        <v>36</v>
      </c>
      <c r="V168" s="106" t="s">
        <v>36</v>
      </c>
      <c r="W168" s="106" t="s">
        <v>36</v>
      </c>
      <c r="X168" s="106" t="s">
        <v>36</v>
      </c>
      <c r="Y168" s="106" t="s">
        <v>36</v>
      </c>
      <c r="Z168" s="106" t="s">
        <v>36</v>
      </c>
      <c r="AA168" s="106" t="s">
        <v>36</v>
      </c>
      <c r="AB168" s="106" t="s">
        <v>36</v>
      </c>
      <c r="AC168" s="106" t="s">
        <v>36</v>
      </c>
      <c r="AD168" s="106" t="s">
        <v>36</v>
      </c>
      <c r="AE168" s="106"/>
      <c r="AF168" s="106"/>
      <c r="AG168" s="137"/>
      <c r="AH168" s="48"/>
      <c r="AI168" s="29"/>
      <c r="AJ168" s="151"/>
    </row>
    <row r="169" spans="2:40" ht="13.5" customHeight="1" x14ac:dyDescent="0.15">
      <c r="B169" s="222"/>
      <c r="C169" s="225"/>
      <c r="D169" s="47" t="str">
        <f>E$17</f>
        <v>〇〇</v>
      </c>
      <c r="E169" s="41"/>
      <c r="F169" s="56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63"/>
      <c r="AH169" s="32">
        <f>COUNTA(F$159:AG$159)-AI169</f>
        <v>28</v>
      </c>
      <c r="AI169" s="77">
        <f t="shared" ref="AI169:AI172" si="112">AM169+AN169</f>
        <v>0</v>
      </c>
      <c r="AJ169" s="38">
        <f>+COUNTIF(F169:AG169,"休")</f>
        <v>0</v>
      </c>
      <c r="AM169" s="29">
        <f>+COUNTIF(F169:AG169,"－")</f>
        <v>0</v>
      </c>
      <c r="AN169" s="29">
        <f>+COUNTIF(F169:AG169,"外")</f>
        <v>0</v>
      </c>
    </row>
    <row r="170" spans="2:40" x14ac:dyDescent="0.15">
      <c r="B170" s="222"/>
      <c r="C170" s="225"/>
      <c r="D170" s="51" t="str">
        <f>E$18</f>
        <v>●●</v>
      </c>
      <c r="E170" s="46"/>
      <c r="F170" s="52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9"/>
      <c r="AH170" s="32">
        <f>COUNTA(F$159:AG$159)-AI170</f>
        <v>28</v>
      </c>
      <c r="AI170" s="4">
        <f t="shared" si="112"/>
        <v>0</v>
      </c>
      <c r="AJ170" s="146">
        <f t="shared" ref="AJ170:AJ172" si="113">+COUNTIF(F170:AG170,"休")</f>
        <v>0</v>
      </c>
      <c r="AM170" s="29">
        <f t="shared" ref="AM170:AM172" si="114">+COUNTIF(F170:AG170,"－")</f>
        <v>0</v>
      </c>
      <c r="AN170" s="29">
        <f>+COUNTIF(F170:AG170,"外")</f>
        <v>0</v>
      </c>
    </row>
    <row r="171" spans="2:40" x14ac:dyDescent="0.15">
      <c r="B171" s="222"/>
      <c r="C171" s="225"/>
      <c r="D171" s="51">
        <f>E$19</f>
        <v>0</v>
      </c>
      <c r="E171" s="46"/>
      <c r="F171" s="52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9"/>
      <c r="AH171" s="32">
        <f t="shared" ref="AH171:AH172" si="115">COUNTA(F$159:AG$159)-AI171</f>
        <v>28</v>
      </c>
      <c r="AI171" s="4">
        <f t="shared" si="112"/>
        <v>0</v>
      </c>
      <c r="AJ171" s="146">
        <f t="shared" si="113"/>
        <v>0</v>
      </c>
      <c r="AM171" s="29">
        <f t="shared" si="114"/>
        <v>0</v>
      </c>
      <c r="AN171" s="29">
        <f>+COUNTIF(F171:AG171,"外")</f>
        <v>0</v>
      </c>
    </row>
    <row r="172" spans="2:40" x14ac:dyDescent="0.15">
      <c r="B172" s="222"/>
      <c r="C172" s="226"/>
      <c r="D172" s="47">
        <f>E$20</f>
        <v>0</v>
      </c>
      <c r="E172" s="41"/>
      <c r="F172" s="52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63"/>
      <c r="AH172" s="32">
        <f t="shared" si="115"/>
        <v>28</v>
      </c>
      <c r="AI172" s="31">
        <f t="shared" si="112"/>
        <v>0</v>
      </c>
      <c r="AJ172" s="38">
        <f t="shared" si="113"/>
        <v>0</v>
      </c>
      <c r="AM172" s="29">
        <f t="shared" si="114"/>
        <v>0</v>
      </c>
      <c r="AN172" s="29">
        <f>+COUNTIF(F172:AG172,"外")</f>
        <v>0</v>
      </c>
    </row>
    <row r="173" spans="2:40" ht="24.75" customHeight="1" x14ac:dyDescent="0.15">
      <c r="B173" s="222"/>
      <c r="C173" s="224" t="s">
        <v>15</v>
      </c>
      <c r="D173" s="29" t="s">
        <v>17</v>
      </c>
      <c r="E173" s="75" t="s">
        <v>28</v>
      </c>
      <c r="F173" s="105" t="s">
        <v>36</v>
      </c>
      <c r="G173" s="106" t="s">
        <v>36</v>
      </c>
      <c r="H173" s="106" t="s">
        <v>36</v>
      </c>
      <c r="I173" s="106" t="s">
        <v>36</v>
      </c>
      <c r="J173" s="106" t="s">
        <v>36</v>
      </c>
      <c r="K173" s="106" t="s">
        <v>36</v>
      </c>
      <c r="L173" s="106" t="s">
        <v>36</v>
      </c>
      <c r="M173" s="106" t="s">
        <v>36</v>
      </c>
      <c r="N173" s="106" t="s">
        <v>36</v>
      </c>
      <c r="O173" s="106" t="s">
        <v>36</v>
      </c>
      <c r="P173" s="106" t="s">
        <v>36</v>
      </c>
      <c r="Q173" s="106" t="s">
        <v>36</v>
      </c>
      <c r="R173" s="106" t="s">
        <v>36</v>
      </c>
      <c r="S173" s="106" t="s">
        <v>36</v>
      </c>
      <c r="T173" s="106" t="s">
        <v>36</v>
      </c>
      <c r="U173" s="106" t="s">
        <v>36</v>
      </c>
      <c r="V173" s="106" t="s">
        <v>36</v>
      </c>
      <c r="W173" s="106" t="s">
        <v>36</v>
      </c>
      <c r="X173" s="106" t="s">
        <v>36</v>
      </c>
      <c r="Y173" s="106" t="s">
        <v>36</v>
      </c>
      <c r="Z173" s="106" t="s">
        <v>36</v>
      </c>
      <c r="AA173" s="106" t="s">
        <v>36</v>
      </c>
      <c r="AB173" s="106" t="s">
        <v>36</v>
      </c>
      <c r="AC173" s="106" t="s">
        <v>36</v>
      </c>
      <c r="AD173" s="106" t="s">
        <v>36</v>
      </c>
      <c r="AE173" s="106"/>
      <c r="AF173" s="106"/>
      <c r="AG173" s="137"/>
      <c r="AH173" s="48"/>
      <c r="AI173" s="29"/>
      <c r="AJ173" s="151"/>
    </row>
    <row r="174" spans="2:40" x14ac:dyDescent="0.15">
      <c r="B174" s="222"/>
      <c r="C174" s="225"/>
      <c r="D174" s="23" t="str">
        <f>E$21</f>
        <v>●●</v>
      </c>
      <c r="E174" s="42"/>
      <c r="F174" s="56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139"/>
      <c r="AH174" s="32">
        <f>COUNTA(F$159:AG$159)-AI174</f>
        <v>28</v>
      </c>
      <c r="AI174" s="78">
        <f t="shared" ref="AI174:AI177" si="116">AM174+AN174</f>
        <v>0</v>
      </c>
      <c r="AJ174" s="148">
        <f>+COUNTIF(F174:AG174,"休")</f>
        <v>0</v>
      </c>
      <c r="AM174" s="29">
        <f>+COUNTIF(F174:AG174,"－")</f>
        <v>0</v>
      </c>
      <c r="AN174" s="29">
        <f>+COUNTIF(F174:AG174,"外")</f>
        <v>0</v>
      </c>
    </row>
    <row r="175" spans="2:40" x14ac:dyDescent="0.15">
      <c r="B175" s="222"/>
      <c r="C175" s="225"/>
      <c r="D175" s="51">
        <f>E$22</f>
        <v>0</v>
      </c>
      <c r="E175" s="46"/>
      <c r="F175" s="52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9"/>
      <c r="AH175" s="32">
        <f>COUNTA(F$159:AG$159)-AI175</f>
        <v>28</v>
      </c>
      <c r="AI175" s="4">
        <f t="shared" si="116"/>
        <v>0</v>
      </c>
      <c r="AJ175" s="146">
        <f t="shared" ref="AJ175:AJ177" si="117">+COUNTIF(F175:AG175,"休")</f>
        <v>0</v>
      </c>
      <c r="AM175" s="29">
        <f t="shared" ref="AM175:AM177" si="118">+COUNTIF(F175:AG175,"－")</f>
        <v>0</v>
      </c>
      <c r="AN175" s="29">
        <f>+COUNTIF(F175:AG175,"外")</f>
        <v>0</v>
      </c>
    </row>
    <row r="176" spans="2:40" x14ac:dyDescent="0.15">
      <c r="B176" s="222"/>
      <c r="C176" s="225"/>
      <c r="D176" s="51">
        <f>E$23</f>
        <v>0</v>
      </c>
      <c r="E176" s="46"/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9"/>
      <c r="AH176" s="32">
        <f t="shared" ref="AH176:AH177" si="119">COUNTA(F$159:AG$159)-AI176</f>
        <v>28</v>
      </c>
      <c r="AI176" s="4">
        <f t="shared" si="116"/>
        <v>0</v>
      </c>
      <c r="AJ176" s="146">
        <f t="shared" si="117"/>
        <v>0</v>
      </c>
      <c r="AM176" s="29">
        <f t="shared" si="118"/>
        <v>0</v>
      </c>
      <c r="AN176" s="29">
        <f>+COUNTIF(F176:AG176,"外")</f>
        <v>0</v>
      </c>
    </row>
    <row r="177" spans="2:40" x14ac:dyDescent="0.15">
      <c r="B177" s="223"/>
      <c r="C177" s="226"/>
      <c r="D177" s="55">
        <f>E$24</f>
        <v>0</v>
      </c>
      <c r="E177" s="44"/>
      <c r="F177" s="1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76"/>
      <c r="AH177" s="140">
        <f t="shared" si="119"/>
        <v>28</v>
      </c>
      <c r="AI177" s="149">
        <f t="shared" si="116"/>
        <v>0</v>
      </c>
      <c r="AJ177" s="147">
        <f t="shared" si="117"/>
        <v>0</v>
      </c>
      <c r="AM177" s="29">
        <f t="shared" si="118"/>
        <v>0</v>
      </c>
      <c r="AN177" s="29">
        <f>+COUNTIF(F177:AG177,"外")</f>
        <v>0</v>
      </c>
    </row>
    <row r="178" spans="2:40" x14ac:dyDescent="0.15"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2:40" x14ac:dyDescent="0.15"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</sheetData>
  <mergeCells count="207">
    <mergeCell ref="Y2:AB2"/>
    <mergeCell ref="AC2:AF2"/>
    <mergeCell ref="AG2:AJ2"/>
    <mergeCell ref="Y3:AB3"/>
    <mergeCell ref="AC3:AF3"/>
    <mergeCell ref="AG3:AJ3"/>
    <mergeCell ref="AK119:AK121"/>
    <mergeCell ref="AM119:AM120"/>
    <mergeCell ref="AN119:AN120"/>
    <mergeCell ref="AD5:AF5"/>
    <mergeCell ref="AH66:AH68"/>
    <mergeCell ref="AI99:AI101"/>
    <mergeCell ref="AJ99:AJ101"/>
    <mergeCell ref="AH119:AH121"/>
    <mergeCell ref="AI119:AI121"/>
    <mergeCell ref="AJ119:AJ121"/>
    <mergeCell ref="AC11:AD11"/>
    <mergeCell ref="AC12:AD12"/>
    <mergeCell ref="AC13:AD13"/>
    <mergeCell ref="X10:AD10"/>
    <mergeCell ref="AD95:AF95"/>
    <mergeCell ref="AG95:AJ95"/>
    <mergeCell ref="X96:AB96"/>
    <mergeCell ref="X97:AB97"/>
    <mergeCell ref="AK139:AK141"/>
    <mergeCell ref="AM139:AM140"/>
    <mergeCell ref="AN139:AN140"/>
    <mergeCell ref="AK159:AK161"/>
    <mergeCell ref="AM159:AM160"/>
    <mergeCell ref="AN159:AN160"/>
    <mergeCell ref="AM26:AM27"/>
    <mergeCell ref="AN26:AN27"/>
    <mergeCell ref="AK46:AK48"/>
    <mergeCell ref="AM46:AM47"/>
    <mergeCell ref="AN46:AN47"/>
    <mergeCell ref="AK66:AK68"/>
    <mergeCell ref="AM66:AM67"/>
    <mergeCell ref="AN66:AN67"/>
    <mergeCell ref="AK99:AK101"/>
    <mergeCell ref="AM99:AM100"/>
    <mergeCell ref="AN99:AN100"/>
    <mergeCell ref="T11:V24"/>
    <mergeCell ref="K23:M23"/>
    <mergeCell ref="Q23:S23"/>
    <mergeCell ref="K24:M24"/>
    <mergeCell ref="Q24:S24"/>
    <mergeCell ref="E14:G14"/>
    <mergeCell ref="H14:J14"/>
    <mergeCell ref="N14:P14"/>
    <mergeCell ref="K14:M14"/>
    <mergeCell ref="Q14:S14"/>
    <mergeCell ref="E15:G15"/>
    <mergeCell ref="Q20:S20"/>
    <mergeCell ref="K21:M21"/>
    <mergeCell ref="Q21:S21"/>
    <mergeCell ref="N11:P11"/>
    <mergeCell ref="N12:P12"/>
    <mergeCell ref="N13:P13"/>
    <mergeCell ref="K20:M20"/>
    <mergeCell ref="N15:P15"/>
    <mergeCell ref="Q18:S18"/>
    <mergeCell ref="Q19:S19"/>
    <mergeCell ref="K19:M19"/>
    <mergeCell ref="H22:J22"/>
    <mergeCell ref="N16:P16"/>
    <mergeCell ref="T9:V9"/>
    <mergeCell ref="B9:B10"/>
    <mergeCell ref="B17:B24"/>
    <mergeCell ref="B11:B16"/>
    <mergeCell ref="C9:D10"/>
    <mergeCell ref="C11:D16"/>
    <mergeCell ref="C17:D20"/>
    <mergeCell ref="C21:D24"/>
    <mergeCell ref="K9:M9"/>
    <mergeCell ref="H12:J12"/>
    <mergeCell ref="H13:J13"/>
    <mergeCell ref="H16:J16"/>
    <mergeCell ref="H17:J17"/>
    <mergeCell ref="H18:J18"/>
    <mergeCell ref="H19:J19"/>
    <mergeCell ref="H20:J20"/>
    <mergeCell ref="H21:J21"/>
    <mergeCell ref="H15:J15"/>
    <mergeCell ref="K12:M12"/>
    <mergeCell ref="K13:M13"/>
    <mergeCell ref="K16:M16"/>
    <mergeCell ref="K17:M17"/>
    <mergeCell ref="K15:M15"/>
    <mergeCell ref="K18:M18"/>
    <mergeCell ref="B142:B147"/>
    <mergeCell ref="C142:C147"/>
    <mergeCell ref="X7:AB7"/>
    <mergeCell ref="E7:G7"/>
    <mergeCell ref="X6:AB6"/>
    <mergeCell ref="AK26:AK28"/>
    <mergeCell ref="AH26:AH28"/>
    <mergeCell ref="AI26:AI28"/>
    <mergeCell ref="AJ26:AJ28"/>
    <mergeCell ref="B29:B34"/>
    <mergeCell ref="C29:C34"/>
    <mergeCell ref="C35:C39"/>
    <mergeCell ref="C40:C44"/>
    <mergeCell ref="B35:B44"/>
    <mergeCell ref="E18:G18"/>
    <mergeCell ref="E19:G19"/>
    <mergeCell ref="E20:G20"/>
    <mergeCell ref="E21:G21"/>
    <mergeCell ref="E22:G22"/>
    <mergeCell ref="E23:G23"/>
    <mergeCell ref="E24:G24"/>
    <mergeCell ref="B6:C6"/>
    <mergeCell ref="K22:M22"/>
    <mergeCell ref="E11:G11"/>
    <mergeCell ref="B7:C7"/>
    <mergeCell ref="Q9:S9"/>
    <mergeCell ref="B102:B107"/>
    <mergeCell ref="C102:C107"/>
    <mergeCell ref="B108:B117"/>
    <mergeCell ref="C108:C112"/>
    <mergeCell ref="C113:C117"/>
    <mergeCell ref="B122:B127"/>
    <mergeCell ref="C122:C127"/>
    <mergeCell ref="N8:V8"/>
    <mergeCell ref="N10:P10"/>
    <mergeCell ref="N9:P9"/>
    <mergeCell ref="H23:J23"/>
    <mergeCell ref="H24:J24"/>
    <mergeCell ref="E12:G12"/>
    <mergeCell ref="E13:G13"/>
    <mergeCell ref="E16:G16"/>
    <mergeCell ref="E17:G17"/>
    <mergeCell ref="H10:J10"/>
    <mergeCell ref="K10:M10"/>
    <mergeCell ref="E9:G10"/>
    <mergeCell ref="H11:J11"/>
    <mergeCell ref="K11:M11"/>
    <mergeCell ref="H9:J9"/>
    <mergeCell ref="B128:B137"/>
    <mergeCell ref="C128:C132"/>
    <mergeCell ref="C133:C137"/>
    <mergeCell ref="B49:B54"/>
    <mergeCell ref="C49:C54"/>
    <mergeCell ref="B55:B64"/>
    <mergeCell ref="C55:C59"/>
    <mergeCell ref="C60:C64"/>
    <mergeCell ref="B69:B74"/>
    <mergeCell ref="C69:C74"/>
    <mergeCell ref="B75:B84"/>
    <mergeCell ref="C75:C79"/>
    <mergeCell ref="C80:C84"/>
    <mergeCell ref="B96:C96"/>
    <mergeCell ref="B97:C97"/>
    <mergeCell ref="AH159:AH161"/>
    <mergeCell ref="AI159:AI161"/>
    <mergeCell ref="AJ159:AJ161"/>
    <mergeCell ref="B148:B157"/>
    <mergeCell ref="C148:C152"/>
    <mergeCell ref="C153:C157"/>
    <mergeCell ref="B162:B167"/>
    <mergeCell ref="C162:C167"/>
    <mergeCell ref="B168:B177"/>
    <mergeCell ref="C168:C172"/>
    <mergeCell ref="C173:C177"/>
    <mergeCell ref="AH139:AH141"/>
    <mergeCell ref="AI139:AI141"/>
    <mergeCell ref="AJ139:AJ141"/>
    <mergeCell ref="AH99:AH101"/>
    <mergeCell ref="AI66:AI68"/>
    <mergeCell ref="AJ66:AJ68"/>
    <mergeCell ref="Q10:S10"/>
    <mergeCell ref="X14:AB14"/>
    <mergeCell ref="Q22:S22"/>
    <mergeCell ref="Q11:S11"/>
    <mergeCell ref="Q12:S12"/>
    <mergeCell ref="Q13:S13"/>
    <mergeCell ref="Q16:S16"/>
    <mergeCell ref="Q17:S17"/>
    <mergeCell ref="Q15:S15"/>
    <mergeCell ref="AC14:AD14"/>
    <mergeCell ref="W23:Z24"/>
    <mergeCell ref="AH46:AH48"/>
    <mergeCell ref="AI46:AI48"/>
    <mergeCell ref="AJ46:AJ48"/>
    <mergeCell ref="T10:V10"/>
    <mergeCell ref="X11:AB11"/>
    <mergeCell ref="X12:AB12"/>
    <mergeCell ref="X13:AB13"/>
    <mergeCell ref="AF90:AJ90"/>
    <mergeCell ref="G90:J90"/>
    <mergeCell ref="L90:O90"/>
    <mergeCell ref="Q90:T90"/>
    <mergeCell ref="V90:Y90"/>
    <mergeCell ref="AA90:AD90"/>
    <mergeCell ref="G88:J88"/>
    <mergeCell ref="L88:O88"/>
    <mergeCell ref="Q88:T88"/>
    <mergeCell ref="V88:Y88"/>
    <mergeCell ref="AA88:AD88"/>
    <mergeCell ref="N17:P17"/>
    <mergeCell ref="N18:P18"/>
    <mergeCell ref="N19:P19"/>
    <mergeCell ref="N20:P20"/>
    <mergeCell ref="N21:P21"/>
    <mergeCell ref="N22:P22"/>
    <mergeCell ref="N23:P23"/>
    <mergeCell ref="N24:P24"/>
    <mergeCell ref="E97:G97"/>
  </mergeCells>
  <phoneticPr fontId="2"/>
  <conditionalFormatting sqref="F27:AG27 F47:AG47 F160:AG160 F140:AG140 F120:AG120 F100:AG100 F67:AG67 AG14 AG18 AG16 F88 K88 P88 U88 Z88">
    <cfRule type="containsText" dxfId="2224" priority="1559" operator="containsText" text="日">
      <formula>NOT(ISERROR(SEARCH("日",F14)))</formula>
    </cfRule>
    <cfRule type="containsText" dxfId="2223" priority="1560" operator="containsText" text="土">
      <formula>NOT(ISERROR(SEARCH("土",F14)))</formula>
    </cfRule>
  </conditionalFormatting>
  <conditionalFormatting sqref="F65:AG65">
    <cfRule type="containsText" dxfId="2222" priority="1416" operator="containsText" text="退">
      <formula>NOT(ISERROR(SEARCH("退",F65)))</formula>
    </cfRule>
    <cfRule type="containsText" dxfId="2221" priority="1417" operator="containsText" text="入">
      <formula>NOT(ISERROR(SEARCH("入",F65)))</formula>
    </cfRule>
    <cfRule type="containsText" dxfId="2220" priority="1418" operator="containsText" text="入,退">
      <formula>NOT(ISERROR(SEARCH("入,退",F65)))</formula>
    </cfRule>
    <cfRule type="containsText" dxfId="2219" priority="1419" operator="containsText" text="入,退">
      <formula>NOT(ISERROR(SEARCH("入,退",F65)))</formula>
    </cfRule>
    <cfRule type="cellIs" dxfId="2218" priority="1421" operator="equal">
      <formula>"休"</formula>
    </cfRule>
  </conditionalFormatting>
  <conditionalFormatting sqref="F65:AG65">
    <cfRule type="containsText" dxfId="2217" priority="1420" operator="containsText" text="休">
      <formula>NOT(ISERROR(SEARCH("休",F65)))</formula>
    </cfRule>
  </conditionalFormatting>
  <conditionalFormatting sqref="F65:AG65">
    <cfRule type="containsText" dxfId="2216" priority="1415" operator="containsText" text="外">
      <formula>NOT(ISERROR(SEARCH("外",F65)))</formula>
    </cfRule>
  </conditionalFormatting>
  <conditionalFormatting sqref="D34">
    <cfRule type="cellIs" dxfId="2215" priority="1385" operator="equal">
      <formula>0</formula>
    </cfRule>
  </conditionalFormatting>
  <conditionalFormatting sqref="D29:D84">
    <cfRule type="cellIs" dxfId="2214" priority="1384" operator="equal">
      <formula>0</formula>
    </cfRule>
  </conditionalFormatting>
  <conditionalFormatting sqref="D101:D117">
    <cfRule type="cellIs" dxfId="2213" priority="1356" operator="equal">
      <formula>0</formula>
    </cfRule>
  </conditionalFormatting>
  <conditionalFormatting sqref="D121:D136">
    <cfRule type="cellIs" dxfId="2212" priority="1328" operator="equal">
      <formula>0</formula>
    </cfRule>
  </conditionalFormatting>
  <conditionalFormatting sqref="D157">
    <cfRule type="cellIs" dxfId="2211" priority="1284" operator="equal">
      <formula>0</formula>
    </cfRule>
  </conditionalFormatting>
  <conditionalFormatting sqref="D177">
    <cfRule type="cellIs" dxfId="2210" priority="1240" operator="equal">
      <formula>0</formula>
    </cfRule>
  </conditionalFormatting>
  <conditionalFormatting sqref="D137">
    <cfRule type="cellIs" dxfId="2209" priority="1320" operator="equal">
      <formula>0</formula>
    </cfRule>
  </conditionalFormatting>
  <conditionalFormatting sqref="D141:D156">
    <cfRule type="cellIs" dxfId="2208" priority="1292" operator="equal">
      <formula>0</formula>
    </cfRule>
  </conditionalFormatting>
  <conditionalFormatting sqref="D161:D176">
    <cfRule type="cellIs" dxfId="2207" priority="1256" operator="equal">
      <formula>0</formula>
    </cfRule>
  </conditionalFormatting>
  <conditionalFormatting sqref="D99:D100">
    <cfRule type="cellIs" dxfId="2206" priority="1239" operator="equal">
      <formula>0</formula>
    </cfRule>
  </conditionalFormatting>
  <conditionalFormatting sqref="D119:D120">
    <cfRule type="cellIs" dxfId="2205" priority="1238" operator="equal">
      <formula>0</formula>
    </cfRule>
  </conditionalFormatting>
  <conditionalFormatting sqref="D139:D140">
    <cfRule type="cellIs" dxfId="2204" priority="1237" operator="equal">
      <formula>0</formula>
    </cfRule>
  </conditionalFormatting>
  <conditionalFormatting sqref="D159:D160">
    <cfRule type="cellIs" dxfId="2203" priority="1236" operator="equal">
      <formula>0</formula>
    </cfRule>
  </conditionalFormatting>
  <conditionalFormatting sqref="T11:V24">
    <cfRule type="cellIs" dxfId="2202" priority="655" operator="between">
      <formula>0.214</formula>
      <formula>0.249</formula>
    </cfRule>
    <cfRule type="cellIs" dxfId="2201" priority="656" operator="between">
      <formula>0.25</formula>
      <formula>0.284</formula>
    </cfRule>
    <cfRule type="cellIs" dxfId="2200" priority="657" operator="greaterThanOrEqual">
      <formula>0.285</formula>
    </cfRule>
  </conditionalFormatting>
  <conditionalFormatting sqref="AD23:AD24">
    <cfRule type="containsText" dxfId="2199" priority="653" operator="containsText" text="対象外">
      <formula>NOT(ISERROR(SEARCH("対象外",AD23)))</formula>
    </cfRule>
  </conditionalFormatting>
  <conditionalFormatting sqref="W23 AB23:AC24">
    <cfRule type="containsText" dxfId="2198" priority="652" operator="containsText" text="対象外">
      <formula>NOT(ISERROR(SEARCH("対象外",W23)))</formula>
    </cfRule>
  </conditionalFormatting>
  <conditionalFormatting sqref="W23 AA23:AA24">
    <cfRule type="containsText" dxfId="2197" priority="651" operator="containsText" text="補正無し">
      <formula>NOT(ISERROR(SEARCH("補正無し",W23)))</formula>
    </cfRule>
  </conditionalFormatting>
  <conditionalFormatting sqref="F88">
    <cfRule type="containsText" dxfId="2196" priority="607" operator="containsText" text="その他">
      <formula>NOT(ISERROR(SEARCH("その他",F88)))</formula>
    </cfRule>
    <cfRule type="containsText" dxfId="2195" priority="608" operator="containsText" text="冬休">
      <formula>NOT(ISERROR(SEARCH("冬休",F88)))</formula>
    </cfRule>
    <cfRule type="containsText" dxfId="2194" priority="609" operator="containsText" text="夏休">
      <formula>NOT(ISERROR(SEARCH("夏休",F88)))</formula>
    </cfRule>
    <cfRule type="containsText" dxfId="2193" priority="610" operator="containsText" text="製作">
      <formula>NOT(ISERROR(SEARCH("製作",F88)))</formula>
    </cfRule>
    <cfRule type="cellIs" dxfId="2192" priority="611" operator="equal">
      <formula>"中止,製作"</formula>
    </cfRule>
    <cfRule type="containsText" dxfId="2191" priority="614" operator="containsText" text="中止,製作,夏休,冬休,その他">
      <formula>NOT(ISERROR(SEARCH("中止,製作,夏休,冬休,その他",F88)))</formula>
    </cfRule>
    <cfRule type="containsText" dxfId="2190" priority="615" operator="containsText" text="中止">
      <formula>NOT(ISERROR(SEARCH("中止",F88)))</formula>
    </cfRule>
  </conditionalFormatting>
  <conditionalFormatting sqref="K88">
    <cfRule type="containsText" dxfId="2189" priority="612" operator="containsText" text="中止,製作,夏休,冬休,その他">
      <formula>NOT(ISERROR(SEARCH("中止,製作,夏休,冬休,その他",K88)))</formula>
    </cfRule>
    <cfRule type="containsText" dxfId="2188" priority="613" operator="containsText" text="中止">
      <formula>NOT(ISERROR(SEARCH("中止",K88)))</formula>
    </cfRule>
  </conditionalFormatting>
  <conditionalFormatting sqref="K88">
    <cfRule type="containsText" dxfId="2187" priority="600" operator="containsText" text="その他">
      <formula>NOT(ISERROR(SEARCH("その他",K88)))</formula>
    </cfRule>
    <cfRule type="containsText" dxfId="2186" priority="601" operator="containsText" text="冬休">
      <formula>NOT(ISERROR(SEARCH("冬休",K88)))</formula>
    </cfRule>
    <cfRule type="containsText" dxfId="2185" priority="602" operator="containsText" text="夏休">
      <formula>NOT(ISERROR(SEARCH("夏休",K88)))</formula>
    </cfRule>
    <cfRule type="containsText" dxfId="2184" priority="603" operator="containsText" text="製作">
      <formula>NOT(ISERROR(SEARCH("製作",K88)))</formula>
    </cfRule>
    <cfRule type="cellIs" dxfId="2183" priority="604" operator="equal">
      <formula>"中止,製作"</formula>
    </cfRule>
    <cfRule type="containsText" dxfId="2182" priority="605" operator="containsText" text="中止,製作,夏休,冬休,その他">
      <formula>NOT(ISERROR(SEARCH("中止,製作,夏休,冬休,その他",K88)))</formula>
    </cfRule>
    <cfRule type="containsText" dxfId="2181" priority="606" operator="containsText" text="中止">
      <formula>NOT(ISERROR(SEARCH("中止",K88)))</formula>
    </cfRule>
  </conditionalFormatting>
  <conditionalFormatting sqref="P88">
    <cfRule type="containsText" dxfId="2180" priority="593" operator="containsText" text="その他">
      <formula>NOT(ISERROR(SEARCH("その他",P88)))</formula>
    </cfRule>
    <cfRule type="containsText" dxfId="2179" priority="594" operator="containsText" text="冬休">
      <formula>NOT(ISERROR(SEARCH("冬休",P88)))</formula>
    </cfRule>
    <cfRule type="containsText" dxfId="2178" priority="595" operator="containsText" text="夏休">
      <formula>NOT(ISERROR(SEARCH("夏休",P88)))</formula>
    </cfRule>
    <cfRule type="containsText" dxfId="2177" priority="596" operator="containsText" text="製作">
      <formula>NOT(ISERROR(SEARCH("製作",P88)))</formula>
    </cfRule>
    <cfRule type="cellIs" dxfId="2176" priority="597" operator="equal">
      <formula>"中止,製作"</formula>
    </cfRule>
    <cfRule type="containsText" dxfId="2175" priority="598" operator="containsText" text="中止,製作,夏休,冬休,その他">
      <formula>NOT(ISERROR(SEARCH("中止,製作,夏休,冬休,その他",P88)))</formula>
    </cfRule>
    <cfRule type="containsText" dxfId="2174" priority="599" operator="containsText" text="中止">
      <formula>NOT(ISERROR(SEARCH("中止",P88)))</formula>
    </cfRule>
  </conditionalFormatting>
  <conditionalFormatting sqref="U88">
    <cfRule type="containsText" dxfId="2173" priority="586" operator="containsText" text="その他">
      <formula>NOT(ISERROR(SEARCH("その他",U88)))</formula>
    </cfRule>
    <cfRule type="containsText" dxfId="2172" priority="587" operator="containsText" text="冬休">
      <formula>NOT(ISERROR(SEARCH("冬休",U88)))</formula>
    </cfRule>
    <cfRule type="containsText" dxfId="2171" priority="588" operator="containsText" text="夏休">
      <formula>NOT(ISERROR(SEARCH("夏休",U88)))</formula>
    </cfRule>
    <cfRule type="containsText" dxfId="2170" priority="589" operator="containsText" text="製作">
      <formula>NOT(ISERROR(SEARCH("製作",U88)))</formula>
    </cfRule>
    <cfRule type="cellIs" dxfId="2169" priority="590" operator="equal">
      <formula>"中止,製作"</formula>
    </cfRule>
    <cfRule type="containsText" dxfId="2168" priority="591" operator="containsText" text="中止,製作,夏休,冬休,その他">
      <formula>NOT(ISERROR(SEARCH("中止,製作,夏休,冬休,その他",U88)))</formula>
    </cfRule>
    <cfRule type="containsText" dxfId="2167" priority="592" operator="containsText" text="中止">
      <formula>NOT(ISERROR(SEARCH("中止",U88)))</formula>
    </cfRule>
  </conditionalFormatting>
  <conditionalFormatting sqref="Z88">
    <cfRule type="containsText" dxfId="2166" priority="579" operator="containsText" text="その他">
      <formula>NOT(ISERROR(SEARCH("その他",Z88)))</formula>
    </cfRule>
    <cfRule type="containsText" dxfId="2165" priority="580" operator="containsText" text="冬休">
      <formula>NOT(ISERROR(SEARCH("冬休",Z88)))</formula>
    </cfRule>
    <cfRule type="containsText" dxfId="2164" priority="581" operator="containsText" text="夏休">
      <formula>NOT(ISERROR(SEARCH("夏休",Z88)))</formula>
    </cfRule>
    <cfRule type="containsText" dxfId="2163" priority="582" operator="containsText" text="製作">
      <formula>NOT(ISERROR(SEARCH("製作",Z88)))</formula>
    </cfRule>
    <cfRule type="cellIs" dxfId="2162" priority="583" operator="equal">
      <formula>"中止,製作"</formula>
    </cfRule>
    <cfRule type="containsText" dxfId="2161" priority="584" operator="containsText" text="中止,製作,夏休,冬休,その他">
      <formula>NOT(ISERROR(SEARCH("中止,製作,夏休,冬休,その他",Z88)))</formula>
    </cfRule>
    <cfRule type="containsText" dxfId="2160" priority="585" operator="containsText" text="中止">
      <formula>NOT(ISERROR(SEARCH("中止",Z88)))</formula>
    </cfRule>
  </conditionalFormatting>
  <conditionalFormatting sqref="F28:AG28">
    <cfRule type="containsText" dxfId="2159" priority="577" operator="containsText" text="日">
      <formula>NOT(ISERROR(SEARCH("日",F28)))</formula>
    </cfRule>
    <cfRule type="containsText" dxfId="2158" priority="578" operator="containsText" text="土">
      <formula>NOT(ISERROR(SEARCH("土",F28)))</formula>
    </cfRule>
  </conditionalFormatting>
  <conditionalFormatting sqref="F28:AG28">
    <cfRule type="containsText" dxfId="2157" priority="570" operator="containsText" text="その他">
      <formula>NOT(ISERROR(SEARCH("その他",F28)))</formula>
    </cfRule>
    <cfRule type="containsText" dxfId="2156" priority="571" operator="containsText" text="冬休">
      <formula>NOT(ISERROR(SEARCH("冬休",F28)))</formula>
    </cfRule>
    <cfRule type="containsText" dxfId="2155" priority="572" operator="containsText" text="夏休">
      <formula>NOT(ISERROR(SEARCH("夏休",F28)))</formula>
    </cfRule>
    <cfRule type="containsText" dxfId="2154" priority="573" operator="containsText" text="製作">
      <formula>NOT(ISERROR(SEARCH("製作",F28)))</formula>
    </cfRule>
    <cfRule type="cellIs" dxfId="2153" priority="574" operator="equal">
      <formula>"中止,製作"</formula>
    </cfRule>
    <cfRule type="containsText" dxfId="2152" priority="575" operator="containsText" text="中止,製作,夏休,冬休,その他">
      <formula>NOT(ISERROR(SEARCH("中止,製作,夏休,冬休,その他",F28)))</formula>
    </cfRule>
    <cfRule type="containsText" dxfId="2151" priority="576" operator="containsText" text="中止">
      <formula>NOT(ISERROR(SEARCH("中止",F28)))</formula>
    </cfRule>
  </conditionalFormatting>
  <conditionalFormatting sqref="F48:AG48">
    <cfRule type="containsText" dxfId="2150" priority="550" operator="containsText" text="日">
      <formula>NOT(ISERROR(SEARCH("日",F48)))</formula>
    </cfRule>
    <cfRule type="containsText" dxfId="2149" priority="551" operator="containsText" text="土">
      <formula>NOT(ISERROR(SEARCH("土",F48)))</formula>
    </cfRule>
  </conditionalFormatting>
  <conditionalFormatting sqref="F48:AG48">
    <cfRule type="containsText" dxfId="2148" priority="543" operator="containsText" text="その他">
      <formula>NOT(ISERROR(SEARCH("その他",F48)))</formula>
    </cfRule>
    <cfRule type="containsText" dxfId="2147" priority="544" operator="containsText" text="冬休">
      <formula>NOT(ISERROR(SEARCH("冬休",F48)))</formula>
    </cfRule>
    <cfRule type="containsText" dxfId="2146" priority="545" operator="containsText" text="夏休">
      <formula>NOT(ISERROR(SEARCH("夏休",F48)))</formula>
    </cfRule>
    <cfRule type="containsText" dxfId="2145" priority="546" operator="containsText" text="製作">
      <formula>NOT(ISERROR(SEARCH("製作",F48)))</formula>
    </cfRule>
    <cfRule type="cellIs" dxfId="2144" priority="547" operator="equal">
      <formula>"中止,製作"</formula>
    </cfRule>
    <cfRule type="containsText" dxfId="2143" priority="548" operator="containsText" text="中止,製作,夏休,冬休,その他">
      <formula>NOT(ISERROR(SEARCH("中止,製作,夏休,冬休,その他",F48)))</formula>
    </cfRule>
    <cfRule type="containsText" dxfId="2142" priority="549" operator="containsText" text="中止">
      <formula>NOT(ISERROR(SEARCH("中止",F48)))</formula>
    </cfRule>
  </conditionalFormatting>
  <conditionalFormatting sqref="F68:AG68">
    <cfRule type="containsText" dxfId="2141" priority="514" operator="containsText" text="日">
      <formula>NOT(ISERROR(SEARCH("日",F68)))</formula>
    </cfRule>
    <cfRule type="containsText" dxfId="2140" priority="515" operator="containsText" text="土">
      <formula>NOT(ISERROR(SEARCH("土",F68)))</formula>
    </cfRule>
  </conditionalFormatting>
  <conditionalFormatting sqref="F68:AG68">
    <cfRule type="containsText" dxfId="2139" priority="507" operator="containsText" text="その他">
      <formula>NOT(ISERROR(SEARCH("その他",F68)))</formula>
    </cfRule>
    <cfRule type="containsText" dxfId="2138" priority="508" operator="containsText" text="冬休">
      <formula>NOT(ISERROR(SEARCH("冬休",F68)))</formula>
    </cfRule>
    <cfRule type="containsText" dxfId="2137" priority="509" operator="containsText" text="夏休">
      <formula>NOT(ISERROR(SEARCH("夏休",F68)))</formula>
    </cfRule>
    <cfRule type="containsText" dxfId="2136" priority="510" operator="containsText" text="製作">
      <formula>NOT(ISERROR(SEARCH("製作",F68)))</formula>
    </cfRule>
    <cfRule type="cellIs" dxfId="2135" priority="511" operator="equal">
      <formula>"中止,製作"</formula>
    </cfRule>
    <cfRule type="containsText" dxfId="2134" priority="512" operator="containsText" text="中止,製作,夏休,冬休,その他">
      <formula>NOT(ISERROR(SEARCH("中止,製作,夏休,冬休,その他",F68)))</formula>
    </cfRule>
    <cfRule type="containsText" dxfId="2133" priority="513" operator="containsText" text="中止">
      <formula>NOT(ISERROR(SEARCH("中止",F68)))</formula>
    </cfRule>
  </conditionalFormatting>
  <conditionalFormatting sqref="F101:AG101">
    <cfRule type="containsText" dxfId="2132" priority="487" operator="containsText" text="日">
      <formula>NOT(ISERROR(SEARCH("日",F101)))</formula>
    </cfRule>
    <cfRule type="containsText" dxfId="2131" priority="488" operator="containsText" text="土">
      <formula>NOT(ISERROR(SEARCH("土",F101)))</formula>
    </cfRule>
  </conditionalFormatting>
  <conditionalFormatting sqref="F101:AG101">
    <cfRule type="containsText" dxfId="2130" priority="480" operator="containsText" text="その他">
      <formula>NOT(ISERROR(SEARCH("その他",F101)))</formula>
    </cfRule>
    <cfRule type="containsText" dxfId="2129" priority="481" operator="containsText" text="冬休">
      <formula>NOT(ISERROR(SEARCH("冬休",F101)))</formula>
    </cfRule>
    <cfRule type="containsText" dxfId="2128" priority="482" operator="containsText" text="夏休">
      <formula>NOT(ISERROR(SEARCH("夏休",F101)))</formula>
    </cfRule>
    <cfRule type="containsText" dxfId="2127" priority="483" operator="containsText" text="製作">
      <formula>NOT(ISERROR(SEARCH("製作",F101)))</formula>
    </cfRule>
    <cfRule type="cellIs" dxfId="2126" priority="484" operator="equal">
      <formula>"中止,製作"</formula>
    </cfRule>
    <cfRule type="containsText" dxfId="2125" priority="485" operator="containsText" text="中止,製作,夏休,冬休,その他">
      <formula>NOT(ISERROR(SEARCH("中止,製作,夏休,冬休,その他",F101)))</formula>
    </cfRule>
    <cfRule type="containsText" dxfId="2124" priority="486" operator="containsText" text="中止">
      <formula>NOT(ISERROR(SEARCH("中止",F101)))</formula>
    </cfRule>
  </conditionalFormatting>
  <conditionalFormatting sqref="F121:AG121">
    <cfRule type="containsText" dxfId="2123" priority="460" operator="containsText" text="日">
      <formula>NOT(ISERROR(SEARCH("日",F121)))</formula>
    </cfRule>
    <cfRule type="containsText" dxfId="2122" priority="461" operator="containsText" text="土">
      <formula>NOT(ISERROR(SEARCH("土",F121)))</formula>
    </cfRule>
  </conditionalFormatting>
  <conditionalFormatting sqref="F121:AG121">
    <cfRule type="containsText" dxfId="2121" priority="453" operator="containsText" text="その他">
      <formula>NOT(ISERROR(SEARCH("その他",F121)))</formula>
    </cfRule>
    <cfRule type="containsText" dxfId="2120" priority="454" operator="containsText" text="冬休">
      <formula>NOT(ISERROR(SEARCH("冬休",F121)))</formula>
    </cfRule>
    <cfRule type="containsText" dxfId="2119" priority="455" operator="containsText" text="夏休">
      <formula>NOT(ISERROR(SEARCH("夏休",F121)))</formula>
    </cfRule>
    <cfRule type="containsText" dxfId="2118" priority="456" operator="containsText" text="製作">
      <formula>NOT(ISERROR(SEARCH("製作",F121)))</formula>
    </cfRule>
    <cfRule type="cellIs" dxfId="2117" priority="457" operator="equal">
      <formula>"中止,製作"</formula>
    </cfRule>
    <cfRule type="containsText" dxfId="2116" priority="458" operator="containsText" text="中止,製作,夏休,冬休,その他">
      <formula>NOT(ISERROR(SEARCH("中止,製作,夏休,冬休,その他",F121)))</formula>
    </cfRule>
    <cfRule type="containsText" dxfId="2115" priority="459" operator="containsText" text="中止">
      <formula>NOT(ISERROR(SEARCH("中止",F121)))</formula>
    </cfRule>
  </conditionalFormatting>
  <conditionalFormatting sqref="F141:AG141">
    <cfRule type="containsText" dxfId="2114" priority="433" operator="containsText" text="日">
      <formula>NOT(ISERROR(SEARCH("日",F141)))</formula>
    </cfRule>
    <cfRule type="containsText" dxfId="2113" priority="434" operator="containsText" text="土">
      <formula>NOT(ISERROR(SEARCH("土",F141)))</formula>
    </cfRule>
  </conditionalFormatting>
  <conditionalFormatting sqref="F141:AG141">
    <cfRule type="containsText" dxfId="2112" priority="426" operator="containsText" text="その他">
      <formula>NOT(ISERROR(SEARCH("その他",F141)))</formula>
    </cfRule>
    <cfRule type="containsText" dxfId="2111" priority="427" operator="containsText" text="冬休">
      <formula>NOT(ISERROR(SEARCH("冬休",F141)))</formula>
    </cfRule>
    <cfRule type="containsText" dxfId="2110" priority="428" operator="containsText" text="夏休">
      <formula>NOT(ISERROR(SEARCH("夏休",F141)))</formula>
    </cfRule>
    <cfRule type="containsText" dxfId="2109" priority="429" operator="containsText" text="製作">
      <formula>NOT(ISERROR(SEARCH("製作",F141)))</formula>
    </cfRule>
    <cfRule type="cellIs" dxfId="2108" priority="430" operator="equal">
      <formula>"中止,製作"</formula>
    </cfRule>
    <cfRule type="containsText" dxfId="2107" priority="431" operator="containsText" text="中止,製作,夏休,冬休,その他">
      <formula>NOT(ISERROR(SEARCH("中止,製作,夏休,冬休,その他",F141)))</formula>
    </cfRule>
    <cfRule type="containsText" dxfId="2106" priority="432" operator="containsText" text="中止">
      <formula>NOT(ISERROR(SEARCH("中止",F141)))</formula>
    </cfRule>
  </conditionalFormatting>
  <conditionalFormatting sqref="F161:AG161">
    <cfRule type="containsText" dxfId="2105" priority="406" operator="containsText" text="日">
      <formula>NOT(ISERROR(SEARCH("日",F161)))</formula>
    </cfRule>
    <cfRule type="containsText" dxfId="2104" priority="407" operator="containsText" text="土">
      <formula>NOT(ISERROR(SEARCH("土",F161)))</formula>
    </cfRule>
  </conditionalFormatting>
  <conditionalFormatting sqref="F161:AG161">
    <cfRule type="containsText" dxfId="2103" priority="399" operator="containsText" text="その他">
      <formula>NOT(ISERROR(SEARCH("その他",F161)))</formula>
    </cfRule>
    <cfRule type="containsText" dxfId="2102" priority="400" operator="containsText" text="冬休">
      <formula>NOT(ISERROR(SEARCH("冬休",F161)))</formula>
    </cfRule>
    <cfRule type="containsText" dxfId="2101" priority="401" operator="containsText" text="夏休">
      <formula>NOT(ISERROR(SEARCH("夏休",F161)))</formula>
    </cfRule>
    <cfRule type="containsText" dxfId="2100" priority="402" operator="containsText" text="製作">
      <formula>NOT(ISERROR(SEARCH("製作",F161)))</formula>
    </cfRule>
    <cfRule type="cellIs" dxfId="2099" priority="403" operator="equal">
      <formula>"中止,製作"</formula>
    </cfRule>
    <cfRule type="containsText" dxfId="2098" priority="404" operator="containsText" text="中止,製作,夏休,冬休,その他">
      <formula>NOT(ISERROR(SEARCH("中止,製作,夏休,冬休,その他",F161)))</formula>
    </cfRule>
    <cfRule type="containsText" dxfId="2097" priority="405" operator="containsText" text="中止">
      <formula>NOT(ISERROR(SEARCH("中止",F161)))</formula>
    </cfRule>
  </conditionalFormatting>
  <conditionalFormatting sqref="F29:AG34">
    <cfRule type="containsText" dxfId="2096" priority="333" operator="containsText" text="退">
      <formula>NOT(ISERROR(SEARCH("退",F29)))</formula>
    </cfRule>
    <cfRule type="containsText" dxfId="2095" priority="334" operator="containsText" text="入">
      <formula>NOT(ISERROR(SEARCH("入",F29)))</formula>
    </cfRule>
    <cfRule type="containsText" dxfId="2094" priority="335" operator="containsText" text="入,退">
      <formula>NOT(ISERROR(SEARCH("入,退",F29)))</formula>
    </cfRule>
    <cfRule type="containsText" dxfId="2093" priority="336" operator="containsText" text="入,退">
      <formula>NOT(ISERROR(SEARCH("入,退",F29)))</formula>
    </cfRule>
    <cfRule type="cellIs" dxfId="2092" priority="338" operator="equal">
      <formula>"休"</formula>
    </cfRule>
  </conditionalFormatting>
  <conditionalFormatting sqref="F29:AG34">
    <cfRule type="containsText" dxfId="2091" priority="332" operator="containsText" text="外">
      <formula>NOT(ISERROR(SEARCH("外",F29)))</formula>
    </cfRule>
  </conditionalFormatting>
  <conditionalFormatting sqref="F35:AG35">
    <cfRule type="containsText" dxfId="2090" priority="330" operator="containsText" text="日">
      <formula>NOT(ISERROR(SEARCH("日",F35)))</formula>
    </cfRule>
    <cfRule type="containsText" dxfId="2089" priority="331" operator="containsText" text="土">
      <formula>NOT(ISERROR(SEARCH("土",F35)))</formula>
    </cfRule>
  </conditionalFormatting>
  <conditionalFormatting sqref="F35:AG35">
    <cfRule type="containsText" dxfId="2088" priority="323" operator="containsText" text="その他">
      <formula>NOT(ISERROR(SEARCH("その他",F35)))</formula>
    </cfRule>
    <cfRule type="containsText" dxfId="2087" priority="324" operator="containsText" text="冬休">
      <formula>NOT(ISERROR(SEARCH("冬休",F35)))</formula>
    </cfRule>
    <cfRule type="containsText" dxfId="2086" priority="325" operator="containsText" text="夏休">
      <formula>NOT(ISERROR(SEARCH("夏休",F35)))</formula>
    </cfRule>
    <cfRule type="containsText" dxfId="2085" priority="326" operator="containsText" text="製作">
      <formula>NOT(ISERROR(SEARCH("製作",F35)))</formula>
    </cfRule>
    <cfRule type="cellIs" dxfId="2084" priority="327" operator="equal">
      <formula>"中止,製作"</formula>
    </cfRule>
    <cfRule type="containsText" dxfId="2083" priority="328" operator="containsText" text="中止,製作,夏休,冬休,その他">
      <formula>NOT(ISERROR(SEARCH("中止,製作,夏休,冬休,その他",F35)))</formula>
    </cfRule>
    <cfRule type="containsText" dxfId="2082" priority="329" operator="containsText" text="中止">
      <formula>NOT(ISERROR(SEARCH("中止",F35)))</formula>
    </cfRule>
  </conditionalFormatting>
  <conditionalFormatting sqref="F40:AG40">
    <cfRule type="containsText" dxfId="2081" priority="321" operator="containsText" text="日">
      <formula>NOT(ISERROR(SEARCH("日",F40)))</formula>
    </cfRule>
    <cfRule type="containsText" dxfId="2080" priority="322" operator="containsText" text="土">
      <formula>NOT(ISERROR(SEARCH("土",F40)))</formula>
    </cfRule>
  </conditionalFormatting>
  <conditionalFormatting sqref="F40:AG40">
    <cfRule type="containsText" dxfId="2079" priority="314" operator="containsText" text="その他">
      <formula>NOT(ISERROR(SEARCH("その他",F40)))</formula>
    </cfRule>
    <cfRule type="containsText" dxfId="2078" priority="315" operator="containsText" text="冬休">
      <formula>NOT(ISERROR(SEARCH("冬休",F40)))</formula>
    </cfRule>
    <cfRule type="containsText" dxfId="2077" priority="316" operator="containsText" text="夏休">
      <formula>NOT(ISERROR(SEARCH("夏休",F40)))</formula>
    </cfRule>
    <cfRule type="containsText" dxfId="2076" priority="317" operator="containsText" text="製作">
      <formula>NOT(ISERROR(SEARCH("製作",F40)))</formula>
    </cfRule>
    <cfRule type="cellIs" dxfId="2075" priority="318" operator="equal">
      <formula>"中止,製作"</formula>
    </cfRule>
    <cfRule type="containsText" dxfId="2074" priority="319" operator="containsText" text="中止,製作,夏休,冬休,その他">
      <formula>NOT(ISERROR(SEARCH("中止,製作,夏休,冬休,その他",F40)))</formula>
    </cfRule>
    <cfRule type="containsText" dxfId="2073" priority="320" operator="containsText" text="中止">
      <formula>NOT(ISERROR(SEARCH("中止",F40)))</formula>
    </cfRule>
  </conditionalFormatting>
  <conditionalFormatting sqref="F29:F34">
    <cfRule type="containsText" dxfId="2072" priority="313" operator="containsText" text="－">
      <formula>NOT(ISERROR(SEARCH("－",F29)))</formula>
    </cfRule>
  </conditionalFormatting>
  <conditionalFormatting sqref="G29:G34 H31:U33 V33:AG33">
    <cfRule type="containsText" dxfId="2071" priority="312" operator="containsText" text="－">
      <formula>NOT(ISERROR(SEARCH("－",G29)))</formula>
    </cfRule>
  </conditionalFormatting>
  <conditionalFormatting sqref="G29:AG34">
    <cfRule type="containsText" dxfId="2070" priority="311" operator="containsText" text="－">
      <formula>NOT(ISERROR(SEARCH("－",G29)))</formula>
    </cfRule>
  </conditionalFormatting>
  <conditionalFormatting sqref="F36:AG39">
    <cfRule type="containsText" dxfId="2069" priority="305" operator="containsText" text="退">
      <formula>NOT(ISERROR(SEARCH("退",F36)))</formula>
    </cfRule>
    <cfRule type="containsText" dxfId="2068" priority="306" operator="containsText" text="入">
      <formula>NOT(ISERROR(SEARCH("入",F36)))</formula>
    </cfRule>
    <cfRule type="containsText" dxfId="2067" priority="307" operator="containsText" text="入,退">
      <formula>NOT(ISERROR(SEARCH("入,退",F36)))</formula>
    </cfRule>
    <cfRule type="containsText" dxfId="2066" priority="308" operator="containsText" text="入,退">
      <formula>NOT(ISERROR(SEARCH("入,退",F36)))</formula>
    </cfRule>
    <cfRule type="cellIs" dxfId="2065" priority="310" operator="equal">
      <formula>"休"</formula>
    </cfRule>
  </conditionalFormatting>
  <conditionalFormatting sqref="F36:AG39">
    <cfRule type="containsText" dxfId="2064" priority="304" operator="containsText" text="外">
      <formula>NOT(ISERROR(SEARCH("外",F36)))</formula>
    </cfRule>
  </conditionalFormatting>
  <conditionalFormatting sqref="F36:AG39">
    <cfRule type="containsText" dxfId="2063" priority="303" operator="containsText" text="－">
      <formula>NOT(ISERROR(SEARCH("－",F36)))</formula>
    </cfRule>
  </conditionalFormatting>
  <conditionalFormatting sqref="F41:AG44">
    <cfRule type="containsText" dxfId="2062" priority="297" operator="containsText" text="退">
      <formula>NOT(ISERROR(SEARCH("退",F41)))</formula>
    </cfRule>
    <cfRule type="containsText" dxfId="2061" priority="298" operator="containsText" text="入">
      <formula>NOT(ISERROR(SEARCH("入",F41)))</formula>
    </cfRule>
    <cfRule type="containsText" dxfId="2060" priority="299" operator="containsText" text="入,退">
      <formula>NOT(ISERROR(SEARCH("入,退",F41)))</formula>
    </cfRule>
    <cfRule type="containsText" dxfId="2059" priority="300" operator="containsText" text="入,退">
      <formula>NOT(ISERROR(SEARCH("入,退",F41)))</formula>
    </cfRule>
    <cfRule type="cellIs" dxfId="2058" priority="302" operator="equal">
      <formula>"休"</formula>
    </cfRule>
  </conditionalFormatting>
  <conditionalFormatting sqref="F41:AG44">
    <cfRule type="containsText" dxfId="2057" priority="296" operator="containsText" text="外">
      <formula>NOT(ISERROR(SEARCH("外",F41)))</formula>
    </cfRule>
  </conditionalFormatting>
  <conditionalFormatting sqref="F41:AG44">
    <cfRule type="containsText" dxfId="2056" priority="295" operator="containsText" text="－">
      <formula>NOT(ISERROR(SEARCH("－",F41)))</formula>
    </cfRule>
  </conditionalFormatting>
  <conditionalFormatting sqref="F49:AG54">
    <cfRule type="containsText" dxfId="2055" priority="289" operator="containsText" text="退">
      <formula>NOT(ISERROR(SEARCH("退",F49)))</formula>
    </cfRule>
    <cfRule type="containsText" dxfId="2054" priority="290" operator="containsText" text="入">
      <formula>NOT(ISERROR(SEARCH("入",F49)))</formula>
    </cfRule>
    <cfRule type="containsText" dxfId="2053" priority="291" operator="containsText" text="入,退">
      <formula>NOT(ISERROR(SEARCH("入,退",F49)))</formula>
    </cfRule>
    <cfRule type="containsText" dxfId="2052" priority="292" operator="containsText" text="入,退">
      <formula>NOT(ISERROR(SEARCH("入,退",F49)))</formula>
    </cfRule>
    <cfRule type="cellIs" dxfId="2051" priority="294" operator="equal">
      <formula>"休"</formula>
    </cfRule>
  </conditionalFormatting>
  <conditionalFormatting sqref="F49:AG54">
    <cfRule type="containsText" dxfId="2050" priority="288" operator="containsText" text="外">
      <formula>NOT(ISERROR(SEARCH("外",F49)))</formula>
    </cfRule>
  </conditionalFormatting>
  <conditionalFormatting sqref="F55:AG55">
    <cfRule type="containsText" dxfId="2049" priority="286" operator="containsText" text="日">
      <formula>NOT(ISERROR(SEARCH("日",F55)))</formula>
    </cfRule>
    <cfRule type="containsText" dxfId="2048" priority="287" operator="containsText" text="土">
      <formula>NOT(ISERROR(SEARCH("土",F55)))</formula>
    </cfRule>
  </conditionalFormatting>
  <conditionalFormatting sqref="F55:AG55">
    <cfRule type="containsText" dxfId="2047" priority="279" operator="containsText" text="その他">
      <formula>NOT(ISERROR(SEARCH("その他",F55)))</formula>
    </cfRule>
    <cfRule type="containsText" dxfId="2046" priority="280" operator="containsText" text="冬休">
      <formula>NOT(ISERROR(SEARCH("冬休",F55)))</formula>
    </cfRule>
    <cfRule type="containsText" dxfId="2045" priority="281" operator="containsText" text="夏休">
      <formula>NOT(ISERROR(SEARCH("夏休",F55)))</formula>
    </cfRule>
    <cfRule type="containsText" dxfId="2044" priority="282" operator="containsText" text="製作">
      <formula>NOT(ISERROR(SEARCH("製作",F55)))</formula>
    </cfRule>
    <cfRule type="cellIs" dxfId="2043" priority="283" operator="equal">
      <formula>"中止,製作"</formula>
    </cfRule>
    <cfRule type="containsText" dxfId="2042" priority="284" operator="containsText" text="中止,製作,夏休,冬休,その他">
      <formula>NOT(ISERROR(SEARCH("中止,製作,夏休,冬休,その他",F55)))</formula>
    </cfRule>
    <cfRule type="containsText" dxfId="2041" priority="285" operator="containsText" text="中止">
      <formula>NOT(ISERROR(SEARCH("中止",F55)))</formula>
    </cfRule>
  </conditionalFormatting>
  <conditionalFormatting sqref="F60:AG60">
    <cfRule type="containsText" dxfId="2040" priority="277" operator="containsText" text="日">
      <formula>NOT(ISERROR(SEARCH("日",F60)))</formula>
    </cfRule>
    <cfRule type="containsText" dxfId="2039" priority="278" operator="containsText" text="土">
      <formula>NOT(ISERROR(SEARCH("土",F60)))</formula>
    </cfRule>
  </conditionalFormatting>
  <conditionalFormatting sqref="F60:AG60">
    <cfRule type="containsText" dxfId="2038" priority="270" operator="containsText" text="その他">
      <formula>NOT(ISERROR(SEARCH("その他",F60)))</formula>
    </cfRule>
    <cfRule type="containsText" dxfId="2037" priority="271" operator="containsText" text="冬休">
      <formula>NOT(ISERROR(SEARCH("冬休",F60)))</formula>
    </cfRule>
    <cfRule type="containsText" dxfId="2036" priority="272" operator="containsText" text="夏休">
      <formula>NOT(ISERROR(SEARCH("夏休",F60)))</formula>
    </cfRule>
    <cfRule type="containsText" dxfId="2035" priority="273" operator="containsText" text="製作">
      <formula>NOT(ISERROR(SEARCH("製作",F60)))</formula>
    </cfRule>
    <cfRule type="cellIs" dxfId="2034" priority="274" operator="equal">
      <formula>"中止,製作"</formula>
    </cfRule>
    <cfRule type="containsText" dxfId="2033" priority="275" operator="containsText" text="中止,製作,夏休,冬休,その他">
      <formula>NOT(ISERROR(SEARCH("中止,製作,夏休,冬休,その他",F60)))</formula>
    </cfRule>
    <cfRule type="containsText" dxfId="2032" priority="276" operator="containsText" text="中止">
      <formula>NOT(ISERROR(SEARCH("中止",F60)))</formula>
    </cfRule>
  </conditionalFormatting>
  <conditionalFormatting sqref="F49:F54">
    <cfRule type="containsText" dxfId="2031" priority="269" operator="containsText" text="－">
      <formula>NOT(ISERROR(SEARCH("－",F49)))</formula>
    </cfRule>
  </conditionalFormatting>
  <conditionalFormatting sqref="G49:G54 H51:U53 V53:AG53">
    <cfRule type="containsText" dxfId="2030" priority="268" operator="containsText" text="－">
      <formula>NOT(ISERROR(SEARCH("－",G49)))</formula>
    </cfRule>
  </conditionalFormatting>
  <conditionalFormatting sqref="G49:AG54">
    <cfRule type="containsText" dxfId="2029" priority="267" operator="containsText" text="－">
      <formula>NOT(ISERROR(SEARCH("－",G49)))</formula>
    </cfRule>
  </conditionalFormatting>
  <conditionalFormatting sqref="F56:AG59">
    <cfRule type="containsText" dxfId="2028" priority="261" operator="containsText" text="退">
      <formula>NOT(ISERROR(SEARCH("退",F56)))</formula>
    </cfRule>
    <cfRule type="containsText" dxfId="2027" priority="262" operator="containsText" text="入">
      <formula>NOT(ISERROR(SEARCH("入",F56)))</formula>
    </cfRule>
    <cfRule type="containsText" dxfId="2026" priority="263" operator="containsText" text="入,退">
      <formula>NOT(ISERROR(SEARCH("入,退",F56)))</formula>
    </cfRule>
    <cfRule type="containsText" dxfId="2025" priority="264" operator="containsText" text="入,退">
      <formula>NOT(ISERROR(SEARCH("入,退",F56)))</formula>
    </cfRule>
    <cfRule type="cellIs" dxfId="2024" priority="266" operator="equal">
      <formula>"休"</formula>
    </cfRule>
  </conditionalFormatting>
  <conditionalFormatting sqref="F56:AG59">
    <cfRule type="containsText" dxfId="2023" priority="260" operator="containsText" text="外">
      <formula>NOT(ISERROR(SEARCH("外",F56)))</formula>
    </cfRule>
  </conditionalFormatting>
  <conditionalFormatting sqref="F56:AG59">
    <cfRule type="containsText" dxfId="2022" priority="259" operator="containsText" text="－">
      <formula>NOT(ISERROR(SEARCH("－",F56)))</formula>
    </cfRule>
  </conditionalFormatting>
  <conditionalFormatting sqref="F61:AG64">
    <cfRule type="containsText" dxfId="2021" priority="253" operator="containsText" text="退">
      <formula>NOT(ISERROR(SEARCH("退",F61)))</formula>
    </cfRule>
    <cfRule type="containsText" dxfId="2020" priority="254" operator="containsText" text="入">
      <formula>NOT(ISERROR(SEARCH("入",F61)))</formula>
    </cfRule>
    <cfRule type="containsText" dxfId="2019" priority="255" operator="containsText" text="入,退">
      <formula>NOT(ISERROR(SEARCH("入,退",F61)))</formula>
    </cfRule>
    <cfRule type="containsText" dxfId="2018" priority="256" operator="containsText" text="入,退">
      <formula>NOT(ISERROR(SEARCH("入,退",F61)))</formula>
    </cfRule>
    <cfRule type="cellIs" dxfId="2017" priority="258" operator="equal">
      <formula>"休"</formula>
    </cfRule>
  </conditionalFormatting>
  <conditionalFormatting sqref="F61:AG64">
    <cfRule type="containsText" dxfId="2016" priority="252" operator="containsText" text="外">
      <formula>NOT(ISERROR(SEARCH("外",F61)))</formula>
    </cfRule>
  </conditionalFormatting>
  <conditionalFormatting sqref="F61:AG64">
    <cfRule type="containsText" dxfId="2015" priority="251" operator="containsText" text="－">
      <formula>NOT(ISERROR(SEARCH("－",F61)))</formula>
    </cfRule>
  </conditionalFormatting>
  <conditionalFormatting sqref="F69:AG74">
    <cfRule type="containsText" dxfId="2014" priority="245" operator="containsText" text="退">
      <formula>NOT(ISERROR(SEARCH("退",F69)))</formula>
    </cfRule>
    <cfRule type="containsText" dxfId="2013" priority="246" operator="containsText" text="入">
      <formula>NOT(ISERROR(SEARCH("入",F69)))</formula>
    </cfRule>
    <cfRule type="containsText" dxfId="2012" priority="247" operator="containsText" text="入,退">
      <formula>NOT(ISERROR(SEARCH("入,退",F69)))</formula>
    </cfRule>
    <cfRule type="containsText" dxfId="2011" priority="248" operator="containsText" text="入,退">
      <formula>NOT(ISERROR(SEARCH("入,退",F69)))</formula>
    </cfRule>
    <cfRule type="cellIs" dxfId="2010" priority="250" operator="equal">
      <formula>"休"</formula>
    </cfRule>
  </conditionalFormatting>
  <conditionalFormatting sqref="F69:AG74">
    <cfRule type="containsText" dxfId="2009" priority="244" operator="containsText" text="外">
      <formula>NOT(ISERROR(SEARCH("外",F69)))</formula>
    </cfRule>
  </conditionalFormatting>
  <conditionalFormatting sqref="F75:AG75">
    <cfRule type="containsText" dxfId="2008" priority="242" operator="containsText" text="日">
      <formula>NOT(ISERROR(SEARCH("日",F75)))</formula>
    </cfRule>
    <cfRule type="containsText" dxfId="2007" priority="243" operator="containsText" text="土">
      <formula>NOT(ISERROR(SEARCH("土",F75)))</formula>
    </cfRule>
  </conditionalFormatting>
  <conditionalFormatting sqref="F75:AG75">
    <cfRule type="containsText" dxfId="2006" priority="235" operator="containsText" text="その他">
      <formula>NOT(ISERROR(SEARCH("その他",F75)))</formula>
    </cfRule>
    <cfRule type="containsText" dxfId="2005" priority="236" operator="containsText" text="冬休">
      <formula>NOT(ISERROR(SEARCH("冬休",F75)))</formula>
    </cfRule>
    <cfRule type="containsText" dxfId="2004" priority="237" operator="containsText" text="夏休">
      <formula>NOT(ISERROR(SEARCH("夏休",F75)))</formula>
    </cfRule>
    <cfRule type="containsText" dxfId="2003" priority="238" operator="containsText" text="製作">
      <formula>NOT(ISERROR(SEARCH("製作",F75)))</formula>
    </cfRule>
    <cfRule type="cellIs" dxfId="2002" priority="239" operator="equal">
      <formula>"中止,製作"</formula>
    </cfRule>
    <cfRule type="containsText" dxfId="2001" priority="240" operator="containsText" text="中止,製作,夏休,冬休,その他">
      <formula>NOT(ISERROR(SEARCH("中止,製作,夏休,冬休,その他",F75)))</formula>
    </cfRule>
    <cfRule type="containsText" dxfId="2000" priority="241" operator="containsText" text="中止">
      <formula>NOT(ISERROR(SEARCH("中止",F75)))</formula>
    </cfRule>
  </conditionalFormatting>
  <conditionalFormatting sqref="F80:AG80">
    <cfRule type="containsText" dxfId="1999" priority="233" operator="containsText" text="日">
      <formula>NOT(ISERROR(SEARCH("日",F80)))</formula>
    </cfRule>
    <cfRule type="containsText" dxfId="1998" priority="234" operator="containsText" text="土">
      <formula>NOT(ISERROR(SEARCH("土",F80)))</formula>
    </cfRule>
  </conditionalFormatting>
  <conditionalFormatting sqref="F80:AG80">
    <cfRule type="containsText" dxfId="1997" priority="226" operator="containsText" text="その他">
      <formula>NOT(ISERROR(SEARCH("その他",F80)))</formula>
    </cfRule>
    <cfRule type="containsText" dxfId="1996" priority="227" operator="containsText" text="冬休">
      <formula>NOT(ISERROR(SEARCH("冬休",F80)))</formula>
    </cfRule>
    <cfRule type="containsText" dxfId="1995" priority="228" operator="containsText" text="夏休">
      <formula>NOT(ISERROR(SEARCH("夏休",F80)))</formula>
    </cfRule>
    <cfRule type="containsText" dxfId="1994" priority="229" operator="containsText" text="製作">
      <formula>NOT(ISERROR(SEARCH("製作",F80)))</formula>
    </cfRule>
    <cfRule type="cellIs" dxfId="1993" priority="230" operator="equal">
      <formula>"中止,製作"</formula>
    </cfRule>
    <cfRule type="containsText" dxfId="1992" priority="231" operator="containsText" text="中止,製作,夏休,冬休,その他">
      <formula>NOT(ISERROR(SEARCH("中止,製作,夏休,冬休,その他",F80)))</formula>
    </cfRule>
    <cfRule type="containsText" dxfId="1991" priority="232" operator="containsText" text="中止">
      <formula>NOT(ISERROR(SEARCH("中止",F80)))</formula>
    </cfRule>
  </conditionalFormatting>
  <conditionalFormatting sqref="F69:F74">
    <cfRule type="containsText" dxfId="1990" priority="225" operator="containsText" text="－">
      <formula>NOT(ISERROR(SEARCH("－",F69)))</formula>
    </cfRule>
  </conditionalFormatting>
  <conditionalFormatting sqref="G69:G74 H71:U73 V73:AG73">
    <cfRule type="containsText" dxfId="1989" priority="224" operator="containsText" text="－">
      <formula>NOT(ISERROR(SEARCH("－",G69)))</formula>
    </cfRule>
  </conditionalFormatting>
  <conditionalFormatting sqref="G69:AG74">
    <cfRule type="containsText" dxfId="1988" priority="223" operator="containsText" text="－">
      <formula>NOT(ISERROR(SEARCH("－",G69)))</formula>
    </cfRule>
  </conditionalFormatting>
  <conditionalFormatting sqref="F76:AG79">
    <cfRule type="containsText" dxfId="1987" priority="217" operator="containsText" text="退">
      <formula>NOT(ISERROR(SEARCH("退",F76)))</formula>
    </cfRule>
    <cfRule type="containsText" dxfId="1986" priority="218" operator="containsText" text="入">
      <formula>NOT(ISERROR(SEARCH("入",F76)))</formula>
    </cfRule>
    <cfRule type="containsText" dxfId="1985" priority="219" operator="containsText" text="入,退">
      <formula>NOT(ISERROR(SEARCH("入,退",F76)))</formula>
    </cfRule>
    <cfRule type="containsText" dxfId="1984" priority="220" operator="containsText" text="入,退">
      <formula>NOT(ISERROR(SEARCH("入,退",F76)))</formula>
    </cfRule>
    <cfRule type="cellIs" dxfId="1983" priority="222" operator="equal">
      <formula>"休"</formula>
    </cfRule>
  </conditionalFormatting>
  <conditionalFormatting sqref="F76:AG79">
    <cfRule type="containsText" dxfId="1982" priority="216" operator="containsText" text="外">
      <formula>NOT(ISERROR(SEARCH("外",F76)))</formula>
    </cfRule>
  </conditionalFormatting>
  <conditionalFormatting sqref="F76:AG79">
    <cfRule type="containsText" dxfId="1981" priority="215" operator="containsText" text="－">
      <formula>NOT(ISERROR(SEARCH("－",F76)))</formula>
    </cfRule>
  </conditionalFormatting>
  <conditionalFormatting sqref="F81:AG84">
    <cfRule type="containsText" dxfId="1980" priority="209" operator="containsText" text="退">
      <formula>NOT(ISERROR(SEARCH("退",F81)))</formula>
    </cfRule>
    <cfRule type="containsText" dxfId="1979" priority="210" operator="containsText" text="入">
      <formula>NOT(ISERROR(SEARCH("入",F81)))</formula>
    </cfRule>
    <cfRule type="containsText" dxfId="1978" priority="211" operator="containsText" text="入,退">
      <formula>NOT(ISERROR(SEARCH("入,退",F81)))</formula>
    </cfRule>
    <cfRule type="containsText" dxfId="1977" priority="212" operator="containsText" text="入,退">
      <formula>NOT(ISERROR(SEARCH("入,退",F81)))</formula>
    </cfRule>
    <cfRule type="cellIs" dxfId="1976" priority="214" operator="equal">
      <formula>"休"</formula>
    </cfRule>
  </conditionalFormatting>
  <conditionalFormatting sqref="F81:AG84">
    <cfRule type="containsText" dxfId="1975" priority="208" operator="containsText" text="外">
      <formula>NOT(ISERROR(SEARCH("外",F81)))</formula>
    </cfRule>
  </conditionalFormatting>
  <conditionalFormatting sqref="F81:AG84">
    <cfRule type="containsText" dxfId="1974" priority="207" operator="containsText" text="－">
      <formula>NOT(ISERROR(SEARCH("－",F81)))</formula>
    </cfRule>
  </conditionalFormatting>
  <conditionalFormatting sqref="F102:AG107">
    <cfRule type="containsText" dxfId="1973" priority="201" operator="containsText" text="退">
      <formula>NOT(ISERROR(SEARCH("退",F102)))</formula>
    </cfRule>
    <cfRule type="containsText" dxfId="1972" priority="202" operator="containsText" text="入">
      <formula>NOT(ISERROR(SEARCH("入",F102)))</formula>
    </cfRule>
    <cfRule type="containsText" dxfId="1971" priority="203" operator="containsText" text="入,退">
      <formula>NOT(ISERROR(SEARCH("入,退",F102)))</formula>
    </cfRule>
    <cfRule type="containsText" dxfId="1970" priority="204" operator="containsText" text="入,退">
      <formula>NOT(ISERROR(SEARCH("入,退",F102)))</formula>
    </cfRule>
    <cfRule type="cellIs" dxfId="1969" priority="206" operator="equal">
      <formula>"休"</formula>
    </cfRule>
  </conditionalFormatting>
  <conditionalFormatting sqref="F102:AG107">
    <cfRule type="containsText" dxfId="1968" priority="200" operator="containsText" text="外">
      <formula>NOT(ISERROR(SEARCH("外",F102)))</formula>
    </cfRule>
  </conditionalFormatting>
  <conditionalFormatting sqref="F108:AG108">
    <cfRule type="containsText" dxfId="1967" priority="198" operator="containsText" text="日">
      <formula>NOT(ISERROR(SEARCH("日",F108)))</formula>
    </cfRule>
    <cfRule type="containsText" dxfId="1966" priority="199" operator="containsText" text="土">
      <formula>NOT(ISERROR(SEARCH("土",F108)))</formula>
    </cfRule>
  </conditionalFormatting>
  <conditionalFormatting sqref="F108:AG108">
    <cfRule type="containsText" dxfId="1965" priority="191" operator="containsText" text="その他">
      <formula>NOT(ISERROR(SEARCH("その他",F108)))</formula>
    </cfRule>
    <cfRule type="containsText" dxfId="1964" priority="192" operator="containsText" text="冬休">
      <formula>NOT(ISERROR(SEARCH("冬休",F108)))</formula>
    </cfRule>
    <cfRule type="containsText" dxfId="1963" priority="193" operator="containsText" text="夏休">
      <formula>NOT(ISERROR(SEARCH("夏休",F108)))</formula>
    </cfRule>
    <cfRule type="containsText" dxfId="1962" priority="194" operator="containsText" text="製作">
      <formula>NOT(ISERROR(SEARCH("製作",F108)))</formula>
    </cfRule>
    <cfRule type="cellIs" dxfId="1961" priority="195" operator="equal">
      <formula>"中止,製作"</formula>
    </cfRule>
    <cfRule type="containsText" dxfId="1960" priority="196" operator="containsText" text="中止,製作,夏休,冬休,その他">
      <formula>NOT(ISERROR(SEARCH("中止,製作,夏休,冬休,その他",F108)))</formula>
    </cfRule>
    <cfRule type="containsText" dxfId="1959" priority="197" operator="containsText" text="中止">
      <formula>NOT(ISERROR(SEARCH("中止",F108)))</formula>
    </cfRule>
  </conditionalFormatting>
  <conditionalFormatting sqref="F113:AG113">
    <cfRule type="containsText" dxfId="1958" priority="189" operator="containsText" text="日">
      <formula>NOT(ISERROR(SEARCH("日",F113)))</formula>
    </cfRule>
    <cfRule type="containsText" dxfId="1957" priority="190" operator="containsText" text="土">
      <formula>NOT(ISERROR(SEARCH("土",F113)))</formula>
    </cfRule>
  </conditionalFormatting>
  <conditionalFormatting sqref="F113:AG113">
    <cfRule type="containsText" dxfId="1956" priority="182" operator="containsText" text="その他">
      <formula>NOT(ISERROR(SEARCH("その他",F113)))</formula>
    </cfRule>
    <cfRule type="containsText" dxfId="1955" priority="183" operator="containsText" text="冬休">
      <formula>NOT(ISERROR(SEARCH("冬休",F113)))</formula>
    </cfRule>
    <cfRule type="containsText" dxfId="1954" priority="184" operator="containsText" text="夏休">
      <formula>NOT(ISERROR(SEARCH("夏休",F113)))</formula>
    </cfRule>
    <cfRule type="containsText" dxfId="1953" priority="185" operator="containsText" text="製作">
      <formula>NOT(ISERROR(SEARCH("製作",F113)))</formula>
    </cfRule>
    <cfRule type="cellIs" dxfId="1952" priority="186" operator="equal">
      <formula>"中止,製作"</formula>
    </cfRule>
    <cfRule type="containsText" dxfId="1951" priority="187" operator="containsText" text="中止,製作,夏休,冬休,その他">
      <formula>NOT(ISERROR(SEARCH("中止,製作,夏休,冬休,その他",F113)))</formula>
    </cfRule>
    <cfRule type="containsText" dxfId="1950" priority="188" operator="containsText" text="中止">
      <formula>NOT(ISERROR(SEARCH("中止",F113)))</formula>
    </cfRule>
  </conditionalFormatting>
  <conditionalFormatting sqref="F102:F107">
    <cfRule type="containsText" dxfId="1949" priority="181" operator="containsText" text="－">
      <formula>NOT(ISERROR(SEARCH("－",F102)))</formula>
    </cfRule>
  </conditionalFormatting>
  <conditionalFormatting sqref="G102:G107 H104:U106 V106:AG106">
    <cfRule type="containsText" dxfId="1948" priority="180" operator="containsText" text="－">
      <formula>NOT(ISERROR(SEARCH("－",G102)))</formula>
    </cfRule>
  </conditionalFormatting>
  <conditionalFormatting sqref="G102:AG107">
    <cfRule type="containsText" dxfId="1947" priority="179" operator="containsText" text="－">
      <formula>NOT(ISERROR(SEARCH("－",G102)))</formula>
    </cfRule>
  </conditionalFormatting>
  <conditionalFormatting sqref="F109:AG112">
    <cfRule type="containsText" dxfId="1946" priority="173" operator="containsText" text="退">
      <formula>NOT(ISERROR(SEARCH("退",F109)))</formula>
    </cfRule>
    <cfRule type="containsText" dxfId="1945" priority="174" operator="containsText" text="入">
      <formula>NOT(ISERROR(SEARCH("入",F109)))</formula>
    </cfRule>
    <cfRule type="containsText" dxfId="1944" priority="175" operator="containsText" text="入,退">
      <formula>NOT(ISERROR(SEARCH("入,退",F109)))</formula>
    </cfRule>
    <cfRule type="containsText" dxfId="1943" priority="176" operator="containsText" text="入,退">
      <formula>NOT(ISERROR(SEARCH("入,退",F109)))</formula>
    </cfRule>
    <cfRule type="cellIs" dxfId="1942" priority="178" operator="equal">
      <formula>"休"</formula>
    </cfRule>
  </conditionalFormatting>
  <conditionalFormatting sqref="F109:AG112">
    <cfRule type="containsText" dxfId="1941" priority="172" operator="containsText" text="外">
      <formula>NOT(ISERROR(SEARCH("外",F109)))</formula>
    </cfRule>
  </conditionalFormatting>
  <conditionalFormatting sqref="F109:AG112">
    <cfRule type="containsText" dxfId="1940" priority="171" operator="containsText" text="－">
      <formula>NOT(ISERROR(SEARCH("－",F109)))</formula>
    </cfRule>
  </conditionalFormatting>
  <conditionalFormatting sqref="F114:AG117">
    <cfRule type="containsText" dxfId="1939" priority="165" operator="containsText" text="退">
      <formula>NOT(ISERROR(SEARCH("退",F114)))</formula>
    </cfRule>
    <cfRule type="containsText" dxfId="1938" priority="166" operator="containsText" text="入">
      <formula>NOT(ISERROR(SEARCH("入",F114)))</formula>
    </cfRule>
    <cfRule type="containsText" dxfId="1937" priority="167" operator="containsText" text="入,退">
      <formula>NOT(ISERROR(SEARCH("入,退",F114)))</formula>
    </cfRule>
    <cfRule type="containsText" dxfId="1936" priority="168" operator="containsText" text="入,退">
      <formula>NOT(ISERROR(SEARCH("入,退",F114)))</formula>
    </cfRule>
    <cfRule type="cellIs" dxfId="1935" priority="170" operator="equal">
      <formula>"休"</formula>
    </cfRule>
  </conditionalFormatting>
  <conditionalFormatting sqref="F114:AG117">
    <cfRule type="containsText" dxfId="1934" priority="164" operator="containsText" text="外">
      <formula>NOT(ISERROR(SEARCH("外",F114)))</formula>
    </cfRule>
  </conditionalFormatting>
  <conditionalFormatting sqref="F114:AG117">
    <cfRule type="containsText" dxfId="1933" priority="163" operator="containsText" text="－">
      <formula>NOT(ISERROR(SEARCH("－",F114)))</formula>
    </cfRule>
  </conditionalFormatting>
  <conditionalFormatting sqref="F122:AG127">
    <cfRule type="containsText" dxfId="1932" priority="157" operator="containsText" text="退">
      <formula>NOT(ISERROR(SEARCH("退",F122)))</formula>
    </cfRule>
    <cfRule type="containsText" dxfId="1931" priority="158" operator="containsText" text="入">
      <formula>NOT(ISERROR(SEARCH("入",F122)))</formula>
    </cfRule>
    <cfRule type="containsText" dxfId="1930" priority="159" operator="containsText" text="入,退">
      <formula>NOT(ISERROR(SEARCH("入,退",F122)))</formula>
    </cfRule>
    <cfRule type="containsText" dxfId="1929" priority="160" operator="containsText" text="入,退">
      <formula>NOT(ISERROR(SEARCH("入,退",F122)))</formula>
    </cfRule>
    <cfRule type="cellIs" dxfId="1928" priority="162" operator="equal">
      <formula>"休"</formula>
    </cfRule>
  </conditionalFormatting>
  <conditionalFormatting sqref="F122:AG127">
    <cfRule type="containsText" dxfId="1927" priority="156" operator="containsText" text="外">
      <formula>NOT(ISERROR(SEARCH("外",F122)))</formula>
    </cfRule>
  </conditionalFormatting>
  <conditionalFormatting sqref="F128:AG128">
    <cfRule type="containsText" dxfId="1926" priority="154" operator="containsText" text="日">
      <formula>NOT(ISERROR(SEARCH("日",F128)))</formula>
    </cfRule>
    <cfRule type="containsText" dxfId="1925" priority="155" operator="containsText" text="土">
      <formula>NOT(ISERROR(SEARCH("土",F128)))</formula>
    </cfRule>
  </conditionalFormatting>
  <conditionalFormatting sqref="F128:AG128">
    <cfRule type="containsText" dxfId="1924" priority="147" operator="containsText" text="その他">
      <formula>NOT(ISERROR(SEARCH("その他",F128)))</formula>
    </cfRule>
    <cfRule type="containsText" dxfId="1923" priority="148" operator="containsText" text="冬休">
      <formula>NOT(ISERROR(SEARCH("冬休",F128)))</formula>
    </cfRule>
    <cfRule type="containsText" dxfId="1922" priority="149" operator="containsText" text="夏休">
      <formula>NOT(ISERROR(SEARCH("夏休",F128)))</formula>
    </cfRule>
    <cfRule type="containsText" dxfId="1921" priority="150" operator="containsText" text="製作">
      <formula>NOT(ISERROR(SEARCH("製作",F128)))</formula>
    </cfRule>
    <cfRule type="cellIs" dxfId="1920" priority="151" operator="equal">
      <formula>"中止,製作"</formula>
    </cfRule>
    <cfRule type="containsText" dxfId="1919" priority="152" operator="containsText" text="中止,製作,夏休,冬休,その他">
      <formula>NOT(ISERROR(SEARCH("中止,製作,夏休,冬休,その他",F128)))</formula>
    </cfRule>
    <cfRule type="containsText" dxfId="1918" priority="153" operator="containsText" text="中止">
      <formula>NOT(ISERROR(SEARCH("中止",F128)))</formula>
    </cfRule>
  </conditionalFormatting>
  <conditionalFormatting sqref="F133:AG133">
    <cfRule type="containsText" dxfId="1917" priority="145" operator="containsText" text="日">
      <formula>NOT(ISERROR(SEARCH("日",F133)))</formula>
    </cfRule>
    <cfRule type="containsText" dxfId="1916" priority="146" operator="containsText" text="土">
      <formula>NOT(ISERROR(SEARCH("土",F133)))</formula>
    </cfRule>
  </conditionalFormatting>
  <conditionalFormatting sqref="F133:AG133">
    <cfRule type="containsText" dxfId="1915" priority="138" operator="containsText" text="その他">
      <formula>NOT(ISERROR(SEARCH("その他",F133)))</formula>
    </cfRule>
    <cfRule type="containsText" dxfId="1914" priority="139" operator="containsText" text="冬休">
      <formula>NOT(ISERROR(SEARCH("冬休",F133)))</formula>
    </cfRule>
    <cfRule type="containsText" dxfId="1913" priority="140" operator="containsText" text="夏休">
      <formula>NOT(ISERROR(SEARCH("夏休",F133)))</formula>
    </cfRule>
    <cfRule type="containsText" dxfId="1912" priority="141" operator="containsText" text="製作">
      <formula>NOT(ISERROR(SEARCH("製作",F133)))</formula>
    </cfRule>
    <cfRule type="cellIs" dxfId="1911" priority="142" operator="equal">
      <formula>"中止,製作"</formula>
    </cfRule>
    <cfRule type="containsText" dxfId="1910" priority="143" operator="containsText" text="中止,製作,夏休,冬休,その他">
      <formula>NOT(ISERROR(SEARCH("中止,製作,夏休,冬休,その他",F133)))</formula>
    </cfRule>
    <cfRule type="containsText" dxfId="1909" priority="144" operator="containsText" text="中止">
      <formula>NOT(ISERROR(SEARCH("中止",F133)))</formula>
    </cfRule>
  </conditionalFormatting>
  <conditionalFormatting sqref="F122:F127">
    <cfRule type="containsText" dxfId="1908" priority="137" operator="containsText" text="－">
      <formula>NOT(ISERROR(SEARCH("－",F122)))</formula>
    </cfRule>
  </conditionalFormatting>
  <conditionalFormatting sqref="G122:G127 H124:U126 V126:AG126">
    <cfRule type="containsText" dxfId="1907" priority="136" operator="containsText" text="－">
      <formula>NOT(ISERROR(SEARCH("－",G122)))</formula>
    </cfRule>
  </conditionalFormatting>
  <conditionalFormatting sqref="G122:AG127">
    <cfRule type="containsText" dxfId="1906" priority="135" operator="containsText" text="－">
      <formula>NOT(ISERROR(SEARCH("－",G122)))</formula>
    </cfRule>
  </conditionalFormatting>
  <conditionalFormatting sqref="F129:AG132">
    <cfRule type="containsText" dxfId="1905" priority="129" operator="containsText" text="退">
      <formula>NOT(ISERROR(SEARCH("退",F129)))</formula>
    </cfRule>
    <cfRule type="containsText" dxfId="1904" priority="130" operator="containsText" text="入">
      <formula>NOT(ISERROR(SEARCH("入",F129)))</formula>
    </cfRule>
    <cfRule type="containsText" dxfId="1903" priority="131" operator="containsText" text="入,退">
      <formula>NOT(ISERROR(SEARCH("入,退",F129)))</formula>
    </cfRule>
    <cfRule type="containsText" dxfId="1902" priority="132" operator="containsText" text="入,退">
      <formula>NOT(ISERROR(SEARCH("入,退",F129)))</formula>
    </cfRule>
    <cfRule type="cellIs" dxfId="1901" priority="134" operator="equal">
      <formula>"休"</formula>
    </cfRule>
  </conditionalFormatting>
  <conditionalFormatting sqref="F129:AG132">
    <cfRule type="containsText" dxfId="1900" priority="128" operator="containsText" text="外">
      <formula>NOT(ISERROR(SEARCH("外",F129)))</formula>
    </cfRule>
  </conditionalFormatting>
  <conditionalFormatting sqref="F129:AG132">
    <cfRule type="containsText" dxfId="1899" priority="127" operator="containsText" text="－">
      <formula>NOT(ISERROR(SEARCH("－",F129)))</formula>
    </cfRule>
  </conditionalFormatting>
  <conditionalFormatting sqref="F134:AG137">
    <cfRule type="containsText" dxfId="1898" priority="121" operator="containsText" text="退">
      <formula>NOT(ISERROR(SEARCH("退",F134)))</formula>
    </cfRule>
    <cfRule type="containsText" dxfId="1897" priority="122" operator="containsText" text="入">
      <formula>NOT(ISERROR(SEARCH("入",F134)))</formula>
    </cfRule>
    <cfRule type="containsText" dxfId="1896" priority="123" operator="containsText" text="入,退">
      <formula>NOT(ISERROR(SEARCH("入,退",F134)))</formula>
    </cfRule>
    <cfRule type="containsText" dxfId="1895" priority="124" operator="containsText" text="入,退">
      <formula>NOT(ISERROR(SEARCH("入,退",F134)))</formula>
    </cfRule>
    <cfRule type="cellIs" dxfId="1894" priority="126" operator="equal">
      <formula>"休"</formula>
    </cfRule>
  </conditionalFormatting>
  <conditionalFormatting sqref="F134:AG137">
    <cfRule type="containsText" dxfId="1893" priority="120" operator="containsText" text="外">
      <formula>NOT(ISERROR(SEARCH("外",F134)))</formula>
    </cfRule>
  </conditionalFormatting>
  <conditionalFormatting sqref="F134:AG137">
    <cfRule type="containsText" dxfId="1892" priority="119" operator="containsText" text="－">
      <formula>NOT(ISERROR(SEARCH("－",F134)))</formula>
    </cfRule>
  </conditionalFormatting>
  <conditionalFormatting sqref="F142:AG147">
    <cfRule type="containsText" dxfId="1891" priority="113" operator="containsText" text="退">
      <formula>NOT(ISERROR(SEARCH("退",F142)))</formula>
    </cfRule>
    <cfRule type="containsText" dxfId="1890" priority="114" operator="containsText" text="入">
      <formula>NOT(ISERROR(SEARCH("入",F142)))</formula>
    </cfRule>
    <cfRule type="containsText" dxfId="1889" priority="115" operator="containsText" text="入,退">
      <formula>NOT(ISERROR(SEARCH("入,退",F142)))</formula>
    </cfRule>
    <cfRule type="containsText" dxfId="1888" priority="116" operator="containsText" text="入,退">
      <formula>NOT(ISERROR(SEARCH("入,退",F142)))</formula>
    </cfRule>
    <cfRule type="cellIs" dxfId="1887" priority="118" operator="equal">
      <formula>"休"</formula>
    </cfRule>
  </conditionalFormatting>
  <conditionalFormatting sqref="F142:AG147">
    <cfRule type="containsText" dxfId="1886" priority="112" operator="containsText" text="外">
      <formula>NOT(ISERROR(SEARCH("外",F142)))</formula>
    </cfRule>
  </conditionalFormatting>
  <conditionalFormatting sqref="F148:AG148">
    <cfRule type="containsText" dxfId="1885" priority="110" operator="containsText" text="日">
      <formula>NOT(ISERROR(SEARCH("日",F148)))</formula>
    </cfRule>
    <cfRule type="containsText" dxfId="1884" priority="111" operator="containsText" text="土">
      <formula>NOT(ISERROR(SEARCH("土",F148)))</formula>
    </cfRule>
  </conditionalFormatting>
  <conditionalFormatting sqref="F148:AG148">
    <cfRule type="containsText" dxfId="1883" priority="103" operator="containsText" text="その他">
      <formula>NOT(ISERROR(SEARCH("その他",F148)))</formula>
    </cfRule>
    <cfRule type="containsText" dxfId="1882" priority="104" operator="containsText" text="冬休">
      <formula>NOT(ISERROR(SEARCH("冬休",F148)))</formula>
    </cfRule>
    <cfRule type="containsText" dxfId="1881" priority="105" operator="containsText" text="夏休">
      <formula>NOT(ISERROR(SEARCH("夏休",F148)))</formula>
    </cfRule>
    <cfRule type="containsText" dxfId="1880" priority="106" operator="containsText" text="製作">
      <formula>NOT(ISERROR(SEARCH("製作",F148)))</formula>
    </cfRule>
    <cfRule type="cellIs" dxfId="1879" priority="107" operator="equal">
      <formula>"中止,製作"</formula>
    </cfRule>
    <cfRule type="containsText" dxfId="1878" priority="108" operator="containsText" text="中止,製作,夏休,冬休,その他">
      <formula>NOT(ISERROR(SEARCH("中止,製作,夏休,冬休,その他",F148)))</formula>
    </cfRule>
    <cfRule type="containsText" dxfId="1877" priority="109" operator="containsText" text="中止">
      <formula>NOT(ISERROR(SEARCH("中止",F148)))</formula>
    </cfRule>
  </conditionalFormatting>
  <conditionalFormatting sqref="F153:AG153">
    <cfRule type="containsText" dxfId="1876" priority="101" operator="containsText" text="日">
      <formula>NOT(ISERROR(SEARCH("日",F153)))</formula>
    </cfRule>
    <cfRule type="containsText" dxfId="1875" priority="102" operator="containsText" text="土">
      <formula>NOT(ISERROR(SEARCH("土",F153)))</formula>
    </cfRule>
  </conditionalFormatting>
  <conditionalFormatting sqref="F153:AG153">
    <cfRule type="containsText" dxfId="1874" priority="94" operator="containsText" text="その他">
      <formula>NOT(ISERROR(SEARCH("その他",F153)))</formula>
    </cfRule>
    <cfRule type="containsText" dxfId="1873" priority="95" operator="containsText" text="冬休">
      <formula>NOT(ISERROR(SEARCH("冬休",F153)))</formula>
    </cfRule>
    <cfRule type="containsText" dxfId="1872" priority="96" operator="containsText" text="夏休">
      <formula>NOT(ISERROR(SEARCH("夏休",F153)))</formula>
    </cfRule>
    <cfRule type="containsText" dxfId="1871" priority="97" operator="containsText" text="製作">
      <formula>NOT(ISERROR(SEARCH("製作",F153)))</formula>
    </cfRule>
    <cfRule type="cellIs" dxfId="1870" priority="98" operator="equal">
      <formula>"中止,製作"</formula>
    </cfRule>
    <cfRule type="containsText" dxfId="1869" priority="99" operator="containsText" text="中止,製作,夏休,冬休,その他">
      <formula>NOT(ISERROR(SEARCH("中止,製作,夏休,冬休,その他",F153)))</formula>
    </cfRule>
    <cfRule type="containsText" dxfId="1868" priority="100" operator="containsText" text="中止">
      <formula>NOT(ISERROR(SEARCH("中止",F153)))</formula>
    </cfRule>
  </conditionalFormatting>
  <conditionalFormatting sqref="F142:F147">
    <cfRule type="containsText" dxfId="1867" priority="93" operator="containsText" text="－">
      <formula>NOT(ISERROR(SEARCH("－",F142)))</formula>
    </cfRule>
  </conditionalFormatting>
  <conditionalFormatting sqref="G142:G147 H144:U146 V146:AG146">
    <cfRule type="containsText" dxfId="1866" priority="92" operator="containsText" text="－">
      <formula>NOT(ISERROR(SEARCH("－",G142)))</formula>
    </cfRule>
  </conditionalFormatting>
  <conditionalFormatting sqref="G142:AG147">
    <cfRule type="containsText" dxfId="1865" priority="91" operator="containsText" text="－">
      <formula>NOT(ISERROR(SEARCH("－",G142)))</formula>
    </cfRule>
  </conditionalFormatting>
  <conditionalFormatting sqref="F149:AG152">
    <cfRule type="containsText" dxfId="1864" priority="85" operator="containsText" text="退">
      <formula>NOT(ISERROR(SEARCH("退",F149)))</formula>
    </cfRule>
    <cfRule type="containsText" dxfId="1863" priority="86" operator="containsText" text="入">
      <formula>NOT(ISERROR(SEARCH("入",F149)))</formula>
    </cfRule>
    <cfRule type="containsText" dxfId="1862" priority="87" operator="containsText" text="入,退">
      <formula>NOT(ISERROR(SEARCH("入,退",F149)))</formula>
    </cfRule>
    <cfRule type="containsText" dxfId="1861" priority="88" operator="containsText" text="入,退">
      <formula>NOT(ISERROR(SEARCH("入,退",F149)))</formula>
    </cfRule>
    <cfRule type="cellIs" dxfId="1860" priority="90" operator="equal">
      <formula>"休"</formula>
    </cfRule>
  </conditionalFormatting>
  <conditionalFormatting sqref="F149:AG152">
    <cfRule type="containsText" dxfId="1859" priority="84" operator="containsText" text="外">
      <formula>NOT(ISERROR(SEARCH("外",F149)))</formula>
    </cfRule>
  </conditionalFormatting>
  <conditionalFormatting sqref="F149:AG152">
    <cfRule type="containsText" dxfId="1858" priority="83" operator="containsText" text="－">
      <formula>NOT(ISERROR(SEARCH("－",F149)))</formula>
    </cfRule>
  </conditionalFormatting>
  <conditionalFormatting sqref="F154:AG157">
    <cfRule type="containsText" dxfId="1857" priority="77" operator="containsText" text="退">
      <formula>NOT(ISERROR(SEARCH("退",F154)))</formula>
    </cfRule>
    <cfRule type="containsText" dxfId="1856" priority="78" operator="containsText" text="入">
      <formula>NOT(ISERROR(SEARCH("入",F154)))</formula>
    </cfRule>
    <cfRule type="containsText" dxfId="1855" priority="79" operator="containsText" text="入,退">
      <formula>NOT(ISERROR(SEARCH("入,退",F154)))</formula>
    </cfRule>
    <cfRule type="containsText" dxfId="1854" priority="80" operator="containsText" text="入,退">
      <formula>NOT(ISERROR(SEARCH("入,退",F154)))</formula>
    </cfRule>
    <cfRule type="cellIs" dxfId="1853" priority="82" operator="equal">
      <formula>"休"</formula>
    </cfRule>
  </conditionalFormatting>
  <conditionalFormatting sqref="F154:AG157">
    <cfRule type="containsText" dxfId="1852" priority="76" operator="containsText" text="外">
      <formula>NOT(ISERROR(SEARCH("外",F154)))</formula>
    </cfRule>
  </conditionalFormatting>
  <conditionalFormatting sqref="F154:AG157">
    <cfRule type="containsText" dxfId="1851" priority="75" operator="containsText" text="－">
      <formula>NOT(ISERROR(SEARCH("－",F154)))</formula>
    </cfRule>
  </conditionalFormatting>
  <conditionalFormatting sqref="F162:AG167">
    <cfRule type="containsText" dxfId="1850" priority="69" operator="containsText" text="退">
      <formula>NOT(ISERROR(SEARCH("退",F162)))</formula>
    </cfRule>
    <cfRule type="containsText" dxfId="1849" priority="70" operator="containsText" text="入">
      <formula>NOT(ISERROR(SEARCH("入",F162)))</formula>
    </cfRule>
    <cfRule type="containsText" dxfId="1848" priority="71" operator="containsText" text="入,退">
      <formula>NOT(ISERROR(SEARCH("入,退",F162)))</formula>
    </cfRule>
    <cfRule type="containsText" dxfId="1847" priority="72" operator="containsText" text="入,退">
      <formula>NOT(ISERROR(SEARCH("入,退",F162)))</formula>
    </cfRule>
    <cfRule type="cellIs" dxfId="1846" priority="74" operator="equal">
      <formula>"休"</formula>
    </cfRule>
  </conditionalFormatting>
  <conditionalFormatting sqref="F162:AG167">
    <cfRule type="containsText" dxfId="1845" priority="68" operator="containsText" text="外">
      <formula>NOT(ISERROR(SEARCH("外",F162)))</formula>
    </cfRule>
  </conditionalFormatting>
  <conditionalFormatting sqref="F168:AG168">
    <cfRule type="containsText" dxfId="1844" priority="66" operator="containsText" text="日">
      <formula>NOT(ISERROR(SEARCH("日",F168)))</formula>
    </cfRule>
    <cfRule type="containsText" dxfId="1843" priority="67" operator="containsText" text="土">
      <formula>NOT(ISERROR(SEARCH("土",F168)))</formula>
    </cfRule>
  </conditionalFormatting>
  <conditionalFormatting sqref="F168:AG168">
    <cfRule type="containsText" dxfId="1842" priority="59" operator="containsText" text="その他">
      <formula>NOT(ISERROR(SEARCH("その他",F168)))</formula>
    </cfRule>
    <cfRule type="containsText" dxfId="1841" priority="60" operator="containsText" text="冬休">
      <formula>NOT(ISERROR(SEARCH("冬休",F168)))</formula>
    </cfRule>
    <cfRule type="containsText" dxfId="1840" priority="61" operator="containsText" text="夏休">
      <formula>NOT(ISERROR(SEARCH("夏休",F168)))</formula>
    </cfRule>
    <cfRule type="containsText" dxfId="1839" priority="62" operator="containsText" text="製作">
      <formula>NOT(ISERROR(SEARCH("製作",F168)))</formula>
    </cfRule>
    <cfRule type="cellIs" dxfId="1838" priority="63" operator="equal">
      <formula>"中止,製作"</formula>
    </cfRule>
    <cfRule type="containsText" dxfId="1837" priority="64" operator="containsText" text="中止,製作,夏休,冬休,その他">
      <formula>NOT(ISERROR(SEARCH("中止,製作,夏休,冬休,その他",F168)))</formula>
    </cfRule>
    <cfRule type="containsText" dxfId="1836" priority="65" operator="containsText" text="中止">
      <formula>NOT(ISERROR(SEARCH("中止",F168)))</formula>
    </cfRule>
  </conditionalFormatting>
  <conditionalFormatting sqref="F173:AG173">
    <cfRule type="containsText" dxfId="1835" priority="57" operator="containsText" text="日">
      <formula>NOT(ISERROR(SEARCH("日",F173)))</formula>
    </cfRule>
    <cfRule type="containsText" dxfId="1834" priority="58" operator="containsText" text="土">
      <formula>NOT(ISERROR(SEARCH("土",F173)))</formula>
    </cfRule>
  </conditionalFormatting>
  <conditionalFormatting sqref="F173:AG173">
    <cfRule type="containsText" dxfId="1833" priority="50" operator="containsText" text="その他">
      <formula>NOT(ISERROR(SEARCH("その他",F173)))</formula>
    </cfRule>
    <cfRule type="containsText" dxfId="1832" priority="51" operator="containsText" text="冬休">
      <formula>NOT(ISERROR(SEARCH("冬休",F173)))</formula>
    </cfRule>
    <cfRule type="containsText" dxfId="1831" priority="52" operator="containsText" text="夏休">
      <formula>NOT(ISERROR(SEARCH("夏休",F173)))</formula>
    </cfRule>
    <cfRule type="containsText" dxfId="1830" priority="53" operator="containsText" text="製作">
      <formula>NOT(ISERROR(SEARCH("製作",F173)))</formula>
    </cfRule>
    <cfRule type="cellIs" dxfId="1829" priority="54" operator="equal">
      <formula>"中止,製作"</formula>
    </cfRule>
    <cfRule type="containsText" dxfId="1828" priority="55" operator="containsText" text="中止,製作,夏休,冬休,その他">
      <formula>NOT(ISERROR(SEARCH("中止,製作,夏休,冬休,その他",F173)))</formula>
    </cfRule>
    <cfRule type="containsText" dxfId="1827" priority="56" operator="containsText" text="中止">
      <formula>NOT(ISERROR(SEARCH("中止",F173)))</formula>
    </cfRule>
  </conditionalFormatting>
  <conditionalFormatting sqref="F162:F167">
    <cfRule type="containsText" dxfId="1826" priority="49" operator="containsText" text="－">
      <formula>NOT(ISERROR(SEARCH("－",F162)))</formula>
    </cfRule>
  </conditionalFormatting>
  <conditionalFormatting sqref="G162:G167 H164:U166 V166:AG166">
    <cfRule type="containsText" dxfId="1825" priority="48" operator="containsText" text="－">
      <formula>NOT(ISERROR(SEARCH("－",G162)))</formula>
    </cfRule>
  </conditionalFormatting>
  <conditionalFormatting sqref="G162:AG167">
    <cfRule type="containsText" dxfId="1824" priority="47" operator="containsText" text="－">
      <formula>NOT(ISERROR(SEARCH("－",G162)))</formula>
    </cfRule>
  </conditionalFormatting>
  <conditionalFormatting sqref="F169:AG172">
    <cfRule type="containsText" dxfId="1823" priority="41" operator="containsText" text="退">
      <formula>NOT(ISERROR(SEARCH("退",F169)))</formula>
    </cfRule>
    <cfRule type="containsText" dxfId="1822" priority="42" operator="containsText" text="入">
      <formula>NOT(ISERROR(SEARCH("入",F169)))</formula>
    </cfRule>
    <cfRule type="containsText" dxfId="1821" priority="43" operator="containsText" text="入,退">
      <formula>NOT(ISERROR(SEARCH("入,退",F169)))</formula>
    </cfRule>
    <cfRule type="containsText" dxfId="1820" priority="44" operator="containsText" text="入,退">
      <formula>NOT(ISERROR(SEARCH("入,退",F169)))</formula>
    </cfRule>
    <cfRule type="cellIs" dxfId="1819" priority="46" operator="equal">
      <formula>"休"</formula>
    </cfRule>
  </conditionalFormatting>
  <conditionalFormatting sqref="F169:AG172">
    <cfRule type="containsText" dxfId="1818" priority="40" operator="containsText" text="外">
      <formula>NOT(ISERROR(SEARCH("外",F169)))</formula>
    </cfRule>
  </conditionalFormatting>
  <conditionalFormatting sqref="F169:AG172">
    <cfRule type="containsText" dxfId="1817" priority="39" operator="containsText" text="－">
      <formula>NOT(ISERROR(SEARCH("－",F169)))</formula>
    </cfRule>
  </conditionalFormatting>
  <conditionalFormatting sqref="F174:AG177">
    <cfRule type="containsText" dxfId="1816" priority="33" operator="containsText" text="退">
      <formula>NOT(ISERROR(SEARCH("退",F174)))</formula>
    </cfRule>
    <cfRule type="containsText" dxfId="1815" priority="34" operator="containsText" text="入">
      <formula>NOT(ISERROR(SEARCH("入",F174)))</formula>
    </cfRule>
    <cfRule type="containsText" dxfId="1814" priority="35" operator="containsText" text="入,退">
      <formula>NOT(ISERROR(SEARCH("入,退",F174)))</formula>
    </cfRule>
    <cfRule type="containsText" dxfId="1813" priority="36" operator="containsText" text="入,退">
      <formula>NOT(ISERROR(SEARCH("入,退",F174)))</formula>
    </cfRule>
    <cfRule type="cellIs" dxfId="1812" priority="38" operator="equal">
      <formula>"休"</formula>
    </cfRule>
  </conditionalFormatting>
  <conditionalFormatting sqref="F174:AG177">
    <cfRule type="containsText" dxfId="1811" priority="32" operator="containsText" text="外">
      <formula>NOT(ISERROR(SEARCH("外",F174)))</formula>
    </cfRule>
  </conditionalFormatting>
  <conditionalFormatting sqref="F174:AG177">
    <cfRule type="containsText" dxfId="1810" priority="31" operator="containsText" text="－">
      <formula>NOT(ISERROR(SEARCH("－",F174)))</formula>
    </cfRule>
  </conditionalFormatting>
  <conditionalFormatting sqref="Z90">
    <cfRule type="containsText" dxfId="1809" priority="18" operator="containsText" text="退">
      <formula>NOT(ISERROR(SEARCH("退",Z90)))</formula>
    </cfRule>
    <cfRule type="containsText" dxfId="1808" priority="19" operator="containsText" text="入">
      <formula>NOT(ISERROR(SEARCH("入",Z90)))</formula>
    </cfRule>
    <cfRule type="containsText" dxfId="1807" priority="20" operator="containsText" text="入,退">
      <formula>NOT(ISERROR(SEARCH("入,退",Z90)))</formula>
    </cfRule>
    <cfRule type="containsText" dxfId="1806" priority="21" operator="containsText" text="入,退">
      <formula>NOT(ISERROR(SEARCH("入,退",Z90)))</formula>
    </cfRule>
    <cfRule type="cellIs" dxfId="1805" priority="23" operator="equal">
      <formula>"休"</formula>
    </cfRule>
  </conditionalFormatting>
  <conditionalFormatting sqref="Z90">
    <cfRule type="containsText" dxfId="1804" priority="22" operator="containsText" text="休">
      <formula>NOT(ISERROR(SEARCH("休",Z90)))</formula>
    </cfRule>
  </conditionalFormatting>
  <conditionalFormatting sqref="Z90">
    <cfRule type="containsText" dxfId="1803" priority="17" operator="containsText" text="外">
      <formula>NOT(ISERROR(SEARCH("外",Z90)))</formula>
    </cfRule>
  </conditionalFormatting>
  <conditionalFormatting sqref="Z90">
    <cfRule type="containsText" dxfId="1802" priority="16" operator="containsText" text="－">
      <formula>NOT(ISERROR(SEARCH("－",Z90)))</formula>
    </cfRule>
  </conditionalFormatting>
  <conditionalFormatting sqref="AE90 U90 P90 K90">
    <cfRule type="containsText" dxfId="1801" priority="10" operator="containsText" text="退">
      <formula>NOT(ISERROR(SEARCH("退",K90)))</formula>
    </cfRule>
    <cfRule type="containsText" dxfId="1800" priority="11" operator="containsText" text="入">
      <formula>NOT(ISERROR(SEARCH("入",K90)))</formula>
    </cfRule>
    <cfRule type="containsText" dxfId="1799" priority="12" operator="containsText" text="入,退">
      <formula>NOT(ISERROR(SEARCH("入,退",K90)))</formula>
    </cfRule>
    <cfRule type="containsText" dxfId="1798" priority="13" operator="containsText" text="入,退">
      <formula>NOT(ISERROR(SEARCH("入,退",K90)))</formula>
    </cfRule>
    <cfRule type="cellIs" dxfId="1797" priority="15" operator="equal">
      <formula>"休"</formula>
    </cfRule>
  </conditionalFormatting>
  <conditionalFormatting sqref="AE90 U90 P90 K90">
    <cfRule type="containsText" dxfId="1796" priority="14" operator="containsText" text="休">
      <formula>NOT(ISERROR(SEARCH("休",K90)))</formula>
    </cfRule>
  </conditionalFormatting>
  <conditionalFormatting sqref="AE90 U90 P90 K90">
    <cfRule type="containsText" dxfId="1795" priority="9" operator="containsText" text="外">
      <formula>NOT(ISERROR(SEARCH("外",K90)))</formula>
    </cfRule>
  </conditionalFormatting>
  <conditionalFormatting sqref="AE90 U90 P90 K90">
    <cfRule type="containsText" dxfId="1794" priority="8" operator="containsText" text="－">
      <formula>NOT(ISERROR(SEARCH("－",K90)))</formula>
    </cfRule>
  </conditionalFormatting>
  <conditionalFormatting sqref="F90">
    <cfRule type="containsText" dxfId="1793" priority="3" operator="containsText" text="退">
      <formula>NOT(ISERROR(SEARCH("退",F90)))</formula>
    </cfRule>
    <cfRule type="containsText" dxfId="1792" priority="4" operator="containsText" text="入">
      <formula>NOT(ISERROR(SEARCH("入",F90)))</formula>
    </cfRule>
    <cfRule type="containsText" dxfId="1791" priority="5" operator="containsText" text="入,退">
      <formula>NOT(ISERROR(SEARCH("入,退",F90)))</formula>
    </cfRule>
    <cfRule type="containsText" dxfId="1790" priority="6" operator="containsText" text="入,退">
      <formula>NOT(ISERROR(SEARCH("入,退",F90)))</formula>
    </cfRule>
    <cfRule type="cellIs" dxfId="1789" priority="7" operator="equal">
      <formula>"休"</formula>
    </cfRule>
  </conditionalFormatting>
  <conditionalFormatting sqref="F90">
    <cfRule type="containsText" dxfId="1788" priority="2" operator="containsText" text="外">
      <formula>NOT(ISERROR(SEARCH("外",F90)))</formula>
    </cfRule>
  </conditionalFormatting>
  <conditionalFormatting sqref="F90">
    <cfRule type="containsText" dxfId="1787" priority="1" operator="containsText" text="－">
      <formula>NOT(ISERROR(SEARCH("－",F90)))</formula>
    </cfRule>
  </conditionalFormatting>
  <dataValidations count="4">
    <dataValidation type="list" allowBlank="1" showInputMessage="1" showErrorMessage="1" sqref="F28:AG28 P88 F55:AG55 F128:AG128 Z88 F48:AG48 F35:AG35 F148:AG148 F68:AG68 F60:AG60 F40:AG40 F101:AG101 F75:AG75 F80:AG80 F121:AG121 F108:AG108 F113:AG113 F141:AG141 F153:AG153 F133:AG133 F161:AG161 F168:AG168 F173:AG173 AG14 AG16 AG18 F88 U88 K88">
      <formula1>"　,中止,製作,夏休,冬休,その他"</formula1>
    </dataValidation>
    <dataValidation type="list" allowBlank="1" showInputMessage="1" showErrorMessage="1" sqref="F65:AG65">
      <formula1>"　,入,休,退,外"</formula1>
    </dataValidation>
    <dataValidation type="list" allowBlank="1" showInputMessage="1" showErrorMessage="1" sqref="F29:AG34 F36:AG39 F41:AG44 F49:AG54 F56:AG59 F61:AG64 F69:AG74 F76:AG79 F81:AG84 F102:AG107 F109:AG112 F114:AG117 F122:AG127 F129:AG132 F134:AG137 F142:AG147 F149:AG152 F162:AG167 F154:AG157 F169:AG172 F174:AG177 Z90 AE90 K90 P90 U90 F90">
      <formula1>"　,入,休,退,外,－"</formula1>
    </dataValidation>
    <dataValidation type="list" allowBlank="1" showInputMessage="1" showErrorMessage="1" sqref="N8:V8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0" orientation="portrait" r:id="rId1"/>
  <headerFooter>
    <oddFooter>&amp;P / &amp;N ページ</oddFooter>
  </headerFooter>
  <rowBreaks count="1" manualBreakCount="1">
    <brk id="92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7"/>
  <sheetViews>
    <sheetView view="pageBreakPreview" zoomScaleNormal="100" zoomScaleSheetLayoutView="100" workbookViewId="0">
      <selection activeCell="A608" sqref="A608:XFD922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customHeight="1" x14ac:dyDescent="0.15">
      <c r="B1" s="1"/>
      <c r="C1" s="1"/>
      <c r="D1" s="1"/>
      <c r="AF1" s="2"/>
      <c r="AG1" s="2"/>
      <c r="AJ1" s="7" t="s">
        <v>94</v>
      </c>
    </row>
    <row r="2" spans="1:43" ht="15" customHeight="1" x14ac:dyDescent="0.15">
      <c r="B2" s="1"/>
      <c r="C2" s="1"/>
      <c r="D2" s="1"/>
      <c r="Y2" s="282" t="s">
        <v>84</v>
      </c>
      <c r="Z2" s="283"/>
      <c r="AA2" s="283"/>
      <c r="AB2" s="284"/>
      <c r="AC2" s="282" t="s">
        <v>85</v>
      </c>
      <c r="AD2" s="283"/>
      <c r="AE2" s="283"/>
      <c r="AF2" s="284"/>
      <c r="AG2" s="282" t="s">
        <v>86</v>
      </c>
      <c r="AH2" s="285"/>
      <c r="AI2" s="285"/>
      <c r="AJ2" s="286"/>
    </row>
    <row r="3" spans="1:43" ht="69.95" customHeight="1" x14ac:dyDescent="0.15">
      <c r="B3" s="1"/>
      <c r="C3" s="1"/>
      <c r="D3" s="1"/>
      <c r="Y3" s="282"/>
      <c r="Z3" s="283"/>
      <c r="AA3" s="283"/>
      <c r="AB3" s="284"/>
      <c r="AC3" s="282"/>
      <c r="AD3" s="283"/>
      <c r="AE3" s="283"/>
      <c r="AF3" s="284"/>
      <c r="AG3" s="287"/>
      <c r="AH3" s="283"/>
      <c r="AI3" s="283"/>
      <c r="AJ3" s="284"/>
    </row>
    <row r="4" spans="1:43" ht="18.75" x14ac:dyDescent="0.15">
      <c r="A4" s="6" t="s">
        <v>67</v>
      </c>
      <c r="B4" s="6"/>
      <c r="C4" s="6"/>
      <c r="D4" s="6"/>
      <c r="E4" s="6"/>
      <c r="N4" s="1" t="s">
        <v>88</v>
      </c>
      <c r="O4" s="164" t="s">
        <v>89</v>
      </c>
      <c r="Q4" s="1" t="s">
        <v>90</v>
      </c>
      <c r="S4" s="1" t="s">
        <v>91</v>
      </c>
      <c r="T4" s="164" t="s">
        <v>92</v>
      </c>
      <c r="U4" s="1" t="s">
        <v>93</v>
      </c>
      <c r="AD4" s="162"/>
      <c r="AE4" s="165"/>
      <c r="AF4" s="165"/>
      <c r="AG4" s="165"/>
      <c r="AH4" s="165"/>
      <c r="AI4" s="165"/>
      <c r="AJ4" s="165"/>
    </row>
    <row r="5" spans="1:43" ht="13.5" customHeight="1" x14ac:dyDescent="0.15">
      <c r="AD5" s="166"/>
      <c r="AE5" s="166"/>
      <c r="AF5" s="166"/>
      <c r="AG5" s="166"/>
      <c r="AH5" s="166"/>
      <c r="AI5" s="166"/>
      <c r="AJ5" s="166"/>
    </row>
    <row r="6" spans="1:43" s="69" customFormat="1" ht="18" customHeight="1" x14ac:dyDescent="0.15">
      <c r="B6" s="260" t="s">
        <v>1</v>
      </c>
      <c r="C6" s="260"/>
      <c r="D6" s="70" t="s">
        <v>5</v>
      </c>
      <c r="E6" s="171" t="s">
        <v>9</v>
      </c>
      <c r="F6" s="171"/>
      <c r="G6" s="171"/>
      <c r="H6" s="171"/>
      <c r="I6" s="171"/>
      <c r="J6" s="171"/>
      <c r="K6" s="171"/>
      <c r="L6" s="171"/>
      <c r="M6" s="171"/>
      <c r="N6" s="171"/>
      <c r="O6" s="70"/>
      <c r="P6" s="70"/>
      <c r="Q6" s="70"/>
      <c r="R6" s="71" t="s">
        <v>79</v>
      </c>
      <c r="S6" s="71"/>
      <c r="T6" s="71"/>
      <c r="U6" s="113"/>
      <c r="V6" s="113"/>
      <c r="W6" s="70" t="s">
        <v>5</v>
      </c>
      <c r="X6" s="255">
        <v>45383</v>
      </c>
      <c r="Y6" s="255"/>
      <c r="Z6" s="255"/>
      <c r="AA6" s="255"/>
      <c r="AB6" s="255"/>
      <c r="AC6" s="70"/>
      <c r="AD6" s="70"/>
      <c r="AE6" s="70"/>
      <c r="AF6" s="70"/>
      <c r="AG6" s="70"/>
    </row>
    <row r="7" spans="1:43" s="69" customFormat="1" ht="18" customHeight="1" x14ac:dyDescent="0.15">
      <c r="B7" s="229" t="s">
        <v>0</v>
      </c>
      <c r="C7" s="229"/>
      <c r="D7" s="70" t="s">
        <v>5</v>
      </c>
      <c r="E7" s="254">
        <f>+X7-X6+1</f>
        <v>756</v>
      </c>
      <c r="F7" s="254"/>
      <c r="G7" s="254"/>
      <c r="H7" s="70"/>
      <c r="I7" s="70"/>
      <c r="J7" s="70"/>
      <c r="K7" s="70"/>
      <c r="L7" s="70"/>
      <c r="M7" s="70"/>
      <c r="N7" s="70"/>
      <c r="O7" s="70"/>
      <c r="P7" s="70"/>
      <c r="Q7" s="70"/>
      <c r="R7" s="71" t="s">
        <v>8</v>
      </c>
      <c r="S7" s="73"/>
      <c r="T7" s="73"/>
      <c r="U7" s="74"/>
      <c r="V7" s="74"/>
      <c r="W7" s="70" t="s">
        <v>5</v>
      </c>
      <c r="X7" s="253">
        <v>46138</v>
      </c>
      <c r="Y7" s="253"/>
      <c r="Z7" s="253"/>
      <c r="AA7" s="253"/>
      <c r="AB7" s="253"/>
      <c r="AC7" s="70"/>
      <c r="AD7" s="70"/>
      <c r="AE7" s="70"/>
      <c r="AF7" s="70"/>
      <c r="AG7" s="70"/>
    </row>
    <row r="8" spans="1:43" s="65" customFormat="1" x14ac:dyDescent="0.15">
      <c r="B8" s="66"/>
      <c r="C8" s="66"/>
      <c r="D8" s="67"/>
      <c r="E8" s="68"/>
      <c r="F8" s="68"/>
      <c r="G8" s="68"/>
      <c r="H8" s="67"/>
      <c r="I8" s="67"/>
      <c r="J8" s="67"/>
      <c r="K8" s="67"/>
      <c r="L8" s="67"/>
      <c r="M8" s="67"/>
      <c r="N8" s="232" t="s">
        <v>80</v>
      </c>
      <c r="O8" s="233"/>
      <c r="P8" s="233"/>
      <c r="Q8" s="233"/>
      <c r="R8" s="233"/>
      <c r="S8" s="233"/>
      <c r="T8" s="233"/>
      <c r="U8" s="233"/>
      <c r="V8" s="234"/>
      <c r="W8" s="67"/>
      <c r="AG8" s="2"/>
      <c r="AM8" s="87">
        <f>T11</f>
        <v>0</v>
      </c>
      <c r="AN8" s="2"/>
      <c r="AO8" s="2"/>
      <c r="AP8" s="2"/>
      <c r="AQ8" s="2"/>
    </row>
    <row r="9" spans="1:43" ht="13.5" customHeight="1" x14ac:dyDescent="0.15">
      <c r="B9" s="261"/>
      <c r="C9" s="230" t="s">
        <v>16</v>
      </c>
      <c r="D9" s="173"/>
      <c r="E9" s="230" t="s">
        <v>17</v>
      </c>
      <c r="F9" s="173"/>
      <c r="G9" s="231"/>
      <c r="H9" s="252" t="s">
        <v>63</v>
      </c>
      <c r="I9" s="236"/>
      <c r="J9" s="236"/>
      <c r="K9" s="269" t="s">
        <v>78</v>
      </c>
      <c r="L9" s="270"/>
      <c r="M9" s="271"/>
      <c r="N9" s="236" t="s">
        <v>18</v>
      </c>
      <c r="O9" s="236"/>
      <c r="P9" s="236"/>
      <c r="Q9" s="230" t="s">
        <v>19</v>
      </c>
      <c r="R9" s="173"/>
      <c r="S9" s="231"/>
      <c r="T9" s="173" t="s">
        <v>21</v>
      </c>
      <c r="U9" s="173"/>
      <c r="V9" s="231"/>
      <c r="AA9" s="12"/>
      <c r="AC9" s="2"/>
      <c r="AD9" s="2"/>
      <c r="AE9" s="2"/>
      <c r="AF9" s="2"/>
      <c r="AG9" s="135"/>
      <c r="AH9" s="85"/>
      <c r="AM9" s="2">
        <v>0.28499999999999998</v>
      </c>
      <c r="AO9" s="2" t="s">
        <v>49</v>
      </c>
    </row>
    <row r="10" spans="1:43" ht="13.5" customHeight="1" x14ac:dyDescent="0.15">
      <c r="B10" s="262"/>
      <c r="C10" s="249"/>
      <c r="D10" s="250"/>
      <c r="E10" s="249"/>
      <c r="F10" s="250"/>
      <c r="G10" s="251"/>
      <c r="H10" s="191" t="s">
        <v>22</v>
      </c>
      <c r="I10" s="192"/>
      <c r="J10" s="192"/>
      <c r="K10" s="246" t="s">
        <v>25</v>
      </c>
      <c r="L10" s="247"/>
      <c r="M10" s="248"/>
      <c r="N10" s="235" t="s">
        <v>29</v>
      </c>
      <c r="O10" s="235"/>
      <c r="P10" s="235"/>
      <c r="Q10" s="191" t="s">
        <v>30</v>
      </c>
      <c r="R10" s="192"/>
      <c r="S10" s="193"/>
      <c r="T10" s="192" t="s">
        <v>31</v>
      </c>
      <c r="U10" s="192"/>
      <c r="V10" s="193"/>
      <c r="X10" s="295" t="s">
        <v>39</v>
      </c>
      <c r="Y10" s="296"/>
      <c r="Z10" s="296"/>
      <c r="AA10" s="296"/>
      <c r="AB10" s="296"/>
      <c r="AC10" s="296"/>
      <c r="AD10" s="297"/>
      <c r="AE10" s="2"/>
      <c r="AF10" s="2"/>
      <c r="AG10" s="98"/>
      <c r="AH10" s="43"/>
      <c r="AI10" s="12"/>
      <c r="AM10" s="2">
        <v>0.25</v>
      </c>
      <c r="AO10" s="2" t="s">
        <v>50</v>
      </c>
    </row>
    <row r="11" spans="1:43" ht="13.5" customHeight="1" x14ac:dyDescent="0.15">
      <c r="B11" s="221" t="s">
        <v>95</v>
      </c>
      <c r="C11" s="263" t="s">
        <v>10</v>
      </c>
      <c r="D11" s="264"/>
      <c r="E11" s="243" t="s">
        <v>11</v>
      </c>
      <c r="F11" s="244"/>
      <c r="G11" s="245"/>
      <c r="H11" s="172">
        <f>AH29+AH49+AH69+AH102+AH122+AH142+AH162+AH188+AH208+AH228+AH248+AH274+AH294+AH314+AH334+AH360+AH380+AH400+AH420+AH446+AH466+AH486+AH506+AH532+AH552+AH572+AH592</f>
        <v>756</v>
      </c>
      <c r="I11" s="173"/>
      <c r="J11" s="173"/>
      <c r="K11" s="172">
        <f>AI29+AI49+AI69+AI102+AI122+AI142+AI162+AI188+AI208+AI228+AI248+AI274+AI294+AI314+AI334+AI360+AI380+AI400+AI420+AI446+AI466+AI486+AI506+AI532+AI552+AI572+AI592</f>
        <v>0</v>
      </c>
      <c r="L11" s="173"/>
      <c r="M11" s="173"/>
      <c r="N11" s="172">
        <f>AJ29+AJ49+AJ69+AJ102+AJ122+AJ142+AJ162+AJ188+AJ208+AJ228+AJ248+AJ274+AJ294+AJ314+AJ334+AJ360+AJ380+AJ400+AJ420+AJ446+AJ466+AJ486+AJ506+AJ532+AJ552+AJ572+AJ592</f>
        <v>0</v>
      </c>
      <c r="O11" s="173"/>
      <c r="P11" s="173"/>
      <c r="Q11" s="197">
        <f>ROUND(N11/H11,3)</f>
        <v>0</v>
      </c>
      <c r="R11" s="198"/>
      <c r="S11" s="199"/>
      <c r="T11" s="273">
        <f>ROUND(AVERAGE(Q11:S24),3)</f>
        <v>0</v>
      </c>
      <c r="U11" s="274"/>
      <c r="V11" s="275"/>
      <c r="X11" s="212" t="s">
        <v>40</v>
      </c>
      <c r="Y11" s="213"/>
      <c r="Z11" s="213"/>
      <c r="AA11" s="213"/>
      <c r="AB11" s="214"/>
      <c r="AC11" s="289" t="s">
        <v>41</v>
      </c>
      <c r="AD11" s="290"/>
      <c r="AF11" s="2"/>
      <c r="AG11" s="98"/>
      <c r="AH11" s="43"/>
      <c r="AM11" s="2">
        <v>0.214</v>
      </c>
      <c r="AO11" s="2" t="s">
        <v>51</v>
      </c>
    </row>
    <row r="12" spans="1:43" ht="13.5" customHeight="1" x14ac:dyDescent="0.15">
      <c r="B12" s="222"/>
      <c r="C12" s="265"/>
      <c r="D12" s="266"/>
      <c r="E12" s="237" t="s">
        <v>12</v>
      </c>
      <c r="F12" s="238"/>
      <c r="G12" s="239"/>
      <c r="H12" s="174">
        <f t="shared" ref="H12:H16" si="0">AH30+AH50+AH70+AH103+AH123+AH143+AH163+AH189+AH209+AH229+AH249+AH275+AH295+AH315+AH335+AH361+AH381+AH401+AH421+AH447+AH467+AH487+AH507+AH533+AH553+AH573+AH593</f>
        <v>756</v>
      </c>
      <c r="I12" s="175"/>
      <c r="J12" s="175"/>
      <c r="K12" s="174">
        <f t="shared" ref="K12:K16" si="1">AI30+AI50+AI70+AI103+AI123+AI143+AI163+AI209+AI229+AI249+AI275+AI295+AI315+AI335+AI361+AI381+AI401+AI421+AI447+AI467+AI487+AI507+AI533+AI553+AI573+AI593</f>
        <v>0</v>
      </c>
      <c r="L12" s="175"/>
      <c r="M12" s="175"/>
      <c r="N12" s="174">
        <f t="shared" ref="N12:N15" si="2">AJ30+AJ50+AJ70+AJ103+AJ123+AJ143+AJ163+AJ189+AJ209+AJ229+AJ249+AJ275+AJ295+AJ315+AJ335+AJ361+AJ381+AJ401+AJ421+AJ447+AJ467+AJ487+AJ507+AJ533+AJ553+AJ573+AJ593</f>
        <v>0</v>
      </c>
      <c r="O12" s="175"/>
      <c r="P12" s="272"/>
      <c r="Q12" s="200">
        <f t="shared" ref="Q12:Q15" si="3">ROUND(N12/H12,3)</f>
        <v>0</v>
      </c>
      <c r="R12" s="201"/>
      <c r="S12" s="202"/>
      <c r="T12" s="276"/>
      <c r="U12" s="277"/>
      <c r="V12" s="278"/>
      <c r="X12" s="215" t="s">
        <v>44</v>
      </c>
      <c r="Y12" s="216"/>
      <c r="Z12" s="216"/>
      <c r="AA12" s="216"/>
      <c r="AB12" s="217"/>
      <c r="AC12" s="291" t="s">
        <v>42</v>
      </c>
      <c r="AD12" s="292"/>
      <c r="AF12" s="2"/>
      <c r="AG12" s="98"/>
      <c r="AH12" s="43"/>
      <c r="AI12" s="1"/>
    </row>
    <row r="13" spans="1:43" ht="13.5" customHeight="1" x14ac:dyDescent="0.15">
      <c r="B13" s="222"/>
      <c r="C13" s="265"/>
      <c r="D13" s="266"/>
      <c r="E13" s="237" t="s">
        <v>13</v>
      </c>
      <c r="F13" s="238"/>
      <c r="G13" s="239"/>
      <c r="H13" s="174">
        <f t="shared" si="0"/>
        <v>756</v>
      </c>
      <c r="I13" s="175"/>
      <c r="J13" s="175"/>
      <c r="K13" s="174">
        <f t="shared" si="1"/>
        <v>0</v>
      </c>
      <c r="L13" s="175"/>
      <c r="M13" s="175"/>
      <c r="N13" s="174">
        <f t="shared" si="2"/>
        <v>0</v>
      </c>
      <c r="O13" s="175"/>
      <c r="P13" s="272"/>
      <c r="Q13" s="200">
        <f t="shared" si="3"/>
        <v>0</v>
      </c>
      <c r="R13" s="201"/>
      <c r="S13" s="202"/>
      <c r="T13" s="276"/>
      <c r="U13" s="277"/>
      <c r="V13" s="278"/>
      <c r="X13" s="218" t="s">
        <v>45</v>
      </c>
      <c r="Y13" s="219"/>
      <c r="Z13" s="219"/>
      <c r="AA13" s="219"/>
      <c r="AB13" s="220"/>
      <c r="AC13" s="293" t="s">
        <v>43</v>
      </c>
      <c r="AD13" s="294"/>
      <c r="AF13" s="2"/>
      <c r="AG13" s="98"/>
      <c r="AH13" s="43"/>
      <c r="AI13" s="1"/>
    </row>
    <row r="14" spans="1:43" ht="13.5" customHeight="1" x14ac:dyDescent="0.15">
      <c r="B14" s="222"/>
      <c r="C14" s="265"/>
      <c r="D14" s="266"/>
      <c r="E14" s="237" t="s">
        <v>23</v>
      </c>
      <c r="F14" s="238"/>
      <c r="G14" s="239"/>
      <c r="H14" s="174">
        <f t="shared" si="0"/>
        <v>756</v>
      </c>
      <c r="I14" s="175"/>
      <c r="J14" s="175"/>
      <c r="K14" s="174">
        <f>AI32+AI52+AI72+AI105+AI125+AI145+AI165+AI211+AI231+AI251+AI277+AI297+AI317+AI337+AI363+AI383+AI403+AI423+AI449+AI469+AI489+AI509+AI535+AI555+AI575+AI595</f>
        <v>0</v>
      </c>
      <c r="L14" s="175"/>
      <c r="M14" s="175"/>
      <c r="N14" s="174">
        <f t="shared" si="2"/>
        <v>0</v>
      </c>
      <c r="O14" s="175"/>
      <c r="P14" s="272"/>
      <c r="Q14" s="200">
        <f t="shared" si="3"/>
        <v>0</v>
      </c>
      <c r="R14" s="201"/>
      <c r="S14" s="202"/>
      <c r="T14" s="276"/>
      <c r="U14" s="277"/>
      <c r="V14" s="278"/>
      <c r="X14" s="194" t="s">
        <v>47</v>
      </c>
      <c r="Y14" s="195"/>
      <c r="Z14" s="195"/>
      <c r="AA14" s="195"/>
      <c r="AB14" s="196"/>
      <c r="AC14" s="206" t="s">
        <v>48</v>
      </c>
      <c r="AD14" s="207"/>
      <c r="AE14" s="2"/>
      <c r="AF14" s="2"/>
      <c r="AG14" s="98"/>
      <c r="AH14" s="43"/>
      <c r="AI14" s="1"/>
    </row>
    <row r="15" spans="1:43" ht="13.5" customHeight="1" x14ac:dyDescent="0.15">
      <c r="B15" s="222"/>
      <c r="C15" s="265"/>
      <c r="D15" s="266"/>
      <c r="E15" s="237" t="s">
        <v>24</v>
      </c>
      <c r="F15" s="238"/>
      <c r="G15" s="239"/>
      <c r="H15" s="174">
        <f t="shared" si="0"/>
        <v>756</v>
      </c>
      <c r="I15" s="175"/>
      <c r="J15" s="175"/>
      <c r="K15" s="174">
        <f t="shared" si="1"/>
        <v>0</v>
      </c>
      <c r="L15" s="175"/>
      <c r="M15" s="175"/>
      <c r="N15" s="174">
        <f t="shared" si="2"/>
        <v>0</v>
      </c>
      <c r="O15" s="175"/>
      <c r="P15" s="272"/>
      <c r="Q15" s="200">
        <f t="shared" si="3"/>
        <v>0</v>
      </c>
      <c r="R15" s="201"/>
      <c r="S15" s="202"/>
      <c r="T15" s="276"/>
      <c r="U15" s="277"/>
      <c r="V15" s="278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23"/>
      <c r="C16" s="267"/>
      <c r="D16" s="268"/>
      <c r="E16" s="240"/>
      <c r="F16" s="241"/>
      <c r="G16" s="242"/>
      <c r="H16" s="306">
        <f t="shared" si="0"/>
        <v>756</v>
      </c>
      <c r="I16" s="250"/>
      <c r="J16" s="250"/>
      <c r="K16" s="306">
        <f t="shared" si="1"/>
        <v>0</v>
      </c>
      <c r="L16" s="250"/>
      <c r="M16" s="250"/>
      <c r="N16" s="306">
        <f>AJ34+AJ54+AJ74+AJ107+AJ127+AJ147+AJ167+AJ193+AJ213+AJ233+AJ253+AJ279+AJ299+AJ319+AJ339+AJ365+AJ385+AJ405+AJ425+AJ451+AJ471+AJ491+AJ511+AJ537+AJ557+AJ577+AJ597</f>
        <v>0</v>
      </c>
      <c r="O16" s="250"/>
      <c r="P16" s="250"/>
      <c r="Q16" s="307">
        <f t="shared" ref="Q16:Q24" si="4">ROUND(N16/H16,3)</f>
        <v>0</v>
      </c>
      <c r="R16" s="308"/>
      <c r="S16" s="309"/>
      <c r="T16" s="276"/>
      <c r="U16" s="277"/>
      <c r="V16" s="278"/>
      <c r="AA16" s="2"/>
      <c r="AC16" s="2"/>
      <c r="AD16" s="2"/>
      <c r="AE16" s="2"/>
      <c r="AF16" s="2"/>
      <c r="AG16" s="98"/>
      <c r="AH16" s="43"/>
      <c r="AI16" s="1"/>
    </row>
    <row r="17" spans="2:40" ht="13.5" customHeight="1" x14ac:dyDescent="0.15">
      <c r="B17" s="221" t="s">
        <v>96</v>
      </c>
      <c r="C17" s="263" t="s">
        <v>14</v>
      </c>
      <c r="D17" s="264"/>
      <c r="E17" s="257" t="s">
        <v>11</v>
      </c>
      <c r="F17" s="258"/>
      <c r="G17" s="259"/>
      <c r="H17" s="301">
        <f>AH36+AH56+AH76+AH109+AH129+AH149+AH169+AH195+AH215+AH235+AH255+AH281+AH301+AH321+AH341+AH367+AH387+AH407+AH427+AH453+AH473+AH493+AH513+AH539+AH559+AH579+AH599</f>
        <v>756</v>
      </c>
      <c r="I17" s="302"/>
      <c r="J17" s="302"/>
      <c r="K17" s="301">
        <f>AI36+AI56+AI76+AI109+AI129+AI149+AI169+AI195+AI215+AI235+AI255+AI281+AI301+AI321+AI341+AI367+AI387+AI407+AI427+AI453+AI473+AI493+AI513+AI539+AI559+AI579+AI599</f>
        <v>0</v>
      </c>
      <c r="L17" s="302"/>
      <c r="M17" s="302"/>
      <c r="N17" s="301">
        <f>AJ36+AJ56+AJ76+AJ109+AJ129+AJ149+AJ169+AJ195+AJ215+AJ235+AJ255+AJ281+AJ301+AJ321+AJ341+AJ367+AJ387+AJ407+AJ427+AJ453+AJ473+AJ493+AJ513+AJ539+AJ559+AJ579+AJ599</f>
        <v>0</v>
      </c>
      <c r="O17" s="302"/>
      <c r="P17" s="302"/>
      <c r="Q17" s="303">
        <f t="shared" si="4"/>
        <v>0</v>
      </c>
      <c r="R17" s="304"/>
      <c r="S17" s="305"/>
      <c r="T17" s="276"/>
      <c r="U17" s="277"/>
      <c r="V17" s="278"/>
      <c r="AA17" s="2"/>
      <c r="AC17" s="2"/>
      <c r="AD17" s="2"/>
      <c r="AE17" s="2"/>
      <c r="AF17" s="2"/>
      <c r="AG17" s="98"/>
      <c r="AH17" s="43"/>
      <c r="AI17" s="1"/>
    </row>
    <row r="18" spans="2:40" ht="13.5" customHeight="1" x14ac:dyDescent="0.15">
      <c r="B18" s="222"/>
      <c r="C18" s="265"/>
      <c r="D18" s="266"/>
      <c r="E18" s="237" t="s">
        <v>12</v>
      </c>
      <c r="F18" s="238"/>
      <c r="G18" s="239"/>
      <c r="H18" s="174">
        <f t="shared" ref="H18:H20" si="5">AH37+AH57+AH77+AH110+AH130+AH150+AH170+AH196+AH216+AH236+AH256+AH282+AH302+AH322+AH342+AH368+AH388+AH408+AH428+AH454+AH474+AH494+AH514+AH540+AH560+AH580+AH600</f>
        <v>756</v>
      </c>
      <c r="I18" s="175"/>
      <c r="J18" s="175"/>
      <c r="K18" s="174">
        <f t="shared" ref="K18:K20" si="6">AI37+AI57+AI77+AI110+AI130+AI150+AI170+AI196+AI216+AI236+AI256+AI282+AI302+AI322+AI342+AI368+AI388+AI408+AI428+AI454+AI474+AI494+AI514+AI540+AI560+AI580+AI600</f>
        <v>0</v>
      </c>
      <c r="L18" s="175"/>
      <c r="M18" s="175"/>
      <c r="N18" s="174">
        <f t="shared" ref="N18:N20" si="7">AJ37+AJ57+AJ77+AJ110+AJ130+AJ150+AJ170+AJ196+AJ216+AJ236+AJ256+AJ282+AJ302+AJ322+AJ342+AJ368+AJ388+AJ408+AJ428+AJ454+AJ474+AJ494+AJ514+AJ540+AJ560+AJ580+AJ600</f>
        <v>0</v>
      </c>
      <c r="O18" s="175"/>
      <c r="P18" s="272"/>
      <c r="Q18" s="200">
        <f t="shared" si="4"/>
        <v>0</v>
      </c>
      <c r="R18" s="201"/>
      <c r="S18" s="202"/>
      <c r="T18" s="276"/>
      <c r="U18" s="277"/>
      <c r="V18" s="278"/>
      <c r="AA18" s="2"/>
      <c r="AC18" s="2"/>
      <c r="AD18" s="2"/>
      <c r="AE18" s="2"/>
      <c r="AF18" s="2"/>
      <c r="AG18" s="98"/>
      <c r="AH18" s="43"/>
      <c r="AI18" s="1"/>
    </row>
    <row r="19" spans="2:40" ht="13.5" customHeight="1" x14ac:dyDescent="0.15">
      <c r="B19" s="222"/>
      <c r="C19" s="265"/>
      <c r="D19" s="266"/>
      <c r="E19" s="237"/>
      <c r="F19" s="238"/>
      <c r="G19" s="239"/>
      <c r="H19" s="174">
        <f t="shared" si="5"/>
        <v>756</v>
      </c>
      <c r="I19" s="175"/>
      <c r="J19" s="175"/>
      <c r="K19" s="174">
        <f t="shared" si="6"/>
        <v>0</v>
      </c>
      <c r="L19" s="175"/>
      <c r="M19" s="175"/>
      <c r="N19" s="174">
        <f t="shared" si="7"/>
        <v>0</v>
      </c>
      <c r="O19" s="175"/>
      <c r="P19" s="272"/>
      <c r="Q19" s="200">
        <f t="shared" si="4"/>
        <v>0</v>
      </c>
      <c r="R19" s="201"/>
      <c r="S19" s="202"/>
      <c r="T19" s="276"/>
      <c r="U19" s="277"/>
      <c r="V19" s="278"/>
      <c r="AA19" s="2"/>
      <c r="AC19" s="2"/>
      <c r="AD19" s="2"/>
      <c r="AE19" s="2"/>
      <c r="AF19" s="2"/>
      <c r="AG19" s="98"/>
      <c r="AH19" s="43"/>
      <c r="AI19" s="1"/>
    </row>
    <row r="20" spans="2:40" ht="13.5" customHeight="1" x14ac:dyDescent="0.15">
      <c r="B20" s="222"/>
      <c r="C20" s="267"/>
      <c r="D20" s="268"/>
      <c r="E20" s="257"/>
      <c r="F20" s="258"/>
      <c r="G20" s="259"/>
      <c r="H20" s="301">
        <f t="shared" si="5"/>
        <v>756</v>
      </c>
      <c r="I20" s="302"/>
      <c r="J20" s="302"/>
      <c r="K20" s="301">
        <f t="shared" si="6"/>
        <v>0</v>
      </c>
      <c r="L20" s="302"/>
      <c r="M20" s="302"/>
      <c r="N20" s="301">
        <f t="shared" si="7"/>
        <v>0</v>
      </c>
      <c r="O20" s="302"/>
      <c r="P20" s="302"/>
      <c r="Q20" s="310">
        <f t="shared" si="4"/>
        <v>0</v>
      </c>
      <c r="R20" s="311"/>
      <c r="S20" s="312"/>
      <c r="T20" s="276"/>
      <c r="U20" s="277"/>
      <c r="V20" s="278"/>
      <c r="AA20" s="2"/>
      <c r="AC20" s="2"/>
      <c r="AD20" s="2"/>
      <c r="AE20" s="2"/>
      <c r="AF20" s="2"/>
      <c r="AG20" s="2"/>
    </row>
    <row r="21" spans="2:40" ht="13.5" customHeight="1" x14ac:dyDescent="0.15">
      <c r="B21" s="222"/>
      <c r="C21" s="263" t="s">
        <v>15</v>
      </c>
      <c r="D21" s="264"/>
      <c r="E21" s="243" t="s">
        <v>12</v>
      </c>
      <c r="F21" s="244"/>
      <c r="G21" s="245"/>
      <c r="H21" s="172">
        <f>AH41+AH61+AH81+AH114+AH134+AH154+AH174+AH200+AH220+AH240+AH260+AH286+AH306+AH326+AH346+AH372+AH392+AH412+AH432+AH458+AH478+AH498+AH518+AH544+AH564+AH584+AH604</f>
        <v>756</v>
      </c>
      <c r="I21" s="173"/>
      <c r="J21" s="173"/>
      <c r="K21" s="172">
        <f>AI41+AI61+AI81+AI114+AI134+AI154+AI174+AI200+AI220+AI240+AI260+AI286+AI306+AI326+AI346+AI372+AI392+AI412+AI432+AI458+AI478+AI498+AI518+AI544+AI564+AI584+AI604</f>
        <v>0</v>
      </c>
      <c r="L21" s="173"/>
      <c r="M21" s="173"/>
      <c r="N21" s="172">
        <f>AJ41+AJ61+AJ81+AJ114+AJ134+AJ154+AJ174+AJ200+AJ220+AJ240+AJ260+AJ286+AJ306+AJ326+AJ346+AJ372+AJ392+AJ412+AJ432+AJ458+AJ478+AJ498+AJ518+AJ544+AJ564+AJ584+AJ604</f>
        <v>0</v>
      </c>
      <c r="O21" s="173"/>
      <c r="P21" s="173"/>
      <c r="Q21" s="313">
        <f t="shared" si="4"/>
        <v>0</v>
      </c>
      <c r="R21" s="314"/>
      <c r="S21" s="315"/>
      <c r="T21" s="276"/>
      <c r="U21" s="277"/>
      <c r="V21" s="278"/>
      <c r="AA21" s="2"/>
      <c r="AC21" s="2"/>
      <c r="AD21" s="2"/>
      <c r="AE21" s="2"/>
      <c r="AF21" s="2"/>
      <c r="AG21" s="2"/>
    </row>
    <row r="22" spans="2:40" ht="13.5" customHeight="1" thickBot="1" x14ac:dyDescent="0.2">
      <c r="B22" s="222"/>
      <c r="C22" s="265"/>
      <c r="D22" s="266"/>
      <c r="E22" s="237"/>
      <c r="F22" s="238"/>
      <c r="G22" s="239"/>
      <c r="H22" s="174">
        <f t="shared" ref="H22:H24" si="8">AH42+AH62+AH82+AH115+AH135+AH155+AH175+AH201+AH221+AH241+AH261+AH287+AH307+AH327+AH347+AH373+AH393+AH413+AH433+AH459+AH479+AH499+AH519+AH545+AH565+AH585+AH605</f>
        <v>756</v>
      </c>
      <c r="I22" s="175"/>
      <c r="J22" s="175"/>
      <c r="K22" s="174">
        <f t="shared" ref="K22:K23" si="9">AI42+AI62+AI82+AI115+AI135+AI155+AI175+AI201+AI221+AI241+AI261+AI287+AI307+AI327+AI347+AI373+AI393+AI413+AI433+AI459+AI479+AI499+AI519+AI545+AI565+AI585+AI605</f>
        <v>0</v>
      </c>
      <c r="L22" s="175"/>
      <c r="M22" s="175"/>
      <c r="N22" s="174">
        <f t="shared" ref="N22:N23" si="10">AL42+AL62+AL82+AL115+AL135+AL155+AL175+AL201+AL221+AL241+AL261+AL287+AL307+AL327+AL347+AL373+AL393+AL413+AL433+AL459+AL479+AL499+AL519+AL545+AL565+AL585+AL605</f>
        <v>0</v>
      </c>
      <c r="O22" s="175"/>
      <c r="P22" s="272"/>
      <c r="Q22" s="200">
        <f t="shared" si="4"/>
        <v>0</v>
      </c>
      <c r="R22" s="201"/>
      <c r="S22" s="202"/>
      <c r="T22" s="276"/>
      <c r="U22" s="277"/>
      <c r="V22" s="278"/>
      <c r="AA22" s="2"/>
      <c r="AC22" s="2"/>
      <c r="AD22" s="2"/>
      <c r="AE22" s="2"/>
      <c r="AF22" s="2"/>
      <c r="AG22" s="2"/>
    </row>
    <row r="23" spans="2:40" ht="13.5" customHeight="1" x14ac:dyDescent="0.15">
      <c r="B23" s="222"/>
      <c r="C23" s="265"/>
      <c r="D23" s="266"/>
      <c r="E23" s="237"/>
      <c r="F23" s="238"/>
      <c r="G23" s="239"/>
      <c r="H23" s="174">
        <f t="shared" si="8"/>
        <v>756</v>
      </c>
      <c r="I23" s="175"/>
      <c r="J23" s="175"/>
      <c r="K23" s="174">
        <f t="shared" si="9"/>
        <v>0</v>
      </c>
      <c r="L23" s="175"/>
      <c r="M23" s="175"/>
      <c r="N23" s="174">
        <f t="shared" si="10"/>
        <v>0</v>
      </c>
      <c r="O23" s="175"/>
      <c r="P23" s="272"/>
      <c r="Q23" s="200">
        <f>ROUND(N23/H23,3)</f>
        <v>0</v>
      </c>
      <c r="R23" s="201"/>
      <c r="S23" s="202"/>
      <c r="T23" s="276"/>
      <c r="U23" s="277"/>
      <c r="V23" s="277"/>
      <c r="W23" s="208" t="str">
        <f>IF(T11&gt;=AM9,AO9,IF(T11&gt;=AM10,AO10,IF(T11&gt;=AM11,AO11,"補正無し")))</f>
        <v>補正無し</v>
      </c>
      <c r="X23" s="209"/>
      <c r="Y23" s="209"/>
      <c r="Z23" s="209"/>
      <c r="AA23" s="91"/>
      <c r="AB23" s="90"/>
      <c r="AC23" s="90"/>
      <c r="AD23" s="89"/>
      <c r="AE23" s="2"/>
      <c r="AF23" s="2"/>
      <c r="AG23" s="2"/>
    </row>
    <row r="24" spans="2:40" ht="13.5" customHeight="1" thickBot="1" x14ac:dyDescent="0.2">
      <c r="B24" s="223"/>
      <c r="C24" s="267"/>
      <c r="D24" s="268"/>
      <c r="E24" s="240"/>
      <c r="F24" s="241"/>
      <c r="G24" s="242"/>
      <c r="H24" s="306">
        <f t="shared" si="8"/>
        <v>756</v>
      </c>
      <c r="I24" s="250"/>
      <c r="J24" s="250"/>
      <c r="K24" s="306">
        <f>AI44+AI64+AI84+AI117+AI137+AI157+AI177+AI203+AI223+AI243+AI263+AI289+AI309+AI329+AI349+AI375+AI395+AI415+AI435+AI461+AI481+AI501+AI521+AI547+AI567+AI587+AI607</f>
        <v>0</v>
      </c>
      <c r="L24" s="250"/>
      <c r="M24" s="250"/>
      <c r="N24" s="306">
        <f>AL44+AL64+AL84+AL117+AL137+AL157+AL177+AL203+AL223+AL243+AL263+AL289+AL309+AL329+AL349+AL375+AL395+AL415+AL435+AL461+AL481+AL501+AL521+AL547+AL567+AL587+AL607</f>
        <v>0</v>
      </c>
      <c r="O24" s="250"/>
      <c r="P24" s="250"/>
      <c r="Q24" s="307">
        <f t="shared" si="4"/>
        <v>0</v>
      </c>
      <c r="R24" s="308"/>
      <c r="S24" s="309"/>
      <c r="T24" s="279"/>
      <c r="U24" s="280"/>
      <c r="V24" s="280"/>
      <c r="W24" s="210"/>
      <c r="X24" s="211"/>
      <c r="Y24" s="211"/>
      <c r="Z24" s="211"/>
      <c r="AA24" s="91"/>
      <c r="AB24" s="90"/>
      <c r="AC24" s="90"/>
      <c r="AD24" s="89"/>
      <c r="AE24" s="2"/>
      <c r="AF24" s="2"/>
      <c r="AG24" s="2"/>
    </row>
    <row r="25" spans="2:40" s="8" customFormat="1" ht="13.5" customHeight="1" x14ac:dyDescent="0.15">
      <c r="B25" s="43"/>
      <c r="C25" s="36"/>
      <c r="D25" s="36"/>
      <c r="E25" s="36"/>
      <c r="F25" s="112"/>
      <c r="G25" s="112"/>
      <c r="H25" s="112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  <c r="T25" s="85"/>
      <c r="U25" s="85"/>
      <c r="V25" s="82" t="s">
        <v>46</v>
      </c>
      <c r="W25" s="85"/>
      <c r="X25" s="85"/>
      <c r="Y25" s="85"/>
      <c r="Z25" s="85"/>
      <c r="AA25" s="85"/>
      <c r="AB25" s="85"/>
      <c r="AC25" s="85"/>
      <c r="AD25" s="85"/>
      <c r="AE25" s="82"/>
      <c r="AF25" s="85"/>
      <c r="AG25" s="85"/>
    </row>
    <row r="26" spans="2:40" ht="13.5" customHeight="1" x14ac:dyDescent="0.15">
      <c r="B26" s="25"/>
      <c r="C26" s="33"/>
      <c r="D26" s="26"/>
      <c r="E26" s="3" t="s">
        <v>4</v>
      </c>
      <c r="F26" s="10">
        <f>+X6</f>
        <v>45383</v>
      </c>
      <c r="G26" s="11">
        <f>+F26+1</f>
        <v>45384</v>
      </c>
      <c r="H26" s="11">
        <f t="shared" ref="H26:AG26" si="11">+G26+1</f>
        <v>45385</v>
      </c>
      <c r="I26" s="11">
        <f t="shared" si="11"/>
        <v>45386</v>
      </c>
      <c r="J26" s="11">
        <f t="shared" si="11"/>
        <v>45387</v>
      </c>
      <c r="K26" s="11">
        <f t="shared" si="11"/>
        <v>45388</v>
      </c>
      <c r="L26" s="11">
        <f t="shared" si="11"/>
        <v>45389</v>
      </c>
      <c r="M26" s="11">
        <f t="shared" si="11"/>
        <v>45390</v>
      </c>
      <c r="N26" s="11">
        <f t="shared" si="11"/>
        <v>45391</v>
      </c>
      <c r="O26" s="11">
        <f t="shared" si="11"/>
        <v>45392</v>
      </c>
      <c r="P26" s="11">
        <f t="shared" si="11"/>
        <v>45393</v>
      </c>
      <c r="Q26" s="11">
        <f t="shared" si="11"/>
        <v>45394</v>
      </c>
      <c r="R26" s="11">
        <f t="shared" si="11"/>
        <v>45395</v>
      </c>
      <c r="S26" s="11">
        <f t="shared" si="11"/>
        <v>45396</v>
      </c>
      <c r="T26" s="11">
        <f t="shared" si="11"/>
        <v>45397</v>
      </c>
      <c r="U26" s="11">
        <f t="shared" si="11"/>
        <v>45398</v>
      </c>
      <c r="V26" s="11">
        <f t="shared" si="11"/>
        <v>45399</v>
      </c>
      <c r="W26" s="11">
        <f t="shared" si="11"/>
        <v>45400</v>
      </c>
      <c r="X26" s="11">
        <f t="shared" si="11"/>
        <v>45401</v>
      </c>
      <c r="Y26" s="11">
        <f t="shared" si="11"/>
        <v>45402</v>
      </c>
      <c r="Z26" s="11">
        <f>+Y26+1</f>
        <v>45403</v>
      </c>
      <c r="AA26" s="11">
        <f t="shared" si="11"/>
        <v>45404</v>
      </c>
      <c r="AB26" s="11">
        <f t="shared" si="11"/>
        <v>45405</v>
      </c>
      <c r="AC26" s="11">
        <f t="shared" si="11"/>
        <v>45406</v>
      </c>
      <c r="AD26" s="11">
        <f>+AC26+1</f>
        <v>45407</v>
      </c>
      <c r="AE26" s="11">
        <f t="shared" si="11"/>
        <v>45408</v>
      </c>
      <c r="AF26" s="11">
        <f>+AE26+1</f>
        <v>45409</v>
      </c>
      <c r="AG26" s="136">
        <f t="shared" si="11"/>
        <v>45410</v>
      </c>
      <c r="AH26" s="182" t="s">
        <v>82</v>
      </c>
      <c r="AI26" s="185" t="s">
        <v>83</v>
      </c>
      <c r="AJ26" s="188" t="s">
        <v>18</v>
      </c>
      <c r="AK26" s="256"/>
      <c r="AM26" s="281" t="s">
        <v>72</v>
      </c>
      <c r="AN26" s="281" t="s">
        <v>73</v>
      </c>
    </row>
    <row r="27" spans="2:40" x14ac:dyDescent="0.15">
      <c r="B27" s="27"/>
      <c r="C27" s="34"/>
      <c r="D27" s="28"/>
      <c r="E27" s="31" t="s">
        <v>2</v>
      </c>
      <c r="F27" s="123" t="str">
        <f>TEXT(WEEKDAY(+F26),"aaa")</f>
        <v>月</v>
      </c>
      <c r="G27" s="116" t="str">
        <f t="shared" ref="G27:AG27" si="12">TEXT(WEEKDAY(+G26),"aaa")</f>
        <v>火</v>
      </c>
      <c r="H27" s="116" t="str">
        <f t="shared" si="12"/>
        <v>水</v>
      </c>
      <c r="I27" s="116" t="str">
        <f t="shared" si="12"/>
        <v>木</v>
      </c>
      <c r="J27" s="116" t="str">
        <f t="shared" si="12"/>
        <v>金</v>
      </c>
      <c r="K27" s="116" t="str">
        <f t="shared" si="12"/>
        <v>土</v>
      </c>
      <c r="L27" s="116" t="str">
        <f t="shared" si="12"/>
        <v>日</v>
      </c>
      <c r="M27" s="116" t="str">
        <f t="shared" si="12"/>
        <v>月</v>
      </c>
      <c r="N27" s="116" t="str">
        <f t="shared" si="12"/>
        <v>火</v>
      </c>
      <c r="O27" s="116" t="str">
        <f t="shared" si="12"/>
        <v>水</v>
      </c>
      <c r="P27" s="116" t="str">
        <f t="shared" si="12"/>
        <v>木</v>
      </c>
      <c r="Q27" s="116" t="str">
        <f t="shared" si="12"/>
        <v>金</v>
      </c>
      <c r="R27" s="116" t="str">
        <f t="shared" si="12"/>
        <v>土</v>
      </c>
      <c r="S27" s="116" t="str">
        <f t="shared" si="12"/>
        <v>日</v>
      </c>
      <c r="T27" s="116" t="str">
        <f t="shared" si="12"/>
        <v>月</v>
      </c>
      <c r="U27" s="116" t="str">
        <f t="shared" si="12"/>
        <v>火</v>
      </c>
      <c r="V27" s="116" t="str">
        <f t="shared" si="12"/>
        <v>水</v>
      </c>
      <c r="W27" s="116" t="str">
        <f t="shared" si="12"/>
        <v>木</v>
      </c>
      <c r="X27" s="116" t="str">
        <f t="shared" si="12"/>
        <v>金</v>
      </c>
      <c r="Y27" s="116" t="str">
        <f t="shared" si="12"/>
        <v>土</v>
      </c>
      <c r="Z27" s="116" t="str">
        <f t="shared" si="12"/>
        <v>日</v>
      </c>
      <c r="AA27" s="116" t="str">
        <f t="shared" si="12"/>
        <v>月</v>
      </c>
      <c r="AB27" s="116" t="str">
        <f t="shared" si="12"/>
        <v>火</v>
      </c>
      <c r="AC27" s="116" t="str">
        <f t="shared" si="12"/>
        <v>水</v>
      </c>
      <c r="AD27" s="116" t="str">
        <f t="shared" si="12"/>
        <v>木</v>
      </c>
      <c r="AE27" s="116" t="str">
        <f t="shared" si="12"/>
        <v>金</v>
      </c>
      <c r="AF27" s="116" t="str">
        <f t="shared" si="12"/>
        <v>土</v>
      </c>
      <c r="AG27" s="125" t="str">
        <f t="shared" si="12"/>
        <v>日</v>
      </c>
      <c r="AH27" s="183"/>
      <c r="AI27" s="186"/>
      <c r="AJ27" s="189"/>
      <c r="AK27" s="256"/>
      <c r="AM27" s="281"/>
      <c r="AN27" s="281"/>
    </row>
    <row r="28" spans="2:40" ht="24.75" customHeight="1" x14ac:dyDescent="0.15">
      <c r="B28" s="167"/>
      <c r="C28" s="35" t="s">
        <v>16</v>
      </c>
      <c r="D28" s="29" t="s">
        <v>17</v>
      </c>
      <c r="E28" s="30" t="s">
        <v>28</v>
      </c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37"/>
      <c r="AH28" s="184"/>
      <c r="AI28" s="187"/>
      <c r="AJ28" s="190"/>
      <c r="AK28" s="256"/>
    </row>
    <row r="29" spans="2:40" ht="13.5" customHeight="1" x14ac:dyDescent="0.15">
      <c r="B29" s="221" t="s">
        <v>95</v>
      </c>
      <c r="C29" s="224" t="s">
        <v>10</v>
      </c>
      <c r="D29" s="23" t="str">
        <f>E$11</f>
        <v>〇〇</v>
      </c>
      <c r="E29" s="111"/>
      <c r="F29" s="56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63"/>
      <c r="AH29" s="32">
        <f>COUNTA(F$26:AG$26)-AI29</f>
        <v>28</v>
      </c>
      <c r="AI29" s="77">
        <f>AM29+AN29</f>
        <v>0</v>
      </c>
      <c r="AJ29" s="38">
        <f>+COUNTIF(F29:AG29,"休")</f>
        <v>0</v>
      </c>
      <c r="AM29" s="29">
        <f>+COUNTIF(F29:AG29,"－")</f>
        <v>0</v>
      </c>
      <c r="AN29" s="29">
        <f t="shared" ref="AN29:AN34" si="13">+COUNTIF(F29:AG29,"外")</f>
        <v>0</v>
      </c>
    </row>
    <row r="30" spans="2:40" ht="13.5" customHeight="1" x14ac:dyDescent="0.15">
      <c r="B30" s="222"/>
      <c r="C30" s="225"/>
      <c r="D30" s="51" t="str">
        <f>E$12</f>
        <v>●●</v>
      </c>
      <c r="E30" s="107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ref="AH30:AH34" si="14">COUNTA(F$26:AG$26)-AI30</f>
        <v>28</v>
      </c>
      <c r="AI30" s="4">
        <f t="shared" ref="AI30:AI34" si="15">AM30+AN30</f>
        <v>0</v>
      </c>
      <c r="AJ30" s="154">
        <f t="shared" ref="AJ30:AJ33" si="16">+COUNTIF(F30:AG30,"休")</f>
        <v>0</v>
      </c>
      <c r="AM30" s="29">
        <f t="shared" ref="AM30:AM33" si="17">+COUNTIF(F30:AG30,"－")</f>
        <v>0</v>
      </c>
      <c r="AN30" s="29">
        <f t="shared" si="13"/>
        <v>0</v>
      </c>
    </row>
    <row r="31" spans="2:40" x14ac:dyDescent="0.15">
      <c r="B31" s="222"/>
      <c r="C31" s="225"/>
      <c r="D31" s="51" t="str">
        <f>E$13</f>
        <v>△△</v>
      </c>
      <c r="E31" s="107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9"/>
      <c r="AH31" s="32">
        <f t="shared" si="14"/>
        <v>28</v>
      </c>
      <c r="AI31" s="4">
        <f>AM31+AN31</f>
        <v>0</v>
      </c>
      <c r="AJ31" s="154">
        <f t="shared" si="16"/>
        <v>0</v>
      </c>
      <c r="AM31" s="29">
        <f t="shared" si="17"/>
        <v>0</v>
      </c>
      <c r="AN31" s="29">
        <f t="shared" si="13"/>
        <v>0</v>
      </c>
    </row>
    <row r="32" spans="2:40" x14ac:dyDescent="0.15">
      <c r="B32" s="222"/>
      <c r="C32" s="225"/>
      <c r="D32" s="51" t="str">
        <f>E$14</f>
        <v>■■</v>
      </c>
      <c r="E32" s="107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9"/>
      <c r="AH32" s="32">
        <f t="shared" si="14"/>
        <v>28</v>
      </c>
      <c r="AI32" s="4">
        <f t="shared" si="15"/>
        <v>0</v>
      </c>
      <c r="AJ32" s="154">
        <f t="shared" si="16"/>
        <v>0</v>
      </c>
      <c r="AM32" s="29">
        <f t="shared" si="17"/>
        <v>0</v>
      </c>
      <c r="AN32" s="29">
        <f t="shared" si="13"/>
        <v>0</v>
      </c>
    </row>
    <row r="33" spans="2:40" x14ac:dyDescent="0.15">
      <c r="B33" s="222"/>
      <c r="C33" s="225"/>
      <c r="D33" s="51" t="str">
        <f>E$15</f>
        <v>★★</v>
      </c>
      <c r="E33" s="107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9"/>
      <c r="AH33" s="32">
        <f t="shared" si="14"/>
        <v>28</v>
      </c>
      <c r="AI33" s="4">
        <f t="shared" si="15"/>
        <v>0</v>
      </c>
      <c r="AJ33" s="154">
        <f t="shared" si="16"/>
        <v>0</v>
      </c>
      <c r="AM33" s="29">
        <f t="shared" si="17"/>
        <v>0</v>
      </c>
      <c r="AN33" s="29">
        <f t="shared" si="13"/>
        <v>0</v>
      </c>
    </row>
    <row r="34" spans="2:40" x14ac:dyDescent="0.15">
      <c r="B34" s="223"/>
      <c r="C34" s="226"/>
      <c r="D34" s="51">
        <f>E$16</f>
        <v>0</v>
      </c>
      <c r="E34" s="85"/>
      <c r="F34" s="157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38"/>
      <c r="AH34" s="32">
        <f t="shared" si="14"/>
        <v>28</v>
      </c>
      <c r="AI34" s="77">
        <f t="shared" si="15"/>
        <v>0</v>
      </c>
      <c r="AJ34" s="38">
        <f>+COUNTIF(F34:AG34,"休")</f>
        <v>0</v>
      </c>
      <c r="AM34" s="29">
        <f>+COUNTIF(F34:AG34,"－")</f>
        <v>0</v>
      </c>
      <c r="AN34" s="29">
        <f t="shared" si="13"/>
        <v>0</v>
      </c>
    </row>
    <row r="35" spans="2:40" ht="24.75" customHeight="1" x14ac:dyDescent="0.15">
      <c r="B35" s="221" t="s">
        <v>96</v>
      </c>
      <c r="C35" s="224" t="s">
        <v>14</v>
      </c>
      <c r="D35" s="29" t="s">
        <v>17</v>
      </c>
      <c r="E35" s="75" t="s">
        <v>28</v>
      </c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37"/>
      <c r="AH35" s="48"/>
      <c r="AI35" s="29"/>
      <c r="AJ35" s="151"/>
    </row>
    <row r="36" spans="2:40" ht="13.5" customHeight="1" x14ac:dyDescent="0.15">
      <c r="B36" s="222"/>
      <c r="C36" s="225"/>
      <c r="D36" s="47" t="str">
        <f>E$17</f>
        <v>〇〇</v>
      </c>
      <c r="E36" s="85"/>
      <c r="F36" s="5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63"/>
      <c r="AH36" s="32">
        <f>COUNTA(F$26:AG$26)-AI36</f>
        <v>28</v>
      </c>
      <c r="AI36" s="77">
        <f t="shared" ref="AI36:AI39" si="18">AM36+AN36</f>
        <v>0</v>
      </c>
      <c r="AJ36" s="38">
        <f>+COUNTIF(F36:AG36,"休")</f>
        <v>0</v>
      </c>
      <c r="AM36" s="29">
        <f>+COUNTIF(F36:AG36,"－")</f>
        <v>0</v>
      </c>
      <c r="AN36" s="29">
        <f>+COUNTIF(F36:AG36,"外")</f>
        <v>0</v>
      </c>
    </row>
    <row r="37" spans="2:40" x14ac:dyDescent="0.15">
      <c r="B37" s="222"/>
      <c r="C37" s="225"/>
      <c r="D37" s="51" t="str">
        <f>E$18</f>
        <v>●●</v>
      </c>
      <c r="E37" s="107"/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9"/>
      <c r="AH37" s="32">
        <f t="shared" ref="AH37:AH39" si="19">COUNTA(F$26:AG$26)-AI37</f>
        <v>28</v>
      </c>
      <c r="AI37" s="4">
        <f t="shared" si="18"/>
        <v>0</v>
      </c>
      <c r="AJ37" s="154">
        <f t="shared" ref="AJ37:AJ39" si="20">+COUNTIF(F37:AG37,"休")</f>
        <v>0</v>
      </c>
      <c r="AM37" s="29">
        <f t="shared" ref="AM37:AM39" si="21">+COUNTIF(F37:AG37,"－")</f>
        <v>0</v>
      </c>
      <c r="AN37" s="29">
        <f>+COUNTIF(F37:AG37,"外")</f>
        <v>0</v>
      </c>
    </row>
    <row r="38" spans="2:40" x14ac:dyDescent="0.15">
      <c r="B38" s="222"/>
      <c r="C38" s="225"/>
      <c r="D38" s="51">
        <f>E$19</f>
        <v>0</v>
      </c>
      <c r="E38" s="107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9"/>
      <c r="AH38" s="32">
        <f t="shared" si="19"/>
        <v>28</v>
      </c>
      <c r="AI38" s="4">
        <f t="shared" si="18"/>
        <v>0</v>
      </c>
      <c r="AJ38" s="154">
        <f t="shared" si="20"/>
        <v>0</v>
      </c>
      <c r="AM38" s="29">
        <f t="shared" si="21"/>
        <v>0</v>
      </c>
      <c r="AN38" s="29">
        <f>+COUNTIF(F38:AG38,"外")</f>
        <v>0</v>
      </c>
    </row>
    <row r="39" spans="2:40" x14ac:dyDescent="0.15">
      <c r="B39" s="222"/>
      <c r="C39" s="226"/>
      <c r="D39" s="47">
        <f>E$20</f>
        <v>0</v>
      </c>
      <c r="E39" s="85"/>
      <c r="F39" s="52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63"/>
      <c r="AH39" s="32">
        <f t="shared" si="19"/>
        <v>28</v>
      </c>
      <c r="AI39" s="31">
        <f t="shared" si="18"/>
        <v>0</v>
      </c>
      <c r="AJ39" s="38">
        <f t="shared" si="20"/>
        <v>0</v>
      </c>
      <c r="AM39" s="29">
        <f t="shared" si="21"/>
        <v>0</v>
      </c>
      <c r="AN39" s="29">
        <f>+COUNTIF(F39:AG39,"外")</f>
        <v>0</v>
      </c>
    </row>
    <row r="40" spans="2:40" ht="24.75" customHeight="1" x14ac:dyDescent="0.15">
      <c r="B40" s="222"/>
      <c r="C40" s="224" t="s">
        <v>15</v>
      </c>
      <c r="D40" s="29" t="s">
        <v>17</v>
      </c>
      <c r="E40" s="75" t="s">
        <v>28</v>
      </c>
      <c r="F40" s="105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37"/>
      <c r="AH40" s="48"/>
      <c r="AI40" s="29"/>
      <c r="AJ40" s="151"/>
    </row>
    <row r="41" spans="2:40" x14ac:dyDescent="0.15">
      <c r="B41" s="222"/>
      <c r="C41" s="225"/>
      <c r="D41" s="23" t="str">
        <f>E$21</f>
        <v>●●</v>
      </c>
      <c r="E41" s="77"/>
      <c r="F41" s="5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139"/>
      <c r="AH41" s="32">
        <f t="shared" ref="AH41:AH44" si="22">COUNTA(F$26:AG$26)-AI41</f>
        <v>28</v>
      </c>
      <c r="AI41" s="78">
        <f t="shared" ref="AI41:AI44" si="23">AM41+AN41</f>
        <v>0</v>
      </c>
      <c r="AJ41" s="152">
        <f>+COUNTIF(F41:AG41,"休")</f>
        <v>0</v>
      </c>
      <c r="AM41" s="29">
        <f>+COUNTIF(F41:AG41,"－")</f>
        <v>0</v>
      </c>
      <c r="AN41" s="29">
        <f>+COUNTIF(F41:AG41,"外")</f>
        <v>0</v>
      </c>
    </row>
    <row r="42" spans="2:40" x14ac:dyDescent="0.15">
      <c r="B42" s="222"/>
      <c r="C42" s="225"/>
      <c r="D42" s="51">
        <f>E$22</f>
        <v>0</v>
      </c>
      <c r="E42" s="4"/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9"/>
      <c r="AH42" s="32">
        <f t="shared" si="22"/>
        <v>28</v>
      </c>
      <c r="AI42" s="4">
        <f t="shared" si="23"/>
        <v>0</v>
      </c>
      <c r="AJ42" s="154">
        <f t="shared" ref="AJ42:AJ44" si="24">+COUNTIF(F42:AG42,"休")</f>
        <v>0</v>
      </c>
      <c r="AM42" s="29">
        <f t="shared" ref="AM42:AM44" si="25">+COUNTIF(F42:AG42,"－")</f>
        <v>0</v>
      </c>
      <c r="AN42" s="29">
        <f>+COUNTIF(F42:AG42,"外")</f>
        <v>0</v>
      </c>
    </row>
    <row r="43" spans="2:40" x14ac:dyDescent="0.15">
      <c r="B43" s="222"/>
      <c r="C43" s="225"/>
      <c r="D43" s="51">
        <f>E$23</f>
        <v>0</v>
      </c>
      <c r="E43" s="4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9"/>
      <c r="AH43" s="32">
        <f t="shared" si="22"/>
        <v>28</v>
      </c>
      <c r="AI43" s="4">
        <f t="shared" si="23"/>
        <v>0</v>
      </c>
      <c r="AJ43" s="154">
        <f t="shared" si="24"/>
        <v>0</v>
      </c>
      <c r="AM43" s="29">
        <f t="shared" si="25"/>
        <v>0</v>
      </c>
      <c r="AN43" s="29">
        <f>+COUNTIF(F43:AG43,"外")</f>
        <v>0</v>
      </c>
    </row>
    <row r="44" spans="2:40" x14ac:dyDescent="0.15">
      <c r="B44" s="223"/>
      <c r="C44" s="226"/>
      <c r="D44" s="55">
        <f>E$24</f>
        <v>0</v>
      </c>
      <c r="E44" s="118"/>
      <c r="F44" s="1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6"/>
      <c r="AH44" s="140">
        <f t="shared" si="22"/>
        <v>28</v>
      </c>
      <c r="AI44" s="149">
        <f t="shared" si="23"/>
        <v>0</v>
      </c>
      <c r="AJ44" s="153">
        <f t="shared" si="24"/>
        <v>0</v>
      </c>
      <c r="AM44" s="29">
        <f t="shared" si="25"/>
        <v>0</v>
      </c>
      <c r="AN44" s="29">
        <f>+COUNTIF(F44:AG44,"外")</f>
        <v>0</v>
      </c>
    </row>
    <row r="45" spans="2:40" x14ac:dyDescent="0.15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2:40" ht="13.5" customHeight="1" x14ac:dyDescent="0.15">
      <c r="B46" s="25"/>
      <c r="C46" s="33"/>
      <c r="D46" s="26"/>
      <c r="E46" s="15" t="s">
        <v>4</v>
      </c>
      <c r="F46" s="16">
        <f>+AG26+1</f>
        <v>45411</v>
      </c>
      <c r="G46" s="17">
        <f>+F46+1</f>
        <v>45412</v>
      </c>
      <c r="H46" s="17">
        <f t="shared" ref="H46:AE46" si="26">+G46+1</f>
        <v>45413</v>
      </c>
      <c r="I46" s="17">
        <f t="shared" si="26"/>
        <v>45414</v>
      </c>
      <c r="J46" s="17">
        <f t="shared" si="26"/>
        <v>45415</v>
      </c>
      <c r="K46" s="17">
        <f t="shared" si="26"/>
        <v>45416</v>
      </c>
      <c r="L46" s="17">
        <f t="shared" si="26"/>
        <v>45417</v>
      </c>
      <c r="M46" s="17">
        <f t="shared" si="26"/>
        <v>45418</v>
      </c>
      <c r="N46" s="17">
        <f t="shared" si="26"/>
        <v>45419</v>
      </c>
      <c r="O46" s="17">
        <f t="shared" si="26"/>
        <v>45420</v>
      </c>
      <c r="P46" s="17">
        <f t="shared" si="26"/>
        <v>45421</v>
      </c>
      <c r="Q46" s="17">
        <f t="shared" si="26"/>
        <v>45422</v>
      </c>
      <c r="R46" s="17">
        <f t="shared" si="26"/>
        <v>45423</v>
      </c>
      <c r="S46" s="17">
        <f t="shared" si="26"/>
        <v>45424</v>
      </c>
      <c r="T46" s="17">
        <f t="shared" si="26"/>
        <v>45425</v>
      </c>
      <c r="U46" s="17">
        <f t="shared" si="26"/>
        <v>45426</v>
      </c>
      <c r="V46" s="17">
        <f t="shared" si="26"/>
        <v>45427</v>
      </c>
      <c r="W46" s="17">
        <f t="shared" si="26"/>
        <v>45428</v>
      </c>
      <c r="X46" s="17">
        <f t="shared" si="26"/>
        <v>45429</v>
      </c>
      <c r="Y46" s="17">
        <f t="shared" si="26"/>
        <v>45430</v>
      </c>
      <c r="Z46" s="17">
        <f>+Y46+1</f>
        <v>45431</v>
      </c>
      <c r="AA46" s="17">
        <f t="shared" si="26"/>
        <v>45432</v>
      </c>
      <c r="AB46" s="17">
        <f t="shared" si="26"/>
        <v>45433</v>
      </c>
      <c r="AC46" s="17">
        <f t="shared" si="26"/>
        <v>45434</v>
      </c>
      <c r="AD46" s="17">
        <f>+AC46+1</f>
        <v>45435</v>
      </c>
      <c r="AE46" s="17">
        <f t="shared" si="26"/>
        <v>45436</v>
      </c>
      <c r="AF46" s="17">
        <f>+AE46+1</f>
        <v>45437</v>
      </c>
      <c r="AG46" s="141">
        <f>+AF46+1</f>
        <v>45438</v>
      </c>
      <c r="AH46" s="182" t="s">
        <v>82</v>
      </c>
      <c r="AI46" s="185" t="s">
        <v>83</v>
      </c>
      <c r="AJ46" s="188" t="s">
        <v>18</v>
      </c>
      <c r="AK46" s="256"/>
      <c r="AM46" s="281" t="s">
        <v>72</v>
      </c>
      <c r="AN46" s="281" t="s">
        <v>73</v>
      </c>
    </row>
    <row r="47" spans="2:40" x14ac:dyDescent="0.15">
      <c r="B47" s="27"/>
      <c r="C47" s="34"/>
      <c r="D47" s="28"/>
      <c r="E47" s="121" t="s">
        <v>2</v>
      </c>
      <c r="F47" s="126" t="str">
        <f>TEXT(WEEKDAY(+F46),"aaa")</f>
        <v>月</v>
      </c>
      <c r="G47" s="119" t="str">
        <f t="shared" ref="G47:AG47" si="27">TEXT(WEEKDAY(+G46),"aaa")</f>
        <v>火</v>
      </c>
      <c r="H47" s="119" t="str">
        <f t="shared" si="27"/>
        <v>水</v>
      </c>
      <c r="I47" s="119" t="str">
        <f t="shared" si="27"/>
        <v>木</v>
      </c>
      <c r="J47" s="119" t="str">
        <f t="shared" si="27"/>
        <v>金</v>
      </c>
      <c r="K47" s="119" t="str">
        <f t="shared" si="27"/>
        <v>土</v>
      </c>
      <c r="L47" s="119" t="str">
        <f t="shared" si="27"/>
        <v>日</v>
      </c>
      <c r="M47" s="119" t="str">
        <f t="shared" si="27"/>
        <v>月</v>
      </c>
      <c r="N47" s="119" t="str">
        <f t="shared" si="27"/>
        <v>火</v>
      </c>
      <c r="O47" s="119" t="str">
        <f t="shared" si="27"/>
        <v>水</v>
      </c>
      <c r="P47" s="119" t="str">
        <f t="shared" si="27"/>
        <v>木</v>
      </c>
      <c r="Q47" s="119" t="str">
        <f t="shared" si="27"/>
        <v>金</v>
      </c>
      <c r="R47" s="119" t="str">
        <f t="shared" si="27"/>
        <v>土</v>
      </c>
      <c r="S47" s="119" t="str">
        <f t="shared" si="27"/>
        <v>日</v>
      </c>
      <c r="T47" s="119" t="str">
        <f t="shared" si="27"/>
        <v>月</v>
      </c>
      <c r="U47" s="119" t="str">
        <f t="shared" si="27"/>
        <v>火</v>
      </c>
      <c r="V47" s="119" t="str">
        <f t="shared" si="27"/>
        <v>水</v>
      </c>
      <c r="W47" s="119" t="str">
        <f t="shared" si="27"/>
        <v>木</v>
      </c>
      <c r="X47" s="119" t="str">
        <f t="shared" si="27"/>
        <v>金</v>
      </c>
      <c r="Y47" s="119" t="str">
        <f t="shared" si="27"/>
        <v>土</v>
      </c>
      <c r="Z47" s="119" t="str">
        <f t="shared" si="27"/>
        <v>日</v>
      </c>
      <c r="AA47" s="119" t="str">
        <f t="shared" si="27"/>
        <v>月</v>
      </c>
      <c r="AB47" s="119" t="str">
        <f t="shared" si="27"/>
        <v>火</v>
      </c>
      <c r="AC47" s="119" t="str">
        <f t="shared" si="27"/>
        <v>水</v>
      </c>
      <c r="AD47" s="119" t="str">
        <f t="shared" si="27"/>
        <v>木</v>
      </c>
      <c r="AE47" s="119" t="str">
        <f t="shared" si="27"/>
        <v>金</v>
      </c>
      <c r="AF47" s="119" t="str">
        <f t="shared" si="27"/>
        <v>土</v>
      </c>
      <c r="AG47" s="127" t="str">
        <f t="shared" si="27"/>
        <v>日</v>
      </c>
      <c r="AH47" s="183"/>
      <c r="AI47" s="186"/>
      <c r="AJ47" s="189"/>
      <c r="AK47" s="256"/>
      <c r="AM47" s="281"/>
      <c r="AN47" s="281"/>
    </row>
    <row r="48" spans="2:40" ht="24.75" customHeight="1" x14ac:dyDescent="0.15">
      <c r="B48" s="167"/>
      <c r="C48" s="35" t="s">
        <v>16</v>
      </c>
      <c r="D48" s="29" t="s">
        <v>17</v>
      </c>
      <c r="E48" s="75" t="s">
        <v>28</v>
      </c>
      <c r="F48" s="105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37"/>
      <c r="AH48" s="184"/>
      <c r="AI48" s="187"/>
      <c r="AJ48" s="190"/>
      <c r="AK48" s="256"/>
    </row>
    <row r="49" spans="2:40" ht="13.5" customHeight="1" x14ac:dyDescent="0.15">
      <c r="B49" s="221" t="s">
        <v>95</v>
      </c>
      <c r="C49" s="224" t="s">
        <v>10</v>
      </c>
      <c r="D49" s="23" t="str">
        <f>E$11</f>
        <v>〇〇</v>
      </c>
      <c r="E49" s="85"/>
      <c r="F49" s="56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63"/>
      <c r="AH49" s="32">
        <f>COUNTA(F$46:AG$46)-AI49</f>
        <v>28</v>
      </c>
      <c r="AI49" s="77">
        <f>AM49+AN49</f>
        <v>0</v>
      </c>
      <c r="AJ49" s="38">
        <f>+COUNTIF(F49:AG49,"休")</f>
        <v>0</v>
      </c>
      <c r="AM49" s="29">
        <f>+COUNTIF(F49:AG49,"－")</f>
        <v>0</v>
      </c>
      <c r="AN49" s="29">
        <f t="shared" ref="AN49:AN54" si="28">+COUNTIF(F49:AG49,"外")</f>
        <v>0</v>
      </c>
    </row>
    <row r="50" spans="2:40" ht="13.5" customHeight="1" x14ac:dyDescent="0.15">
      <c r="B50" s="222"/>
      <c r="C50" s="225"/>
      <c r="D50" s="51" t="str">
        <f>E$12</f>
        <v>●●</v>
      </c>
      <c r="E50" s="107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ref="AH50:AH54" si="29">COUNTA(F$46:AG$46)-AI50</f>
        <v>28</v>
      </c>
      <c r="AI50" s="4">
        <f t="shared" ref="AI50" si="30">AM50+AN50</f>
        <v>0</v>
      </c>
      <c r="AJ50" s="154">
        <f t="shared" ref="AJ50:AJ53" si="31">+COUNTIF(F50:AG50,"休")</f>
        <v>0</v>
      </c>
      <c r="AM50" s="29">
        <f t="shared" ref="AM50:AM53" si="32">+COUNTIF(F50:AG50,"－")</f>
        <v>0</v>
      </c>
      <c r="AN50" s="29">
        <f t="shared" si="28"/>
        <v>0</v>
      </c>
    </row>
    <row r="51" spans="2:40" x14ac:dyDescent="0.15">
      <c r="B51" s="222"/>
      <c r="C51" s="225"/>
      <c r="D51" s="51" t="str">
        <f>E$13</f>
        <v>△△</v>
      </c>
      <c r="E51" s="107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9"/>
      <c r="AH51" s="32">
        <f t="shared" si="29"/>
        <v>28</v>
      </c>
      <c r="AI51" s="4">
        <f>AM51+AN51</f>
        <v>0</v>
      </c>
      <c r="AJ51" s="154">
        <f t="shared" si="31"/>
        <v>0</v>
      </c>
      <c r="AM51" s="29">
        <f t="shared" si="32"/>
        <v>0</v>
      </c>
      <c r="AN51" s="29">
        <f t="shared" si="28"/>
        <v>0</v>
      </c>
    </row>
    <row r="52" spans="2:40" x14ac:dyDescent="0.15">
      <c r="B52" s="222"/>
      <c r="C52" s="225"/>
      <c r="D52" s="51" t="str">
        <f>E$14</f>
        <v>■■</v>
      </c>
      <c r="E52" s="107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9"/>
      <c r="AH52" s="32">
        <f t="shared" si="29"/>
        <v>28</v>
      </c>
      <c r="AI52" s="4">
        <f t="shared" ref="AI52:AI54" si="33">AM52+AN52</f>
        <v>0</v>
      </c>
      <c r="AJ52" s="154">
        <f t="shared" si="31"/>
        <v>0</v>
      </c>
      <c r="AM52" s="29">
        <f t="shared" si="32"/>
        <v>0</v>
      </c>
      <c r="AN52" s="29">
        <f t="shared" si="28"/>
        <v>0</v>
      </c>
    </row>
    <row r="53" spans="2:40" x14ac:dyDescent="0.15">
      <c r="B53" s="222"/>
      <c r="C53" s="225"/>
      <c r="D53" s="51" t="str">
        <f>E$15</f>
        <v>★★</v>
      </c>
      <c r="E53" s="107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9"/>
      <c r="AH53" s="32">
        <f t="shared" si="29"/>
        <v>28</v>
      </c>
      <c r="AI53" s="4">
        <f t="shared" si="33"/>
        <v>0</v>
      </c>
      <c r="AJ53" s="154">
        <f t="shared" si="31"/>
        <v>0</v>
      </c>
      <c r="AM53" s="29">
        <f t="shared" si="32"/>
        <v>0</v>
      </c>
      <c r="AN53" s="29">
        <f t="shared" si="28"/>
        <v>0</v>
      </c>
    </row>
    <row r="54" spans="2:40" x14ac:dyDescent="0.15">
      <c r="B54" s="223"/>
      <c r="C54" s="226"/>
      <c r="D54" s="47">
        <f>E$16</f>
        <v>0</v>
      </c>
      <c r="E54" s="85"/>
      <c r="F54" s="157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138"/>
      <c r="AH54" s="32">
        <f t="shared" si="29"/>
        <v>28</v>
      </c>
      <c r="AI54" s="77">
        <f t="shared" si="33"/>
        <v>0</v>
      </c>
      <c r="AJ54" s="38">
        <f>+COUNTIF(F54:AG54,"休")</f>
        <v>0</v>
      </c>
      <c r="AM54" s="29">
        <f>+COUNTIF(F54:AG54,"－")</f>
        <v>0</v>
      </c>
      <c r="AN54" s="29">
        <f t="shared" si="28"/>
        <v>0</v>
      </c>
    </row>
    <row r="55" spans="2:40" ht="24.75" customHeight="1" x14ac:dyDescent="0.15">
      <c r="B55" s="221" t="s">
        <v>96</v>
      </c>
      <c r="C55" s="224" t="s">
        <v>14</v>
      </c>
      <c r="D55" s="29" t="s">
        <v>17</v>
      </c>
      <c r="E55" s="75" t="s">
        <v>28</v>
      </c>
      <c r="F55" s="105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37"/>
      <c r="AH55" s="48"/>
      <c r="AI55" s="29"/>
      <c r="AJ55" s="151"/>
    </row>
    <row r="56" spans="2:40" ht="13.5" customHeight="1" x14ac:dyDescent="0.15">
      <c r="B56" s="222"/>
      <c r="C56" s="225"/>
      <c r="D56" s="47" t="str">
        <f>E$17</f>
        <v>〇〇</v>
      </c>
      <c r="E56" s="85"/>
      <c r="F56" s="56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63"/>
      <c r="AH56" s="32">
        <f t="shared" ref="AH56:AH59" si="34">COUNTA(F$46:AG$46)-AI56</f>
        <v>28</v>
      </c>
      <c r="AI56" s="77">
        <f t="shared" ref="AI56:AI59" si="35">AM56+AN56</f>
        <v>0</v>
      </c>
      <c r="AJ56" s="38">
        <f>+COUNTIF(F56:AG56,"休")</f>
        <v>0</v>
      </c>
      <c r="AM56" s="29">
        <f>+COUNTIF(F56:AG56,"－")</f>
        <v>0</v>
      </c>
      <c r="AN56" s="29">
        <f>+COUNTIF(F56:AG56,"外")</f>
        <v>0</v>
      </c>
    </row>
    <row r="57" spans="2:40" x14ac:dyDescent="0.15">
      <c r="B57" s="222"/>
      <c r="C57" s="225"/>
      <c r="D57" s="51" t="str">
        <f>E$18</f>
        <v>●●</v>
      </c>
      <c r="E57" s="107"/>
      <c r="F57" s="5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9"/>
      <c r="AH57" s="32">
        <f t="shared" si="34"/>
        <v>28</v>
      </c>
      <c r="AI57" s="4">
        <f t="shared" si="35"/>
        <v>0</v>
      </c>
      <c r="AJ57" s="154">
        <f t="shared" ref="AJ57:AJ59" si="36">+COUNTIF(F57:AG57,"休")</f>
        <v>0</v>
      </c>
      <c r="AM57" s="29">
        <f t="shared" ref="AM57:AM59" si="37">+COUNTIF(F57:AG57,"－")</f>
        <v>0</v>
      </c>
      <c r="AN57" s="29">
        <f>+COUNTIF(F57:AG57,"外")</f>
        <v>0</v>
      </c>
    </row>
    <row r="58" spans="2:40" x14ac:dyDescent="0.15">
      <c r="B58" s="222"/>
      <c r="C58" s="225"/>
      <c r="D58" s="51">
        <f>E$19</f>
        <v>0</v>
      </c>
      <c r="E58" s="107"/>
      <c r="F58" s="52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9"/>
      <c r="AH58" s="32">
        <f t="shared" si="34"/>
        <v>28</v>
      </c>
      <c r="AI58" s="4">
        <f t="shared" si="35"/>
        <v>0</v>
      </c>
      <c r="AJ58" s="154">
        <f t="shared" si="36"/>
        <v>0</v>
      </c>
      <c r="AM58" s="29">
        <f t="shared" si="37"/>
        <v>0</v>
      </c>
      <c r="AN58" s="29">
        <f>+COUNTIF(F58:AG58,"外")</f>
        <v>0</v>
      </c>
    </row>
    <row r="59" spans="2:40" x14ac:dyDescent="0.15">
      <c r="B59" s="222"/>
      <c r="C59" s="226"/>
      <c r="D59" s="47">
        <f>E$20</f>
        <v>0</v>
      </c>
      <c r="E59" s="85"/>
      <c r="F59" s="52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63"/>
      <c r="AH59" s="32">
        <f t="shared" si="34"/>
        <v>28</v>
      </c>
      <c r="AI59" s="31">
        <f t="shared" si="35"/>
        <v>0</v>
      </c>
      <c r="AJ59" s="38">
        <f t="shared" si="36"/>
        <v>0</v>
      </c>
      <c r="AM59" s="29">
        <f t="shared" si="37"/>
        <v>0</v>
      </c>
      <c r="AN59" s="29">
        <f>+COUNTIF(F59:AG59,"外")</f>
        <v>0</v>
      </c>
    </row>
    <row r="60" spans="2:40" ht="24.75" customHeight="1" x14ac:dyDescent="0.15">
      <c r="B60" s="222"/>
      <c r="C60" s="224" t="s">
        <v>15</v>
      </c>
      <c r="D60" s="29" t="s">
        <v>17</v>
      </c>
      <c r="E60" s="75" t="s">
        <v>28</v>
      </c>
      <c r="F60" s="105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37"/>
      <c r="AH60" s="48"/>
      <c r="AI60" s="29"/>
      <c r="AJ60" s="151"/>
    </row>
    <row r="61" spans="2:40" x14ac:dyDescent="0.15">
      <c r="B61" s="222"/>
      <c r="C61" s="225"/>
      <c r="D61" s="23" t="str">
        <f>E$21</f>
        <v>●●</v>
      </c>
      <c r="E61" s="85"/>
      <c r="F61" s="56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139"/>
      <c r="AH61" s="32">
        <f>COUNTA(F$46:AG$46)-AI61</f>
        <v>28</v>
      </c>
      <c r="AI61" s="78">
        <f t="shared" ref="AI61:AI64" si="38">AM61+AN61</f>
        <v>0</v>
      </c>
      <c r="AJ61" s="152">
        <f>+COUNTIF(F61:AG61,"休")</f>
        <v>0</v>
      </c>
      <c r="AM61" s="29">
        <f>+COUNTIF(F61:AG61,"－")</f>
        <v>0</v>
      </c>
      <c r="AN61" s="29">
        <f>+COUNTIF(F61:AG61,"外")</f>
        <v>0</v>
      </c>
    </row>
    <row r="62" spans="2:40" x14ac:dyDescent="0.15">
      <c r="B62" s="222"/>
      <c r="C62" s="225"/>
      <c r="D62" s="51">
        <f>E$22</f>
        <v>0</v>
      </c>
      <c r="E62" s="107"/>
      <c r="F62" s="5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9"/>
      <c r="AH62" s="32">
        <f>28-AI62</f>
        <v>28</v>
      </c>
      <c r="AI62" s="4">
        <f t="shared" si="38"/>
        <v>0</v>
      </c>
      <c r="AJ62" s="154">
        <f t="shared" ref="AJ62:AJ64" si="39">+COUNTIF(F62:AG62,"休")</f>
        <v>0</v>
      </c>
      <c r="AM62" s="29">
        <f t="shared" ref="AM62:AM64" si="40">+COUNTIF(F62:AG62,"－")</f>
        <v>0</v>
      </c>
      <c r="AN62" s="29">
        <f>+COUNTIF(F62:AG62,"外")</f>
        <v>0</v>
      </c>
    </row>
    <row r="63" spans="2:40" x14ac:dyDescent="0.15">
      <c r="B63" s="222"/>
      <c r="C63" s="225"/>
      <c r="D63" s="51">
        <f>E$23</f>
        <v>0</v>
      </c>
      <c r="E63" s="107"/>
      <c r="F63" s="5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9"/>
      <c r="AH63" s="32">
        <f t="shared" ref="AH63:AH64" si="41">28-AI63</f>
        <v>28</v>
      </c>
      <c r="AI63" s="4">
        <f t="shared" si="38"/>
        <v>0</v>
      </c>
      <c r="AJ63" s="154">
        <f t="shared" si="39"/>
        <v>0</v>
      </c>
      <c r="AM63" s="29">
        <f t="shared" si="40"/>
        <v>0</v>
      </c>
      <c r="AN63" s="29">
        <f>+COUNTIF(F63:AG63,"外")</f>
        <v>0</v>
      </c>
    </row>
    <row r="64" spans="2:40" x14ac:dyDescent="0.15">
      <c r="B64" s="223"/>
      <c r="C64" s="226"/>
      <c r="D64" s="55">
        <f>E$24</f>
        <v>0</v>
      </c>
      <c r="E64" s="109"/>
      <c r="F64" s="1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76"/>
      <c r="AH64" s="104">
        <f t="shared" si="41"/>
        <v>28</v>
      </c>
      <c r="AI64" s="149">
        <f t="shared" si="38"/>
        <v>0</v>
      </c>
      <c r="AJ64" s="153">
        <f t="shared" si="39"/>
        <v>0</v>
      </c>
      <c r="AM64" s="29">
        <f t="shared" si="40"/>
        <v>0</v>
      </c>
      <c r="AN64" s="29">
        <f>+COUNTIF(F64:AG64,"外")</f>
        <v>0</v>
      </c>
    </row>
    <row r="65" spans="2:40" x14ac:dyDescent="0.15">
      <c r="B65" s="61"/>
      <c r="C65" s="36"/>
      <c r="D65" s="62"/>
      <c r="E65" s="85"/>
      <c r="F65" s="63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63"/>
      <c r="AH65" s="64"/>
      <c r="AI65" s="155"/>
      <c r="AJ65" s="155"/>
    </row>
    <row r="66" spans="2:40" ht="13.5" customHeight="1" x14ac:dyDescent="0.15">
      <c r="B66" s="25"/>
      <c r="C66" s="33"/>
      <c r="D66" s="26"/>
      <c r="E66" s="3" t="s">
        <v>4</v>
      </c>
      <c r="F66" s="10">
        <f>+AG46+1</f>
        <v>45439</v>
      </c>
      <c r="G66" s="11">
        <f>+F66+1</f>
        <v>45440</v>
      </c>
      <c r="H66" s="11">
        <f t="shared" ref="H66:AG66" si="42">+G66+1</f>
        <v>45441</v>
      </c>
      <c r="I66" s="11">
        <f t="shared" si="42"/>
        <v>45442</v>
      </c>
      <c r="J66" s="11">
        <f t="shared" si="42"/>
        <v>45443</v>
      </c>
      <c r="K66" s="11">
        <f t="shared" si="42"/>
        <v>45444</v>
      </c>
      <c r="L66" s="11">
        <f t="shared" si="42"/>
        <v>45445</v>
      </c>
      <c r="M66" s="11">
        <f t="shared" si="42"/>
        <v>45446</v>
      </c>
      <c r="N66" s="11">
        <f t="shared" si="42"/>
        <v>45447</v>
      </c>
      <c r="O66" s="11">
        <f t="shared" si="42"/>
        <v>45448</v>
      </c>
      <c r="P66" s="11">
        <f t="shared" si="42"/>
        <v>45449</v>
      </c>
      <c r="Q66" s="11">
        <f t="shared" si="42"/>
        <v>45450</v>
      </c>
      <c r="R66" s="11">
        <f t="shared" si="42"/>
        <v>45451</v>
      </c>
      <c r="S66" s="11">
        <f t="shared" si="42"/>
        <v>45452</v>
      </c>
      <c r="T66" s="11">
        <f t="shared" si="42"/>
        <v>45453</v>
      </c>
      <c r="U66" s="11">
        <f t="shared" si="42"/>
        <v>45454</v>
      </c>
      <c r="V66" s="11">
        <f t="shared" si="42"/>
        <v>45455</v>
      </c>
      <c r="W66" s="11">
        <f t="shared" si="42"/>
        <v>45456</v>
      </c>
      <c r="X66" s="11">
        <f t="shared" si="42"/>
        <v>45457</v>
      </c>
      <c r="Y66" s="11">
        <f t="shared" si="42"/>
        <v>45458</v>
      </c>
      <c r="Z66" s="11">
        <f>+Y66+1</f>
        <v>45459</v>
      </c>
      <c r="AA66" s="11">
        <f t="shared" si="42"/>
        <v>45460</v>
      </c>
      <c r="AB66" s="11">
        <f t="shared" si="42"/>
        <v>45461</v>
      </c>
      <c r="AC66" s="11">
        <f t="shared" si="42"/>
        <v>45462</v>
      </c>
      <c r="AD66" s="11">
        <f>+AC66+1</f>
        <v>45463</v>
      </c>
      <c r="AE66" s="11">
        <f t="shared" si="42"/>
        <v>45464</v>
      </c>
      <c r="AF66" s="11">
        <f>+AE66+1</f>
        <v>45465</v>
      </c>
      <c r="AG66" s="136">
        <f t="shared" si="42"/>
        <v>45466</v>
      </c>
      <c r="AH66" s="182" t="s">
        <v>82</v>
      </c>
      <c r="AI66" s="185" t="s">
        <v>83</v>
      </c>
      <c r="AJ66" s="188" t="s">
        <v>18</v>
      </c>
      <c r="AK66" s="256"/>
      <c r="AM66" s="281" t="s">
        <v>72</v>
      </c>
      <c r="AN66" s="281" t="s">
        <v>73</v>
      </c>
    </row>
    <row r="67" spans="2:40" x14ac:dyDescent="0.15">
      <c r="B67" s="27"/>
      <c r="C67" s="34"/>
      <c r="D67" s="28"/>
      <c r="E67" s="117" t="s">
        <v>2</v>
      </c>
      <c r="F67" s="122" t="str">
        <f>TEXT(WEEKDAY(+F66),"aaa")</f>
        <v>月</v>
      </c>
      <c r="G67" s="115" t="str">
        <f t="shared" ref="G67:AG67" si="43">TEXT(WEEKDAY(+G66),"aaa")</f>
        <v>火</v>
      </c>
      <c r="H67" s="115" t="str">
        <f t="shared" si="43"/>
        <v>水</v>
      </c>
      <c r="I67" s="115" t="str">
        <f t="shared" si="43"/>
        <v>木</v>
      </c>
      <c r="J67" s="115" t="str">
        <f t="shared" si="43"/>
        <v>金</v>
      </c>
      <c r="K67" s="115" t="str">
        <f t="shared" si="43"/>
        <v>土</v>
      </c>
      <c r="L67" s="115" t="str">
        <f t="shared" si="43"/>
        <v>日</v>
      </c>
      <c r="M67" s="115" t="str">
        <f t="shared" si="43"/>
        <v>月</v>
      </c>
      <c r="N67" s="115" t="str">
        <f t="shared" si="43"/>
        <v>火</v>
      </c>
      <c r="O67" s="115" t="str">
        <f t="shared" si="43"/>
        <v>水</v>
      </c>
      <c r="P67" s="115" t="str">
        <f t="shared" si="43"/>
        <v>木</v>
      </c>
      <c r="Q67" s="115" t="str">
        <f t="shared" si="43"/>
        <v>金</v>
      </c>
      <c r="R67" s="115" t="str">
        <f t="shared" si="43"/>
        <v>土</v>
      </c>
      <c r="S67" s="115" t="str">
        <f t="shared" si="43"/>
        <v>日</v>
      </c>
      <c r="T67" s="115" t="str">
        <f t="shared" si="43"/>
        <v>月</v>
      </c>
      <c r="U67" s="115" t="str">
        <f t="shared" si="43"/>
        <v>火</v>
      </c>
      <c r="V67" s="115" t="str">
        <f t="shared" si="43"/>
        <v>水</v>
      </c>
      <c r="W67" s="115" t="str">
        <f t="shared" si="43"/>
        <v>木</v>
      </c>
      <c r="X67" s="115" t="str">
        <f t="shared" si="43"/>
        <v>金</v>
      </c>
      <c r="Y67" s="115" t="str">
        <f t="shared" si="43"/>
        <v>土</v>
      </c>
      <c r="Z67" s="115" t="str">
        <f t="shared" si="43"/>
        <v>日</v>
      </c>
      <c r="AA67" s="115" t="str">
        <f t="shared" si="43"/>
        <v>月</v>
      </c>
      <c r="AB67" s="115" t="str">
        <f t="shared" si="43"/>
        <v>火</v>
      </c>
      <c r="AC67" s="115" t="str">
        <f t="shared" si="43"/>
        <v>水</v>
      </c>
      <c r="AD67" s="115" t="str">
        <f t="shared" si="43"/>
        <v>木</v>
      </c>
      <c r="AE67" s="115" t="str">
        <f t="shared" si="43"/>
        <v>金</v>
      </c>
      <c r="AF67" s="115" t="str">
        <f t="shared" si="43"/>
        <v>土</v>
      </c>
      <c r="AG67" s="124" t="str">
        <f t="shared" si="43"/>
        <v>日</v>
      </c>
      <c r="AH67" s="183"/>
      <c r="AI67" s="186"/>
      <c r="AJ67" s="189"/>
      <c r="AK67" s="256"/>
      <c r="AM67" s="281"/>
      <c r="AN67" s="281"/>
    </row>
    <row r="68" spans="2:40" ht="24.75" customHeight="1" x14ac:dyDescent="0.15">
      <c r="B68" s="167"/>
      <c r="C68" s="35" t="s">
        <v>16</v>
      </c>
      <c r="D68" s="29" t="s">
        <v>17</v>
      </c>
      <c r="E68" s="75" t="s">
        <v>28</v>
      </c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37"/>
      <c r="AH68" s="184"/>
      <c r="AI68" s="187"/>
      <c r="AJ68" s="190"/>
      <c r="AK68" s="256"/>
    </row>
    <row r="69" spans="2:40" ht="13.5" customHeight="1" x14ac:dyDescent="0.15">
      <c r="B69" s="221" t="s">
        <v>95</v>
      </c>
      <c r="C69" s="224" t="s">
        <v>10</v>
      </c>
      <c r="D69" s="23" t="str">
        <f>E$11</f>
        <v>〇〇</v>
      </c>
      <c r="E69" s="111"/>
      <c r="F69" s="5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63"/>
      <c r="AH69" s="32">
        <f>COUNTA(F$66:AG$66)-AI69</f>
        <v>28</v>
      </c>
      <c r="AI69" s="77">
        <f>AM69+AN69</f>
        <v>0</v>
      </c>
      <c r="AJ69" s="38">
        <f>+COUNTIF(F69:AG69,"休")</f>
        <v>0</v>
      </c>
      <c r="AM69" s="29">
        <f>+COUNTIF(F69:AG69,"－")</f>
        <v>0</v>
      </c>
      <c r="AN69" s="29">
        <f t="shared" ref="AN69:AN74" si="44">+COUNTIF(F69:AG69,"外")</f>
        <v>0</v>
      </c>
    </row>
    <row r="70" spans="2:40" ht="13.5" customHeight="1" x14ac:dyDescent="0.15">
      <c r="B70" s="222"/>
      <c r="C70" s="225"/>
      <c r="D70" s="51" t="str">
        <f>E$12</f>
        <v>●●</v>
      </c>
      <c r="E70" s="107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ref="AH70:AH74" si="45">COUNTA(F$66:AG$66)-AI70</f>
        <v>28</v>
      </c>
      <c r="AI70" s="4">
        <f t="shared" ref="AI70" si="46">AM70+AN70</f>
        <v>0</v>
      </c>
      <c r="AJ70" s="154">
        <f t="shared" ref="AJ70:AJ73" si="47">+COUNTIF(F70:AG70,"休")</f>
        <v>0</v>
      </c>
      <c r="AM70" s="29">
        <f t="shared" ref="AM70:AM73" si="48">+COUNTIF(F70:AG70,"－")</f>
        <v>0</v>
      </c>
      <c r="AN70" s="29">
        <f t="shared" si="44"/>
        <v>0</v>
      </c>
    </row>
    <row r="71" spans="2:40" x14ac:dyDescent="0.15">
      <c r="B71" s="222"/>
      <c r="C71" s="225"/>
      <c r="D71" s="51" t="str">
        <f>E$13</f>
        <v>△△</v>
      </c>
      <c r="E71" s="107"/>
      <c r="F71" s="52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9"/>
      <c r="AH71" s="32">
        <f t="shared" si="45"/>
        <v>28</v>
      </c>
      <c r="AI71" s="4">
        <f>AM71+AN71</f>
        <v>0</v>
      </c>
      <c r="AJ71" s="154">
        <f t="shared" si="47"/>
        <v>0</v>
      </c>
      <c r="AM71" s="29">
        <f t="shared" si="48"/>
        <v>0</v>
      </c>
      <c r="AN71" s="29">
        <f t="shared" si="44"/>
        <v>0</v>
      </c>
    </row>
    <row r="72" spans="2:40" x14ac:dyDescent="0.15">
      <c r="B72" s="222"/>
      <c r="C72" s="225"/>
      <c r="D72" s="51" t="str">
        <f>E$14</f>
        <v>■■</v>
      </c>
      <c r="E72" s="107"/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9"/>
      <c r="AH72" s="32">
        <f t="shared" si="45"/>
        <v>28</v>
      </c>
      <c r="AI72" s="4">
        <f t="shared" ref="AI72:AI74" si="49">AM72+AN72</f>
        <v>0</v>
      </c>
      <c r="AJ72" s="154">
        <f t="shared" si="47"/>
        <v>0</v>
      </c>
      <c r="AM72" s="29">
        <f t="shared" si="48"/>
        <v>0</v>
      </c>
      <c r="AN72" s="29">
        <f t="shared" si="44"/>
        <v>0</v>
      </c>
    </row>
    <row r="73" spans="2:40" x14ac:dyDescent="0.15">
      <c r="B73" s="222"/>
      <c r="C73" s="225"/>
      <c r="D73" s="51" t="str">
        <f>E$15</f>
        <v>★★</v>
      </c>
      <c r="E73" s="107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9"/>
      <c r="AH73" s="32">
        <f t="shared" si="45"/>
        <v>28</v>
      </c>
      <c r="AI73" s="4">
        <f t="shared" si="49"/>
        <v>0</v>
      </c>
      <c r="AJ73" s="154">
        <f t="shared" si="47"/>
        <v>0</v>
      </c>
      <c r="AM73" s="29">
        <f t="shared" si="48"/>
        <v>0</v>
      </c>
      <c r="AN73" s="29">
        <f t="shared" si="44"/>
        <v>0</v>
      </c>
    </row>
    <row r="74" spans="2:40" x14ac:dyDescent="0.15">
      <c r="B74" s="223"/>
      <c r="C74" s="226"/>
      <c r="D74" s="47">
        <f>E$16</f>
        <v>0</v>
      </c>
      <c r="E74" s="85"/>
      <c r="F74" s="157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138"/>
      <c r="AH74" s="32">
        <f t="shared" si="45"/>
        <v>28</v>
      </c>
      <c r="AI74" s="77">
        <f t="shared" si="49"/>
        <v>0</v>
      </c>
      <c r="AJ74" s="38">
        <f>+COUNTIF(F74:AG74,"休")</f>
        <v>0</v>
      </c>
      <c r="AM74" s="29">
        <f>+COUNTIF(F74:AG74,"－")</f>
        <v>0</v>
      </c>
      <c r="AN74" s="29">
        <f t="shared" si="44"/>
        <v>0</v>
      </c>
    </row>
    <row r="75" spans="2:40" ht="24.75" customHeight="1" x14ac:dyDescent="0.15">
      <c r="B75" s="221" t="s">
        <v>96</v>
      </c>
      <c r="C75" s="224" t="s">
        <v>14</v>
      </c>
      <c r="D75" s="29" t="s">
        <v>17</v>
      </c>
      <c r="E75" s="75" t="s">
        <v>28</v>
      </c>
      <c r="F75" s="105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37"/>
      <c r="AH75" s="48"/>
      <c r="AI75" s="29"/>
      <c r="AJ75" s="151"/>
    </row>
    <row r="76" spans="2:40" ht="13.5" customHeight="1" x14ac:dyDescent="0.15">
      <c r="B76" s="222"/>
      <c r="C76" s="225"/>
      <c r="D76" s="47" t="str">
        <f>E$17</f>
        <v>〇〇</v>
      </c>
      <c r="E76" s="85"/>
      <c r="F76" s="56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63"/>
      <c r="AH76" s="32">
        <f>COUNTA(F$66:AG$66)-AI76</f>
        <v>28</v>
      </c>
      <c r="AI76" s="77">
        <f t="shared" ref="AI76:AI79" si="50">AM76+AN76</f>
        <v>0</v>
      </c>
      <c r="AJ76" s="38">
        <f>+COUNTIF(F76:AG76,"休")</f>
        <v>0</v>
      </c>
      <c r="AM76" s="29">
        <f>+COUNTIF(F76:AG76,"－")</f>
        <v>0</v>
      </c>
      <c r="AN76" s="29">
        <f>+COUNTIF(F76:AG76,"外")</f>
        <v>0</v>
      </c>
    </row>
    <row r="77" spans="2:40" x14ac:dyDescent="0.15">
      <c r="B77" s="222"/>
      <c r="C77" s="225"/>
      <c r="D77" s="51" t="str">
        <f>E$18</f>
        <v>●●</v>
      </c>
      <c r="E77" s="107"/>
      <c r="F77" s="52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9"/>
      <c r="AH77" s="32">
        <f t="shared" ref="AH77:AH79" si="51">COUNTA(F$66:AG$66)-AI77</f>
        <v>28</v>
      </c>
      <c r="AI77" s="4">
        <f t="shared" si="50"/>
        <v>0</v>
      </c>
      <c r="AJ77" s="154">
        <f t="shared" ref="AJ77:AJ79" si="52">+COUNTIF(F77:AG77,"休")</f>
        <v>0</v>
      </c>
      <c r="AM77" s="29">
        <f t="shared" ref="AM77:AM79" si="53">+COUNTIF(F77:AG77,"－")</f>
        <v>0</v>
      </c>
      <c r="AN77" s="29">
        <f>+COUNTIF(F77:AG77,"外")</f>
        <v>0</v>
      </c>
    </row>
    <row r="78" spans="2:40" x14ac:dyDescent="0.15">
      <c r="B78" s="222"/>
      <c r="C78" s="225"/>
      <c r="D78" s="51">
        <f>E$19</f>
        <v>0</v>
      </c>
      <c r="E78" s="107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9"/>
      <c r="AH78" s="32">
        <f>COUNTA(F$66:AG$66)-AI78</f>
        <v>28</v>
      </c>
      <c r="AI78" s="4">
        <f t="shared" si="50"/>
        <v>0</v>
      </c>
      <c r="AJ78" s="154">
        <f t="shared" si="52"/>
        <v>0</v>
      </c>
      <c r="AM78" s="29">
        <f t="shared" si="53"/>
        <v>0</v>
      </c>
      <c r="AN78" s="29">
        <f>+COUNTIF(F78:AG78,"外")</f>
        <v>0</v>
      </c>
    </row>
    <row r="79" spans="2:40" x14ac:dyDescent="0.15">
      <c r="B79" s="222"/>
      <c r="C79" s="226"/>
      <c r="D79" s="47">
        <f>E$20</f>
        <v>0</v>
      </c>
      <c r="E79" s="85"/>
      <c r="F79" s="52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63"/>
      <c r="AH79" s="32">
        <f t="shared" si="51"/>
        <v>28</v>
      </c>
      <c r="AI79" s="31">
        <f t="shared" si="50"/>
        <v>0</v>
      </c>
      <c r="AJ79" s="38">
        <f t="shared" si="52"/>
        <v>0</v>
      </c>
      <c r="AM79" s="29">
        <f t="shared" si="53"/>
        <v>0</v>
      </c>
      <c r="AN79" s="29">
        <f>+COUNTIF(F79:AG79,"外")</f>
        <v>0</v>
      </c>
    </row>
    <row r="80" spans="2:40" ht="24.75" customHeight="1" x14ac:dyDescent="0.15">
      <c r="B80" s="222"/>
      <c r="C80" s="224" t="s">
        <v>15</v>
      </c>
      <c r="D80" s="29" t="s">
        <v>17</v>
      </c>
      <c r="E80" s="75" t="s">
        <v>28</v>
      </c>
      <c r="F80" s="105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37"/>
      <c r="AH80" s="48"/>
      <c r="AI80" s="29"/>
      <c r="AJ80" s="151"/>
    </row>
    <row r="81" spans="1:40" x14ac:dyDescent="0.15">
      <c r="B81" s="222"/>
      <c r="C81" s="225"/>
      <c r="D81" s="23" t="str">
        <f>E$21</f>
        <v>●●</v>
      </c>
      <c r="E81" s="111"/>
      <c r="F81" s="56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139"/>
      <c r="AH81" s="32">
        <f t="shared" ref="AH81:AH84" si="54">COUNTA(F$66:AG$66)-AI81</f>
        <v>28</v>
      </c>
      <c r="AI81" s="78">
        <f t="shared" ref="AI81:AI84" si="55">AM81+AN81</f>
        <v>0</v>
      </c>
      <c r="AJ81" s="152">
        <f>+COUNTIF(F81:AG81,"休")</f>
        <v>0</v>
      </c>
      <c r="AM81" s="29">
        <f>+COUNTIF(F81:AG81,"－")</f>
        <v>0</v>
      </c>
      <c r="AN81" s="29">
        <f>+COUNTIF(F81:AG81,"外")</f>
        <v>0</v>
      </c>
    </row>
    <row r="82" spans="1:40" x14ac:dyDescent="0.15">
      <c r="B82" s="222"/>
      <c r="C82" s="225"/>
      <c r="D82" s="51">
        <f>E$22</f>
        <v>0</v>
      </c>
      <c r="E82" s="107"/>
      <c r="F82" s="52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9"/>
      <c r="AH82" s="32">
        <f t="shared" si="54"/>
        <v>28</v>
      </c>
      <c r="AI82" s="4">
        <f t="shared" si="55"/>
        <v>0</v>
      </c>
      <c r="AJ82" s="154">
        <f t="shared" ref="AJ82:AJ84" si="56">+COUNTIF(F82:AG82,"休")</f>
        <v>0</v>
      </c>
      <c r="AM82" s="29">
        <f t="shared" ref="AM82:AM84" si="57">+COUNTIF(F82:AG82,"－")</f>
        <v>0</v>
      </c>
      <c r="AN82" s="29">
        <f>+COUNTIF(F82:AG82,"外")</f>
        <v>0</v>
      </c>
    </row>
    <row r="83" spans="1:40" x14ac:dyDescent="0.15">
      <c r="B83" s="222"/>
      <c r="C83" s="225"/>
      <c r="D83" s="51">
        <f>E$23</f>
        <v>0</v>
      </c>
      <c r="E83" s="107"/>
      <c r="F83" s="52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9"/>
      <c r="AH83" s="32">
        <f t="shared" si="54"/>
        <v>28</v>
      </c>
      <c r="AI83" s="4">
        <f t="shared" si="55"/>
        <v>0</v>
      </c>
      <c r="AJ83" s="154">
        <f t="shared" si="56"/>
        <v>0</v>
      </c>
      <c r="AM83" s="29">
        <f t="shared" si="57"/>
        <v>0</v>
      </c>
      <c r="AN83" s="29">
        <f>+COUNTIF(F83:AG83,"外")</f>
        <v>0</v>
      </c>
    </row>
    <row r="84" spans="1:40" x14ac:dyDescent="0.15">
      <c r="B84" s="223"/>
      <c r="C84" s="226"/>
      <c r="D84" s="55">
        <f>E$24</f>
        <v>0</v>
      </c>
      <c r="E84" s="109"/>
      <c r="F84" s="1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76"/>
      <c r="AH84" s="140">
        <f t="shared" si="54"/>
        <v>28</v>
      </c>
      <c r="AI84" s="149">
        <f t="shared" si="55"/>
        <v>0</v>
      </c>
      <c r="AJ84" s="153">
        <f t="shared" si="56"/>
        <v>0</v>
      </c>
      <c r="AM84" s="29">
        <f t="shared" si="57"/>
        <v>0</v>
      </c>
      <c r="AN84" s="29">
        <f>+COUNTIF(F84:AG84,"外")</f>
        <v>0</v>
      </c>
    </row>
    <row r="85" spans="1:40" ht="6" customHeight="1" x14ac:dyDescent="0.15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40" ht="6" customHeight="1" x14ac:dyDescent="0.15">
      <c r="B86" s="25"/>
      <c r="C86" s="33"/>
      <c r="D86" s="33"/>
      <c r="E86" s="111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33"/>
      <c r="AI86" s="33"/>
      <c r="AJ86" s="26"/>
    </row>
    <row r="87" spans="1:40" x14ac:dyDescent="0.15">
      <c r="B87" s="100"/>
      <c r="C87" s="8" t="s">
        <v>32</v>
      </c>
      <c r="D87" s="8"/>
      <c r="E87" s="135" t="s">
        <v>33</v>
      </c>
      <c r="F87" s="85"/>
      <c r="G87" s="85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8"/>
      <c r="AI87" s="8"/>
      <c r="AJ87" s="102"/>
    </row>
    <row r="88" spans="1:40" s="92" customFormat="1" ht="24" customHeight="1" x14ac:dyDescent="0.15">
      <c r="B88" s="94"/>
      <c r="C88" s="62"/>
      <c r="D88" s="62"/>
      <c r="E88" s="112"/>
      <c r="F88" s="93" t="s">
        <v>34</v>
      </c>
      <c r="G88" s="180" t="s">
        <v>52</v>
      </c>
      <c r="H88" s="181"/>
      <c r="I88" s="181"/>
      <c r="J88" s="181"/>
      <c r="K88" s="93" t="s">
        <v>35</v>
      </c>
      <c r="L88" s="180" t="s">
        <v>53</v>
      </c>
      <c r="M88" s="181"/>
      <c r="N88" s="181"/>
      <c r="O88" s="181"/>
      <c r="P88" s="93" t="s">
        <v>6</v>
      </c>
      <c r="Q88" s="180" t="s">
        <v>54</v>
      </c>
      <c r="R88" s="181"/>
      <c r="S88" s="181"/>
      <c r="T88" s="181"/>
      <c r="U88" s="93" t="s">
        <v>7</v>
      </c>
      <c r="V88" s="180" t="s">
        <v>55</v>
      </c>
      <c r="W88" s="181"/>
      <c r="X88" s="181"/>
      <c r="Y88" s="181"/>
      <c r="Z88" s="93" t="s">
        <v>37</v>
      </c>
      <c r="AA88" s="180" t="s">
        <v>56</v>
      </c>
      <c r="AB88" s="181"/>
      <c r="AC88" s="181"/>
      <c r="AD88" s="181"/>
      <c r="AE88" s="63"/>
      <c r="AF88" s="63"/>
      <c r="AG88" s="63"/>
      <c r="AH88" s="62"/>
      <c r="AI88" s="62"/>
      <c r="AJ88" s="95"/>
    </row>
    <row r="89" spans="1:40" x14ac:dyDescent="0.15">
      <c r="B89" s="100"/>
      <c r="C89" s="8"/>
      <c r="D89" s="8"/>
      <c r="E89" s="85" t="s">
        <v>57</v>
      </c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8"/>
      <c r="AI89" s="8"/>
      <c r="AJ89" s="102"/>
    </row>
    <row r="90" spans="1:40" ht="13.5" customHeight="1" x14ac:dyDescent="0.15">
      <c r="B90" s="100"/>
      <c r="C90" s="8"/>
      <c r="D90" s="8"/>
      <c r="E90" s="155"/>
      <c r="F90" s="96" t="s">
        <v>3</v>
      </c>
      <c r="G90" s="180" t="s">
        <v>59</v>
      </c>
      <c r="H90" s="181"/>
      <c r="I90" s="181"/>
      <c r="J90" s="181"/>
      <c r="K90" s="96" t="s">
        <v>26</v>
      </c>
      <c r="L90" s="180" t="s">
        <v>58</v>
      </c>
      <c r="M90" s="181"/>
      <c r="N90" s="181"/>
      <c r="O90" s="181"/>
      <c r="P90" s="96" t="s">
        <v>38</v>
      </c>
      <c r="Q90" s="180" t="s">
        <v>69</v>
      </c>
      <c r="R90" s="181"/>
      <c r="S90" s="181"/>
      <c r="T90" s="181"/>
      <c r="U90" s="96" t="s">
        <v>27</v>
      </c>
      <c r="V90" s="180" t="s">
        <v>75</v>
      </c>
      <c r="W90" s="181"/>
      <c r="X90" s="181"/>
      <c r="Y90" s="181"/>
      <c r="Z90" s="96" t="s">
        <v>68</v>
      </c>
      <c r="AA90" s="180" t="s">
        <v>76</v>
      </c>
      <c r="AB90" s="181"/>
      <c r="AC90" s="181"/>
      <c r="AD90" s="181"/>
      <c r="AE90" s="96"/>
      <c r="AF90" s="177" t="s">
        <v>62</v>
      </c>
      <c r="AG90" s="178"/>
      <c r="AH90" s="178"/>
      <c r="AI90" s="178"/>
      <c r="AJ90" s="179"/>
    </row>
    <row r="91" spans="1:40" ht="6" customHeight="1" x14ac:dyDescent="0.15">
      <c r="B91" s="27"/>
      <c r="C91" s="34"/>
      <c r="D91" s="34"/>
      <c r="E91" s="109"/>
      <c r="F91" s="109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34"/>
      <c r="AI91" s="34"/>
      <c r="AJ91" s="28"/>
    </row>
    <row r="92" spans="1:40" ht="6" customHeight="1" x14ac:dyDescent="0.15">
      <c r="B92" s="8"/>
      <c r="C92" s="8"/>
      <c r="D92" s="8"/>
      <c r="E92" s="85"/>
      <c r="F92" s="85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8"/>
      <c r="AI92" s="8"/>
      <c r="AJ92" s="8"/>
    </row>
    <row r="93" spans="1:40" ht="6" customHeight="1" x14ac:dyDescent="0.15">
      <c r="B93" s="8"/>
      <c r="C93" s="8"/>
      <c r="D93" s="8"/>
      <c r="E93" s="85"/>
      <c r="F93" s="85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8"/>
      <c r="AI93" s="8"/>
      <c r="AJ93" s="8"/>
    </row>
    <row r="94" spans="1:40" ht="18.75" x14ac:dyDescent="0.15">
      <c r="A94" s="6" t="s">
        <v>67</v>
      </c>
      <c r="B94" s="6"/>
      <c r="C94" s="6"/>
      <c r="D94" s="6"/>
      <c r="E94" s="6"/>
      <c r="N94" s="1" t="s">
        <v>88</v>
      </c>
      <c r="O94" s="164" t="s">
        <v>89</v>
      </c>
      <c r="P94" s="1">
        <f>$P$4</f>
        <v>0</v>
      </c>
      <c r="Q94" s="1" t="s">
        <v>90</v>
      </c>
      <c r="R94" s="1">
        <f>$R$4</f>
        <v>0</v>
      </c>
      <c r="S94" s="1" t="s">
        <v>91</v>
      </c>
      <c r="T94" s="164" t="s">
        <v>92</v>
      </c>
      <c r="U94" s="1" t="s">
        <v>93</v>
      </c>
      <c r="AJ94" s="7" t="s">
        <v>61</v>
      </c>
    </row>
    <row r="95" spans="1:40" ht="13.5" customHeight="1" x14ac:dyDescent="0.15">
      <c r="AD95" s="166"/>
      <c r="AE95" s="166"/>
      <c r="AF95" s="166"/>
      <c r="AG95" s="166"/>
      <c r="AH95" s="166"/>
      <c r="AI95" s="166"/>
      <c r="AJ95" s="166"/>
    </row>
    <row r="96" spans="1:40" s="128" customFormat="1" ht="18" customHeight="1" x14ac:dyDescent="0.15">
      <c r="B96" s="227" t="s">
        <v>1</v>
      </c>
      <c r="C96" s="227"/>
      <c r="D96" s="129" t="s">
        <v>5</v>
      </c>
      <c r="E96" s="130" t="str">
        <f>E$6</f>
        <v>〇〇〇工事（〇〇工区）</v>
      </c>
      <c r="F96" s="130"/>
      <c r="G96" s="130"/>
      <c r="H96" s="130"/>
      <c r="I96" s="130"/>
      <c r="J96" s="130"/>
      <c r="K96" s="130"/>
      <c r="L96" s="130"/>
      <c r="M96" s="130"/>
      <c r="N96" s="130"/>
      <c r="O96" s="129"/>
      <c r="P96" s="129"/>
      <c r="Q96" s="129"/>
      <c r="R96" s="131" t="s">
        <v>20</v>
      </c>
      <c r="S96" s="131"/>
      <c r="T96" s="131"/>
      <c r="U96" s="132"/>
      <c r="V96" s="132"/>
      <c r="W96" s="129" t="s">
        <v>5</v>
      </c>
      <c r="X96" s="299">
        <f>X$6</f>
        <v>45383</v>
      </c>
      <c r="Y96" s="299"/>
      <c r="Z96" s="299"/>
      <c r="AA96" s="299"/>
      <c r="AB96" s="299"/>
      <c r="AC96" s="129"/>
      <c r="AD96" s="129"/>
      <c r="AE96" s="129"/>
      <c r="AF96" s="129"/>
      <c r="AG96" s="129"/>
    </row>
    <row r="97" spans="2:40" s="128" customFormat="1" ht="18" customHeight="1" x14ac:dyDescent="0.15">
      <c r="B97" s="228" t="s">
        <v>0</v>
      </c>
      <c r="C97" s="228"/>
      <c r="D97" s="129" t="s">
        <v>5</v>
      </c>
      <c r="E97" s="176">
        <f>+X97-X96+1</f>
        <v>756</v>
      </c>
      <c r="F97" s="176"/>
      <c r="G97" s="176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31" t="s">
        <v>8</v>
      </c>
      <c r="S97" s="133"/>
      <c r="T97" s="133"/>
      <c r="U97" s="134"/>
      <c r="V97" s="134"/>
      <c r="W97" s="129" t="s">
        <v>5</v>
      </c>
      <c r="X97" s="300">
        <f>X$7</f>
        <v>46138</v>
      </c>
      <c r="Y97" s="300"/>
      <c r="Z97" s="300"/>
      <c r="AA97" s="300"/>
      <c r="AB97" s="300"/>
      <c r="AC97" s="129"/>
      <c r="AD97" s="129"/>
      <c r="AE97" s="129"/>
      <c r="AF97" s="129"/>
      <c r="AG97" s="129"/>
    </row>
    <row r="98" spans="2:40" x14ac:dyDescent="0.15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2:40" ht="13.5" customHeight="1" x14ac:dyDescent="0.15">
      <c r="B99" s="25"/>
      <c r="C99" s="33"/>
      <c r="D99" s="26"/>
      <c r="E99" s="15" t="s">
        <v>4</v>
      </c>
      <c r="F99" s="16">
        <f>+AG66+1</f>
        <v>45467</v>
      </c>
      <c r="G99" s="17">
        <f>+F99+1</f>
        <v>45468</v>
      </c>
      <c r="H99" s="17">
        <f t="shared" ref="H99:AG99" si="58">+G99+1</f>
        <v>45469</v>
      </c>
      <c r="I99" s="17">
        <f t="shared" si="58"/>
        <v>45470</v>
      </c>
      <c r="J99" s="17">
        <f t="shared" si="58"/>
        <v>45471</v>
      </c>
      <c r="K99" s="17">
        <f t="shared" si="58"/>
        <v>45472</v>
      </c>
      <c r="L99" s="17">
        <f t="shared" si="58"/>
        <v>45473</v>
      </c>
      <c r="M99" s="17">
        <f t="shared" si="58"/>
        <v>45474</v>
      </c>
      <c r="N99" s="17">
        <f t="shared" si="58"/>
        <v>45475</v>
      </c>
      <c r="O99" s="17">
        <f t="shared" si="58"/>
        <v>45476</v>
      </c>
      <c r="P99" s="17">
        <f t="shared" si="58"/>
        <v>45477</v>
      </c>
      <c r="Q99" s="17">
        <f t="shared" si="58"/>
        <v>45478</v>
      </c>
      <c r="R99" s="17">
        <f t="shared" si="58"/>
        <v>45479</v>
      </c>
      <c r="S99" s="17">
        <f t="shared" si="58"/>
        <v>45480</v>
      </c>
      <c r="T99" s="17">
        <f t="shared" si="58"/>
        <v>45481</v>
      </c>
      <c r="U99" s="17">
        <f t="shared" si="58"/>
        <v>45482</v>
      </c>
      <c r="V99" s="17">
        <f t="shared" si="58"/>
        <v>45483</v>
      </c>
      <c r="W99" s="17">
        <f t="shared" si="58"/>
        <v>45484</v>
      </c>
      <c r="X99" s="17">
        <f t="shared" si="58"/>
        <v>45485</v>
      </c>
      <c r="Y99" s="17">
        <f t="shared" si="58"/>
        <v>45486</v>
      </c>
      <c r="Z99" s="17">
        <f>+Y99+1</f>
        <v>45487</v>
      </c>
      <c r="AA99" s="17">
        <f t="shared" si="58"/>
        <v>45488</v>
      </c>
      <c r="AB99" s="17">
        <f t="shared" si="58"/>
        <v>45489</v>
      </c>
      <c r="AC99" s="17">
        <f t="shared" si="58"/>
        <v>45490</v>
      </c>
      <c r="AD99" s="17">
        <f>+AC99+1</f>
        <v>45491</v>
      </c>
      <c r="AE99" s="17">
        <f t="shared" si="58"/>
        <v>45492</v>
      </c>
      <c r="AF99" s="17">
        <f>+AE99+1</f>
        <v>45493</v>
      </c>
      <c r="AG99" s="141">
        <f t="shared" si="58"/>
        <v>45494</v>
      </c>
      <c r="AH99" s="182" t="s">
        <v>82</v>
      </c>
      <c r="AI99" s="185" t="s">
        <v>83</v>
      </c>
      <c r="AJ99" s="188" t="s">
        <v>18</v>
      </c>
      <c r="AK99" s="256"/>
      <c r="AM99" s="281" t="s">
        <v>72</v>
      </c>
      <c r="AN99" s="281" t="s">
        <v>73</v>
      </c>
    </row>
    <row r="100" spans="2:40" x14ac:dyDescent="0.15">
      <c r="B100" s="27"/>
      <c r="C100" s="34"/>
      <c r="D100" s="28"/>
      <c r="E100" s="18" t="s">
        <v>2</v>
      </c>
      <c r="F100" s="126" t="str">
        <f>TEXT(WEEKDAY(+F99),"aaa")</f>
        <v>月</v>
      </c>
      <c r="G100" s="119" t="str">
        <f t="shared" ref="G100:AG100" si="59">TEXT(WEEKDAY(+G99),"aaa")</f>
        <v>火</v>
      </c>
      <c r="H100" s="119" t="str">
        <f t="shared" si="59"/>
        <v>水</v>
      </c>
      <c r="I100" s="119" t="str">
        <f t="shared" si="59"/>
        <v>木</v>
      </c>
      <c r="J100" s="119" t="str">
        <f t="shared" si="59"/>
        <v>金</v>
      </c>
      <c r="K100" s="119" t="str">
        <f t="shared" si="59"/>
        <v>土</v>
      </c>
      <c r="L100" s="119" t="str">
        <f t="shared" si="59"/>
        <v>日</v>
      </c>
      <c r="M100" s="119" t="str">
        <f t="shared" si="59"/>
        <v>月</v>
      </c>
      <c r="N100" s="119" t="str">
        <f t="shared" si="59"/>
        <v>火</v>
      </c>
      <c r="O100" s="119" t="str">
        <f t="shared" si="59"/>
        <v>水</v>
      </c>
      <c r="P100" s="119" t="str">
        <f t="shared" si="59"/>
        <v>木</v>
      </c>
      <c r="Q100" s="119" t="str">
        <f t="shared" si="59"/>
        <v>金</v>
      </c>
      <c r="R100" s="119" t="str">
        <f t="shared" si="59"/>
        <v>土</v>
      </c>
      <c r="S100" s="119" t="str">
        <f t="shared" si="59"/>
        <v>日</v>
      </c>
      <c r="T100" s="119" t="str">
        <f t="shared" si="59"/>
        <v>月</v>
      </c>
      <c r="U100" s="119" t="str">
        <f t="shared" si="59"/>
        <v>火</v>
      </c>
      <c r="V100" s="119" t="str">
        <f t="shared" si="59"/>
        <v>水</v>
      </c>
      <c r="W100" s="119" t="str">
        <f t="shared" si="59"/>
        <v>木</v>
      </c>
      <c r="X100" s="119" t="str">
        <f t="shared" si="59"/>
        <v>金</v>
      </c>
      <c r="Y100" s="119" t="str">
        <f t="shared" si="59"/>
        <v>土</v>
      </c>
      <c r="Z100" s="119" t="str">
        <f t="shared" si="59"/>
        <v>日</v>
      </c>
      <c r="AA100" s="119" t="str">
        <f t="shared" si="59"/>
        <v>月</v>
      </c>
      <c r="AB100" s="119" t="str">
        <f t="shared" si="59"/>
        <v>火</v>
      </c>
      <c r="AC100" s="119" t="str">
        <f t="shared" si="59"/>
        <v>水</v>
      </c>
      <c r="AD100" s="119" t="str">
        <f t="shared" si="59"/>
        <v>木</v>
      </c>
      <c r="AE100" s="119" t="str">
        <f t="shared" si="59"/>
        <v>金</v>
      </c>
      <c r="AF100" s="119" t="str">
        <f t="shared" si="59"/>
        <v>土</v>
      </c>
      <c r="AG100" s="127" t="str">
        <f t="shared" si="59"/>
        <v>日</v>
      </c>
      <c r="AH100" s="183"/>
      <c r="AI100" s="186"/>
      <c r="AJ100" s="189"/>
      <c r="AK100" s="256"/>
      <c r="AM100" s="281"/>
      <c r="AN100" s="281"/>
    </row>
    <row r="101" spans="2:40" ht="24.75" customHeight="1" x14ac:dyDescent="0.15">
      <c r="B101" s="167"/>
      <c r="C101" s="35" t="s">
        <v>16</v>
      </c>
      <c r="D101" s="29" t="s">
        <v>17</v>
      </c>
      <c r="E101" s="75" t="s">
        <v>28</v>
      </c>
      <c r="F101" s="105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37"/>
      <c r="AH101" s="184"/>
      <c r="AI101" s="187"/>
      <c r="AJ101" s="190"/>
      <c r="AK101" s="256"/>
    </row>
    <row r="102" spans="2:40" ht="13.5" customHeight="1" x14ac:dyDescent="0.15">
      <c r="B102" s="221" t="s">
        <v>95</v>
      </c>
      <c r="C102" s="224" t="s">
        <v>10</v>
      </c>
      <c r="D102" s="23" t="str">
        <f>E$11</f>
        <v>〇〇</v>
      </c>
      <c r="E102" s="111"/>
      <c r="F102" s="56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63"/>
      <c r="AH102" s="32">
        <f>COUNTA(F$99:AG$99)-AI102</f>
        <v>28</v>
      </c>
      <c r="AI102" s="77">
        <f>AM102+AN102</f>
        <v>0</v>
      </c>
      <c r="AJ102" s="38">
        <f>+COUNTIF(F102:AG102,"休")</f>
        <v>0</v>
      </c>
      <c r="AM102" s="29">
        <f>+COUNTIF(F102:AG102,"－")</f>
        <v>0</v>
      </c>
      <c r="AN102" s="29">
        <f t="shared" ref="AN102:AN107" si="60">+COUNTIF(F102:AG102,"外")</f>
        <v>0</v>
      </c>
    </row>
    <row r="103" spans="2:40" ht="13.5" customHeight="1" x14ac:dyDescent="0.15">
      <c r="B103" s="222"/>
      <c r="C103" s="225"/>
      <c r="D103" s="51" t="str">
        <f>E$12</f>
        <v>●●</v>
      </c>
      <c r="E103" s="107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ref="AH103:AH107" si="61">COUNTA(F$99:AG$99)-AI103</f>
        <v>28</v>
      </c>
      <c r="AI103" s="4">
        <f t="shared" ref="AI103" si="62">AM103+AN103</f>
        <v>0</v>
      </c>
      <c r="AJ103" s="154">
        <f t="shared" ref="AJ103:AJ106" si="63">+COUNTIF(F103:AG103,"休")</f>
        <v>0</v>
      </c>
      <c r="AM103" s="29">
        <f t="shared" ref="AM103:AM106" si="64">+COUNTIF(F103:AG103,"－")</f>
        <v>0</v>
      </c>
      <c r="AN103" s="29">
        <f t="shared" si="60"/>
        <v>0</v>
      </c>
    </row>
    <row r="104" spans="2:40" x14ac:dyDescent="0.15">
      <c r="B104" s="222"/>
      <c r="C104" s="225"/>
      <c r="D104" s="51" t="str">
        <f>E$13</f>
        <v>△△</v>
      </c>
      <c r="E104" s="107"/>
      <c r="F104" s="52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9"/>
      <c r="AH104" s="32">
        <f t="shared" si="61"/>
        <v>28</v>
      </c>
      <c r="AI104" s="4">
        <f>AM104+AN104</f>
        <v>0</v>
      </c>
      <c r="AJ104" s="154">
        <f t="shared" si="63"/>
        <v>0</v>
      </c>
      <c r="AM104" s="29">
        <f t="shared" si="64"/>
        <v>0</v>
      </c>
      <c r="AN104" s="29">
        <f t="shared" si="60"/>
        <v>0</v>
      </c>
    </row>
    <row r="105" spans="2:40" x14ac:dyDescent="0.15">
      <c r="B105" s="222"/>
      <c r="C105" s="225"/>
      <c r="D105" s="51" t="str">
        <f>E$14</f>
        <v>■■</v>
      </c>
      <c r="E105" s="107"/>
      <c r="F105" s="52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9"/>
      <c r="AH105" s="32">
        <f t="shared" si="61"/>
        <v>28</v>
      </c>
      <c r="AI105" s="4">
        <f t="shared" ref="AI105:AI107" si="65">AM105+AN105</f>
        <v>0</v>
      </c>
      <c r="AJ105" s="154">
        <f t="shared" si="63"/>
        <v>0</v>
      </c>
      <c r="AM105" s="29">
        <f t="shared" si="64"/>
        <v>0</v>
      </c>
      <c r="AN105" s="29">
        <f t="shared" si="60"/>
        <v>0</v>
      </c>
    </row>
    <row r="106" spans="2:40" x14ac:dyDescent="0.15">
      <c r="B106" s="222"/>
      <c r="C106" s="225"/>
      <c r="D106" s="51" t="str">
        <f>E$15</f>
        <v>★★</v>
      </c>
      <c r="E106" s="107"/>
      <c r="F106" s="52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9"/>
      <c r="AH106" s="32">
        <f t="shared" si="61"/>
        <v>28</v>
      </c>
      <c r="AI106" s="4">
        <f t="shared" si="65"/>
        <v>0</v>
      </c>
      <c r="AJ106" s="154">
        <f t="shared" si="63"/>
        <v>0</v>
      </c>
      <c r="AM106" s="29">
        <f t="shared" si="64"/>
        <v>0</v>
      </c>
      <c r="AN106" s="29">
        <f t="shared" si="60"/>
        <v>0</v>
      </c>
    </row>
    <row r="107" spans="2:40" x14ac:dyDescent="0.15">
      <c r="B107" s="223"/>
      <c r="C107" s="226"/>
      <c r="D107" s="47">
        <f>E$16</f>
        <v>0</v>
      </c>
      <c r="E107" s="85"/>
      <c r="F107" s="157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138"/>
      <c r="AH107" s="32">
        <f t="shared" si="61"/>
        <v>28</v>
      </c>
      <c r="AI107" s="77">
        <f t="shared" si="65"/>
        <v>0</v>
      </c>
      <c r="AJ107" s="38">
        <f>+COUNTIF(F107:AG107,"休")</f>
        <v>0</v>
      </c>
      <c r="AM107" s="29">
        <f>+COUNTIF(F107:AG107,"－")</f>
        <v>0</v>
      </c>
      <c r="AN107" s="29">
        <f t="shared" si="60"/>
        <v>0</v>
      </c>
    </row>
    <row r="108" spans="2:40" ht="24.75" customHeight="1" x14ac:dyDescent="0.15">
      <c r="B108" s="221" t="s">
        <v>96</v>
      </c>
      <c r="C108" s="224" t="s">
        <v>14</v>
      </c>
      <c r="D108" s="29" t="s">
        <v>17</v>
      </c>
      <c r="E108" s="75" t="s">
        <v>28</v>
      </c>
      <c r="F108" s="105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37"/>
      <c r="AH108" s="48"/>
      <c r="AI108" s="29"/>
      <c r="AJ108" s="151"/>
    </row>
    <row r="109" spans="2:40" ht="13.5" customHeight="1" x14ac:dyDescent="0.15">
      <c r="B109" s="222"/>
      <c r="C109" s="225"/>
      <c r="D109" s="47" t="str">
        <f>E$17</f>
        <v>〇〇</v>
      </c>
      <c r="E109" s="85"/>
      <c r="F109" s="56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63"/>
      <c r="AH109" s="32">
        <f t="shared" ref="AH109:AH112" si="66">COUNTA(F$99:AG$99)-AI109</f>
        <v>28</v>
      </c>
      <c r="AI109" s="77">
        <f t="shared" ref="AI109:AI112" si="67">AM109+AN109</f>
        <v>0</v>
      </c>
      <c r="AJ109" s="38">
        <f>+COUNTIF(F109:AG109,"休")</f>
        <v>0</v>
      </c>
      <c r="AM109" s="29">
        <f>+COUNTIF(F109:AG109,"－")</f>
        <v>0</v>
      </c>
      <c r="AN109" s="29">
        <f>+COUNTIF(F109:AG109,"外")</f>
        <v>0</v>
      </c>
    </row>
    <row r="110" spans="2:40" x14ac:dyDescent="0.15">
      <c r="B110" s="222"/>
      <c r="C110" s="225"/>
      <c r="D110" s="51" t="str">
        <f>E$18</f>
        <v>●●</v>
      </c>
      <c r="E110" s="107"/>
      <c r="F110" s="52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9"/>
      <c r="AH110" s="32">
        <f t="shared" si="66"/>
        <v>28</v>
      </c>
      <c r="AI110" s="4">
        <f t="shared" si="67"/>
        <v>0</v>
      </c>
      <c r="AJ110" s="154">
        <f t="shared" ref="AJ110:AJ112" si="68">+COUNTIF(F110:AG110,"休")</f>
        <v>0</v>
      </c>
      <c r="AM110" s="29">
        <f t="shared" ref="AM110:AM112" si="69">+COUNTIF(F110:AG110,"－")</f>
        <v>0</v>
      </c>
      <c r="AN110" s="29">
        <f>+COUNTIF(F110:AG110,"外")</f>
        <v>0</v>
      </c>
    </row>
    <row r="111" spans="2:40" x14ac:dyDescent="0.15">
      <c r="B111" s="222"/>
      <c r="C111" s="225"/>
      <c r="D111" s="51">
        <f>E$19</f>
        <v>0</v>
      </c>
      <c r="E111" s="107"/>
      <c r="F111" s="52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9"/>
      <c r="AH111" s="32">
        <f t="shared" si="66"/>
        <v>28</v>
      </c>
      <c r="AI111" s="4">
        <f t="shared" si="67"/>
        <v>0</v>
      </c>
      <c r="AJ111" s="154">
        <f t="shared" si="68"/>
        <v>0</v>
      </c>
      <c r="AM111" s="29">
        <f t="shared" si="69"/>
        <v>0</v>
      </c>
      <c r="AN111" s="29">
        <f>+COUNTIF(F111:AG111,"外")</f>
        <v>0</v>
      </c>
    </row>
    <row r="112" spans="2:40" x14ac:dyDescent="0.15">
      <c r="B112" s="222"/>
      <c r="C112" s="226"/>
      <c r="D112" s="47">
        <f>E$20</f>
        <v>0</v>
      </c>
      <c r="E112" s="85"/>
      <c r="F112" s="52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63"/>
      <c r="AH112" s="32">
        <f t="shared" si="66"/>
        <v>28</v>
      </c>
      <c r="AI112" s="31">
        <f t="shared" si="67"/>
        <v>0</v>
      </c>
      <c r="AJ112" s="38">
        <f t="shared" si="68"/>
        <v>0</v>
      </c>
      <c r="AM112" s="29">
        <f t="shared" si="69"/>
        <v>0</v>
      </c>
      <c r="AN112" s="29">
        <f>+COUNTIF(F112:AG112,"外")</f>
        <v>0</v>
      </c>
    </row>
    <row r="113" spans="2:40" ht="24.75" customHeight="1" x14ac:dyDescent="0.15">
      <c r="B113" s="222"/>
      <c r="C113" s="224" t="s">
        <v>15</v>
      </c>
      <c r="D113" s="29" t="s">
        <v>17</v>
      </c>
      <c r="E113" s="75" t="s">
        <v>28</v>
      </c>
      <c r="F113" s="105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37"/>
      <c r="AH113" s="48"/>
      <c r="AI113" s="29"/>
      <c r="AJ113" s="151"/>
    </row>
    <row r="114" spans="2:40" x14ac:dyDescent="0.15">
      <c r="B114" s="222"/>
      <c r="C114" s="225"/>
      <c r="D114" s="23" t="str">
        <f>E$21</f>
        <v>●●</v>
      </c>
      <c r="E114" s="111"/>
      <c r="F114" s="56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139"/>
      <c r="AH114" s="32">
        <f t="shared" ref="AH114:AH117" si="70">COUNTA(F$99:AG$99)-AI114</f>
        <v>28</v>
      </c>
      <c r="AI114" s="78">
        <f t="shared" ref="AI114:AI117" si="71">AM114+AN114</f>
        <v>0</v>
      </c>
      <c r="AJ114" s="152">
        <f>+COUNTIF(F114:AG114,"休")</f>
        <v>0</v>
      </c>
      <c r="AM114" s="29">
        <f>+COUNTIF(F114:AG114,"－")</f>
        <v>0</v>
      </c>
      <c r="AN114" s="29">
        <f>+COUNTIF(F114:AG114,"外")</f>
        <v>0</v>
      </c>
    </row>
    <row r="115" spans="2:40" x14ac:dyDescent="0.15">
      <c r="B115" s="222"/>
      <c r="C115" s="225"/>
      <c r="D115" s="51">
        <f>E$22</f>
        <v>0</v>
      </c>
      <c r="E115" s="107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9"/>
      <c r="AH115" s="32">
        <f t="shared" si="70"/>
        <v>28</v>
      </c>
      <c r="AI115" s="4">
        <f t="shared" si="71"/>
        <v>0</v>
      </c>
      <c r="AJ115" s="154">
        <f t="shared" ref="AJ115:AJ117" si="72">+COUNTIF(F115:AG115,"休")</f>
        <v>0</v>
      </c>
      <c r="AM115" s="29">
        <f t="shared" ref="AM115:AM117" si="73">+COUNTIF(F115:AG115,"－")</f>
        <v>0</v>
      </c>
      <c r="AN115" s="29">
        <f>+COUNTIF(F115:AG115,"外")</f>
        <v>0</v>
      </c>
    </row>
    <row r="116" spans="2:40" x14ac:dyDescent="0.15">
      <c r="B116" s="222"/>
      <c r="C116" s="225"/>
      <c r="D116" s="51">
        <f>E$23</f>
        <v>0</v>
      </c>
      <c r="E116" s="107"/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9"/>
      <c r="AH116" s="32">
        <f t="shared" si="70"/>
        <v>28</v>
      </c>
      <c r="AI116" s="4">
        <f t="shared" si="71"/>
        <v>0</v>
      </c>
      <c r="AJ116" s="154">
        <f t="shared" si="72"/>
        <v>0</v>
      </c>
      <c r="AM116" s="29">
        <f t="shared" si="73"/>
        <v>0</v>
      </c>
      <c r="AN116" s="29">
        <f>+COUNTIF(F116:AG116,"外")</f>
        <v>0</v>
      </c>
    </row>
    <row r="117" spans="2:40" x14ac:dyDescent="0.15">
      <c r="B117" s="223"/>
      <c r="C117" s="226"/>
      <c r="D117" s="55">
        <f>E$24</f>
        <v>0</v>
      </c>
      <c r="E117" s="109"/>
      <c r="F117" s="1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76"/>
      <c r="AH117" s="140">
        <f t="shared" si="70"/>
        <v>28</v>
      </c>
      <c r="AI117" s="149">
        <f t="shared" si="71"/>
        <v>0</v>
      </c>
      <c r="AJ117" s="153">
        <f t="shared" si="72"/>
        <v>0</v>
      </c>
      <c r="AM117" s="29">
        <f t="shared" si="73"/>
        <v>0</v>
      </c>
      <c r="AN117" s="29">
        <f>+COUNTIF(F117:AG117,"外")</f>
        <v>0</v>
      </c>
    </row>
    <row r="118" spans="2:40" x14ac:dyDescent="0.15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2:40" ht="13.5" customHeight="1" x14ac:dyDescent="0.15">
      <c r="B119" s="25"/>
      <c r="C119" s="33"/>
      <c r="D119" s="26"/>
      <c r="E119" s="3" t="s">
        <v>4</v>
      </c>
      <c r="F119" s="10">
        <f>+AG99+1</f>
        <v>45495</v>
      </c>
      <c r="G119" s="11">
        <f>+F119+1</f>
        <v>45496</v>
      </c>
      <c r="H119" s="11">
        <f t="shared" ref="H119:AG119" si="74">+G119+1</f>
        <v>45497</v>
      </c>
      <c r="I119" s="11">
        <f t="shared" si="74"/>
        <v>45498</v>
      </c>
      <c r="J119" s="11">
        <f t="shared" si="74"/>
        <v>45499</v>
      </c>
      <c r="K119" s="11">
        <f t="shared" si="74"/>
        <v>45500</v>
      </c>
      <c r="L119" s="11">
        <f t="shared" si="74"/>
        <v>45501</v>
      </c>
      <c r="M119" s="11">
        <f t="shared" si="74"/>
        <v>45502</v>
      </c>
      <c r="N119" s="11">
        <f t="shared" si="74"/>
        <v>45503</v>
      </c>
      <c r="O119" s="11">
        <f t="shared" si="74"/>
        <v>45504</v>
      </c>
      <c r="P119" s="11">
        <f t="shared" si="74"/>
        <v>45505</v>
      </c>
      <c r="Q119" s="11">
        <f t="shared" si="74"/>
        <v>45506</v>
      </c>
      <c r="R119" s="11">
        <f t="shared" si="74"/>
        <v>45507</v>
      </c>
      <c r="S119" s="11">
        <f t="shared" si="74"/>
        <v>45508</v>
      </c>
      <c r="T119" s="11">
        <f t="shared" si="74"/>
        <v>45509</v>
      </c>
      <c r="U119" s="11">
        <f t="shared" si="74"/>
        <v>45510</v>
      </c>
      <c r="V119" s="11">
        <f t="shared" si="74"/>
        <v>45511</v>
      </c>
      <c r="W119" s="11">
        <f t="shared" si="74"/>
        <v>45512</v>
      </c>
      <c r="X119" s="11">
        <f t="shared" si="74"/>
        <v>45513</v>
      </c>
      <c r="Y119" s="11">
        <f t="shared" si="74"/>
        <v>45514</v>
      </c>
      <c r="Z119" s="11">
        <f>+Y119+1</f>
        <v>45515</v>
      </c>
      <c r="AA119" s="11">
        <f t="shared" si="74"/>
        <v>45516</v>
      </c>
      <c r="AB119" s="11">
        <f t="shared" si="74"/>
        <v>45517</v>
      </c>
      <c r="AC119" s="11">
        <f t="shared" si="74"/>
        <v>45518</v>
      </c>
      <c r="AD119" s="11">
        <f>+AC119+1</f>
        <v>45519</v>
      </c>
      <c r="AE119" s="11">
        <f t="shared" si="74"/>
        <v>45520</v>
      </c>
      <c r="AF119" s="11">
        <f>+AE119+1</f>
        <v>45521</v>
      </c>
      <c r="AG119" s="136">
        <f t="shared" si="74"/>
        <v>45522</v>
      </c>
      <c r="AH119" s="182" t="s">
        <v>82</v>
      </c>
      <c r="AI119" s="185" t="s">
        <v>83</v>
      </c>
      <c r="AJ119" s="188" t="s">
        <v>18</v>
      </c>
      <c r="AK119" s="256"/>
      <c r="AM119" s="281" t="s">
        <v>72</v>
      </c>
      <c r="AN119" s="281" t="s">
        <v>73</v>
      </c>
    </row>
    <row r="120" spans="2:40" x14ac:dyDescent="0.15">
      <c r="B120" s="27"/>
      <c r="C120" s="34"/>
      <c r="D120" s="28"/>
      <c r="E120" s="4" t="s">
        <v>2</v>
      </c>
      <c r="F120" s="122" t="str">
        <f>TEXT(WEEKDAY(+F119),"aaa")</f>
        <v>月</v>
      </c>
      <c r="G120" s="115" t="str">
        <f t="shared" ref="G120:AG120" si="75">TEXT(WEEKDAY(+G119),"aaa")</f>
        <v>火</v>
      </c>
      <c r="H120" s="115" t="str">
        <f t="shared" si="75"/>
        <v>水</v>
      </c>
      <c r="I120" s="115" t="str">
        <f t="shared" si="75"/>
        <v>木</v>
      </c>
      <c r="J120" s="115" t="str">
        <f t="shared" si="75"/>
        <v>金</v>
      </c>
      <c r="K120" s="115" t="str">
        <f t="shared" si="75"/>
        <v>土</v>
      </c>
      <c r="L120" s="115" t="str">
        <f t="shared" si="75"/>
        <v>日</v>
      </c>
      <c r="M120" s="115" t="str">
        <f t="shared" si="75"/>
        <v>月</v>
      </c>
      <c r="N120" s="115" t="str">
        <f t="shared" si="75"/>
        <v>火</v>
      </c>
      <c r="O120" s="115" t="str">
        <f t="shared" si="75"/>
        <v>水</v>
      </c>
      <c r="P120" s="115" t="str">
        <f t="shared" si="75"/>
        <v>木</v>
      </c>
      <c r="Q120" s="115" t="str">
        <f t="shared" si="75"/>
        <v>金</v>
      </c>
      <c r="R120" s="115" t="str">
        <f t="shared" si="75"/>
        <v>土</v>
      </c>
      <c r="S120" s="115" t="str">
        <f t="shared" si="75"/>
        <v>日</v>
      </c>
      <c r="T120" s="115" t="str">
        <f t="shared" si="75"/>
        <v>月</v>
      </c>
      <c r="U120" s="115" t="str">
        <f t="shared" si="75"/>
        <v>火</v>
      </c>
      <c r="V120" s="115" t="str">
        <f t="shared" si="75"/>
        <v>水</v>
      </c>
      <c r="W120" s="115" t="str">
        <f t="shared" si="75"/>
        <v>木</v>
      </c>
      <c r="X120" s="115" t="str">
        <f t="shared" si="75"/>
        <v>金</v>
      </c>
      <c r="Y120" s="115" t="str">
        <f t="shared" si="75"/>
        <v>土</v>
      </c>
      <c r="Z120" s="115" t="str">
        <f t="shared" si="75"/>
        <v>日</v>
      </c>
      <c r="AA120" s="115" t="str">
        <f t="shared" si="75"/>
        <v>月</v>
      </c>
      <c r="AB120" s="115" t="str">
        <f t="shared" si="75"/>
        <v>火</v>
      </c>
      <c r="AC120" s="115" t="str">
        <f t="shared" si="75"/>
        <v>水</v>
      </c>
      <c r="AD120" s="115" t="str">
        <f t="shared" si="75"/>
        <v>木</v>
      </c>
      <c r="AE120" s="115" t="str">
        <f t="shared" si="75"/>
        <v>金</v>
      </c>
      <c r="AF120" s="115" t="str">
        <f t="shared" si="75"/>
        <v>土</v>
      </c>
      <c r="AG120" s="124" t="str">
        <f t="shared" si="75"/>
        <v>日</v>
      </c>
      <c r="AH120" s="183"/>
      <c r="AI120" s="186"/>
      <c r="AJ120" s="189"/>
      <c r="AK120" s="256"/>
      <c r="AM120" s="281"/>
      <c r="AN120" s="281"/>
    </row>
    <row r="121" spans="2:40" ht="24.75" customHeight="1" x14ac:dyDescent="0.15">
      <c r="B121" s="167"/>
      <c r="C121" s="35" t="s">
        <v>16</v>
      </c>
      <c r="D121" s="29" t="s">
        <v>17</v>
      </c>
      <c r="E121" s="75" t="s">
        <v>28</v>
      </c>
      <c r="F121" s="105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37"/>
      <c r="AH121" s="184"/>
      <c r="AI121" s="187"/>
      <c r="AJ121" s="190"/>
      <c r="AK121" s="256"/>
    </row>
    <row r="122" spans="2:40" ht="13.5" customHeight="1" x14ac:dyDescent="0.15">
      <c r="B122" s="221" t="s">
        <v>95</v>
      </c>
      <c r="C122" s="224" t="s">
        <v>10</v>
      </c>
      <c r="D122" s="23" t="str">
        <f>E$11</f>
        <v>〇〇</v>
      </c>
      <c r="E122" s="111"/>
      <c r="F122" s="56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63"/>
      <c r="AH122" s="32">
        <f>COUNTA(F$119:AG$119)-AI122</f>
        <v>28</v>
      </c>
      <c r="AI122" s="77">
        <f>AM122+AN122</f>
        <v>0</v>
      </c>
      <c r="AJ122" s="38">
        <f>+COUNTIF(F122:AG122,"休")</f>
        <v>0</v>
      </c>
      <c r="AM122" s="29">
        <f>+COUNTIF(F122:AG122,"－")</f>
        <v>0</v>
      </c>
      <c r="AN122" s="29">
        <f t="shared" ref="AN122:AN127" si="76">+COUNTIF(F122:AG122,"外")</f>
        <v>0</v>
      </c>
    </row>
    <row r="123" spans="2:40" ht="13.5" customHeight="1" x14ac:dyDescent="0.15">
      <c r="B123" s="222"/>
      <c r="C123" s="225"/>
      <c r="D123" s="51" t="str">
        <f>E$12</f>
        <v>●●</v>
      </c>
      <c r="E123" s="107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ref="AH123:AH127" si="77">COUNTA(F$119:AG$119)-AI123</f>
        <v>28</v>
      </c>
      <c r="AI123" s="4">
        <f t="shared" ref="AI123" si="78">AM123+AN123</f>
        <v>0</v>
      </c>
      <c r="AJ123" s="154">
        <f t="shared" ref="AJ123:AJ126" si="79">+COUNTIF(F123:AG123,"休")</f>
        <v>0</v>
      </c>
      <c r="AM123" s="29">
        <f t="shared" ref="AM123:AM126" si="80">+COUNTIF(F123:AG123,"－")</f>
        <v>0</v>
      </c>
      <c r="AN123" s="29">
        <f t="shared" si="76"/>
        <v>0</v>
      </c>
    </row>
    <row r="124" spans="2:40" x14ac:dyDescent="0.15">
      <c r="B124" s="222"/>
      <c r="C124" s="225"/>
      <c r="D124" s="51" t="str">
        <f>E$13</f>
        <v>△△</v>
      </c>
      <c r="E124" s="107"/>
      <c r="F124" s="5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9"/>
      <c r="AH124" s="32">
        <f t="shared" si="77"/>
        <v>28</v>
      </c>
      <c r="AI124" s="4">
        <f>AM124+AN124</f>
        <v>0</v>
      </c>
      <c r="AJ124" s="154">
        <f t="shared" si="79"/>
        <v>0</v>
      </c>
      <c r="AM124" s="29">
        <f t="shared" si="80"/>
        <v>0</v>
      </c>
      <c r="AN124" s="29">
        <f t="shared" si="76"/>
        <v>0</v>
      </c>
    </row>
    <row r="125" spans="2:40" x14ac:dyDescent="0.15">
      <c r="B125" s="222"/>
      <c r="C125" s="225"/>
      <c r="D125" s="51" t="str">
        <f>E$14</f>
        <v>■■</v>
      </c>
      <c r="E125" s="107"/>
      <c r="F125" s="52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9"/>
      <c r="AH125" s="32">
        <f t="shared" si="77"/>
        <v>28</v>
      </c>
      <c r="AI125" s="4">
        <f t="shared" ref="AI125:AI127" si="81">AM125+AN125</f>
        <v>0</v>
      </c>
      <c r="AJ125" s="154">
        <f t="shared" si="79"/>
        <v>0</v>
      </c>
      <c r="AM125" s="29">
        <f t="shared" si="80"/>
        <v>0</v>
      </c>
      <c r="AN125" s="29">
        <f t="shared" si="76"/>
        <v>0</v>
      </c>
    </row>
    <row r="126" spans="2:40" x14ac:dyDescent="0.15">
      <c r="B126" s="222"/>
      <c r="C126" s="225"/>
      <c r="D126" s="51" t="str">
        <f>E$15</f>
        <v>★★</v>
      </c>
      <c r="E126" s="107"/>
      <c r="F126" s="52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9"/>
      <c r="AH126" s="32">
        <f t="shared" si="77"/>
        <v>28</v>
      </c>
      <c r="AI126" s="4">
        <f t="shared" si="81"/>
        <v>0</v>
      </c>
      <c r="AJ126" s="154">
        <f t="shared" si="79"/>
        <v>0</v>
      </c>
      <c r="AM126" s="29">
        <f t="shared" si="80"/>
        <v>0</v>
      </c>
      <c r="AN126" s="29">
        <f t="shared" si="76"/>
        <v>0</v>
      </c>
    </row>
    <row r="127" spans="2:40" x14ac:dyDescent="0.15">
      <c r="B127" s="223"/>
      <c r="C127" s="226"/>
      <c r="D127" s="47">
        <f>E$16</f>
        <v>0</v>
      </c>
      <c r="E127" s="85"/>
      <c r="F127" s="157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138"/>
      <c r="AH127" s="32">
        <f t="shared" si="77"/>
        <v>28</v>
      </c>
      <c r="AI127" s="77">
        <f t="shared" si="81"/>
        <v>0</v>
      </c>
      <c r="AJ127" s="38">
        <f>+COUNTIF(F127:AG127,"休")</f>
        <v>0</v>
      </c>
      <c r="AM127" s="29">
        <f>+COUNTIF(F127:AG127,"－")</f>
        <v>0</v>
      </c>
      <c r="AN127" s="29">
        <f t="shared" si="76"/>
        <v>0</v>
      </c>
    </row>
    <row r="128" spans="2:40" ht="24.75" customHeight="1" x14ac:dyDescent="0.15">
      <c r="B128" s="221" t="s">
        <v>96</v>
      </c>
      <c r="C128" s="224" t="s">
        <v>14</v>
      </c>
      <c r="D128" s="29" t="s">
        <v>17</v>
      </c>
      <c r="E128" s="75" t="s">
        <v>28</v>
      </c>
      <c r="F128" s="105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37"/>
      <c r="AH128" s="48"/>
      <c r="AI128" s="29"/>
      <c r="AJ128" s="151"/>
    </row>
    <row r="129" spans="2:40" ht="13.5" customHeight="1" x14ac:dyDescent="0.15">
      <c r="B129" s="222"/>
      <c r="C129" s="225"/>
      <c r="D129" s="47" t="str">
        <f>E$17</f>
        <v>〇〇</v>
      </c>
      <c r="E129" s="85"/>
      <c r="F129" s="56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63"/>
      <c r="AH129" s="32">
        <f t="shared" ref="AH129:AH132" si="82">COUNTA(F$119:AG$119)-AI129</f>
        <v>28</v>
      </c>
      <c r="AI129" s="77">
        <f t="shared" ref="AI129:AI132" si="83">AM129+AN129</f>
        <v>0</v>
      </c>
      <c r="AJ129" s="38">
        <f>+COUNTIF(F129:AG129,"休")</f>
        <v>0</v>
      </c>
      <c r="AM129" s="29">
        <f>+COUNTIF(F129:AG129,"－")</f>
        <v>0</v>
      </c>
      <c r="AN129" s="29">
        <f>+COUNTIF(F129:AG129,"外")</f>
        <v>0</v>
      </c>
    </row>
    <row r="130" spans="2:40" x14ac:dyDescent="0.15">
      <c r="B130" s="222"/>
      <c r="C130" s="225"/>
      <c r="D130" s="51" t="str">
        <f>E$18</f>
        <v>●●</v>
      </c>
      <c r="E130" s="107"/>
      <c r="F130" s="52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9"/>
      <c r="AH130" s="32">
        <f t="shared" si="82"/>
        <v>28</v>
      </c>
      <c r="AI130" s="4">
        <f t="shared" si="83"/>
        <v>0</v>
      </c>
      <c r="AJ130" s="154">
        <f t="shared" ref="AJ130:AJ132" si="84">+COUNTIF(F130:AG130,"休")</f>
        <v>0</v>
      </c>
      <c r="AM130" s="29">
        <f t="shared" ref="AM130:AM132" si="85">+COUNTIF(F130:AG130,"－")</f>
        <v>0</v>
      </c>
      <c r="AN130" s="29">
        <f>+COUNTIF(F130:AG130,"外")</f>
        <v>0</v>
      </c>
    </row>
    <row r="131" spans="2:40" x14ac:dyDescent="0.15">
      <c r="B131" s="222"/>
      <c r="C131" s="225"/>
      <c r="D131" s="51">
        <f>E$19</f>
        <v>0</v>
      </c>
      <c r="E131" s="107"/>
      <c r="F131" s="52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9"/>
      <c r="AH131" s="32">
        <f t="shared" si="82"/>
        <v>28</v>
      </c>
      <c r="AI131" s="4">
        <f t="shared" si="83"/>
        <v>0</v>
      </c>
      <c r="AJ131" s="154">
        <f t="shared" si="84"/>
        <v>0</v>
      </c>
      <c r="AM131" s="29">
        <f t="shared" si="85"/>
        <v>0</v>
      </c>
      <c r="AN131" s="29">
        <f>+COUNTIF(F131:AG131,"外")</f>
        <v>0</v>
      </c>
    </row>
    <row r="132" spans="2:40" x14ac:dyDescent="0.15">
      <c r="B132" s="222"/>
      <c r="C132" s="226"/>
      <c r="D132" s="47">
        <f>E$20</f>
        <v>0</v>
      </c>
      <c r="E132" s="85"/>
      <c r="F132" s="52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63"/>
      <c r="AH132" s="32">
        <f t="shared" si="82"/>
        <v>28</v>
      </c>
      <c r="AI132" s="31">
        <f t="shared" si="83"/>
        <v>0</v>
      </c>
      <c r="AJ132" s="38">
        <f t="shared" si="84"/>
        <v>0</v>
      </c>
      <c r="AM132" s="29">
        <f t="shared" si="85"/>
        <v>0</v>
      </c>
      <c r="AN132" s="29">
        <f>+COUNTIF(F132:AG132,"外")</f>
        <v>0</v>
      </c>
    </row>
    <row r="133" spans="2:40" ht="24.75" customHeight="1" x14ac:dyDescent="0.15">
      <c r="B133" s="222"/>
      <c r="C133" s="224" t="s">
        <v>15</v>
      </c>
      <c r="D133" s="29" t="s">
        <v>17</v>
      </c>
      <c r="E133" s="75" t="s">
        <v>28</v>
      </c>
      <c r="F133" s="105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37"/>
      <c r="AH133" s="48"/>
      <c r="AI133" s="29"/>
      <c r="AJ133" s="151"/>
    </row>
    <row r="134" spans="2:40" x14ac:dyDescent="0.15">
      <c r="B134" s="222"/>
      <c r="C134" s="225"/>
      <c r="D134" s="23" t="str">
        <f>E$21</f>
        <v>●●</v>
      </c>
      <c r="E134" s="111"/>
      <c r="F134" s="56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139"/>
      <c r="AH134" s="32">
        <f t="shared" ref="AH134:AH137" si="86">COUNTA(F$119:AG$119)-AI134</f>
        <v>28</v>
      </c>
      <c r="AI134" s="78">
        <f t="shared" ref="AI134:AI137" si="87">AM134+AN134</f>
        <v>0</v>
      </c>
      <c r="AJ134" s="152">
        <f>+COUNTIF(F134:AG134,"休")</f>
        <v>0</v>
      </c>
      <c r="AM134" s="29">
        <f>+COUNTIF(F134:AG134,"－")</f>
        <v>0</v>
      </c>
      <c r="AN134" s="29">
        <f>+COUNTIF(F134:AG134,"外")</f>
        <v>0</v>
      </c>
    </row>
    <row r="135" spans="2:40" x14ac:dyDescent="0.15">
      <c r="B135" s="222"/>
      <c r="C135" s="225"/>
      <c r="D135" s="51">
        <f>E$22</f>
        <v>0</v>
      </c>
      <c r="E135" s="107"/>
      <c r="F135" s="52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9"/>
      <c r="AH135" s="32">
        <f t="shared" si="86"/>
        <v>28</v>
      </c>
      <c r="AI135" s="4">
        <f t="shared" si="87"/>
        <v>0</v>
      </c>
      <c r="AJ135" s="154">
        <f t="shared" ref="AJ135:AJ137" si="88">+COUNTIF(F135:AG135,"休")</f>
        <v>0</v>
      </c>
      <c r="AM135" s="29">
        <f t="shared" ref="AM135:AM137" si="89">+COUNTIF(F135:AG135,"－")</f>
        <v>0</v>
      </c>
      <c r="AN135" s="29">
        <f>+COUNTIF(F135:AG135,"外")</f>
        <v>0</v>
      </c>
    </row>
    <row r="136" spans="2:40" x14ac:dyDescent="0.15">
      <c r="B136" s="222"/>
      <c r="C136" s="225"/>
      <c r="D136" s="51">
        <f>E$23</f>
        <v>0</v>
      </c>
      <c r="E136" s="107"/>
      <c r="F136" s="52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9"/>
      <c r="AH136" s="32">
        <f t="shared" si="86"/>
        <v>28</v>
      </c>
      <c r="AI136" s="4">
        <f t="shared" si="87"/>
        <v>0</v>
      </c>
      <c r="AJ136" s="154">
        <f t="shared" si="88"/>
        <v>0</v>
      </c>
      <c r="AM136" s="29">
        <f t="shared" si="89"/>
        <v>0</v>
      </c>
      <c r="AN136" s="29">
        <f>+COUNTIF(F136:AG136,"外")</f>
        <v>0</v>
      </c>
    </row>
    <row r="137" spans="2:40" x14ac:dyDescent="0.15">
      <c r="B137" s="223"/>
      <c r="C137" s="226"/>
      <c r="D137" s="55">
        <f>E$24</f>
        <v>0</v>
      </c>
      <c r="E137" s="109"/>
      <c r="F137" s="1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76"/>
      <c r="AH137" s="140">
        <f t="shared" si="86"/>
        <v>28</v>
      </c>
      <c r="AI137" s="149">
        <f t="shared" si="87"/>
        <v>0</v>
      </c>
      <c r="AJ137" s="153">
        <f t="shared" si="88"/>
        <v>0</v>
      </c>
      <c r="AM137" s="29">
        <f t="shared" si="89"/>
        <v>0</v>
      </c>
      <c r="AN137" s="29">
        <f>+COUNTIF(F137:AG137,"外")</f>
        <v>0</v>
      </c>
    </row>
    <row r="138" spans="2:40" x14ac:dyDescent="0.15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2:40" ht="13.5" customHeight="1" x14ac:dyDescent="0.15">
      <c r="B139" s="25"/>
      <c r="C139" s="33"/>
      <c r="D139" s="26"/>
      <c r="E139" s="15" t="s">
        <v>4</v>
      </c>
      <c r="F139" s="16">
        <f>+AG119+1</f>
        <v>45523</v>
      </c>
      <c r="G139" s="17">
        <f>+F139+1</f>
        <v>45524</v>
      </c>
      <c r="H139" s="17">
        <f t="shared" ref="H139:AG139" si="90">+G139+1</f>
        <v>45525</v>
      </c>
      <c r="I139" s="17">
        <f t="shared" si="90"/>
        <v>45526</v>
      </c>
      <c r="J139" s="17">
        <f t="shared" si="90"/>
        <v>45527</v>
      </c>
      <c r="K139" s="17">
        <f t="shared" si="90"/>
        <v>45528</v>
      </c>
      <c r="L139" s="17">
        <f t="shared" si="90"/>
        <v>45529</v>
      </c>
      <c r="M139" s="17">
        <f t="shared" si="90"/>
        <v>45530</v>
      </c>
      <c r="N139" s="17">
        <f t="shared" si="90"/>
        <v>45531</v>
      </c>
      <c r="O139" s="17">
        <f t="shared" si="90"/>
        <v>45532</v>
      </c>
      <c r="P139" s="17">
        <f t="shared" si="90"/>
        <v>45533</v>
      </c>
      <c r="Q139" s="17">
        <f t="shared" si="90"/>
        <v>45534</v>
      </c>
      <c r="R139" s="17">
        <f t="shared" si="90"/>
        <v>45535</v>
      </c>
      <c r="S139" s="17">
        <f t="shared" si="90"/>
        <v>45536</v>
      </c>
      <c r="T139" s="17">
        <f t="shared" si="90"/>
        <v>45537</v>
      </c>
      <c r="U139" s="17">
        <f t="shared" si="90"/>
        <v>45538</v>
      </c>
      <c r="V139" s="17">
        <f t="shared" si="90"/>
        <v>45539</v>
      </c>
      <c r="W139" s="17">
        <f t="shared" si="90"/>
        <v>45540</v>
      </c>
      <c r="X139" s="17">
        <f t="shared" si="90"/>
        <v>45541</v>
      </c>
      <c r="Y139" s="17">
        <f t="shared" si="90"/>
        <v>45542</v>
      </c>
      <c r="Z139" s="17">
        <f>+Y139+1</f>
        <v>45543</v>
      </c>
      <c r="AA139" s="17">
        <f t="shared" si="90"/>
        <v>45544</v>
      </c>
      <c r="AB139" s="17">
        <f t="shared" si="90"/>
        <v>45545</v>
      </c>
      <c r="AC139" s="17">
        <f t="shared" si="90"/>
        <v>45546</v>
      </c>
      <c r="AD139" s="17">
        <f>+AC139+1</f>
        <v>45547</v>
      </c>
      <c r="AE139" s="17">
        <f t="shared" si="90"/>
        <v>45548</v>
      </c>
      <c r="AF139" s="17">
        <f>+AE139+1</f>
        <v>45549</v>
      </c>
      <c r="AG139" s="141">
        <f t="shared" si="90"/>
        <v>45550</v>
      </c>
      <c r="AH139" s="182" t="s">
        <v>82</v>
      </c>
      <c r="AI139" s="185" t="s">
        <v>83</v>
      </c>
      <c r="AJ139" s="188" t="s">
        <v>18</v>
      </c>
      <c r="AK139" s="256"/>
      <c r="AM139" s="281" t="s">
        <v>72</v>
      </c>
      <c r="AN139" s="281" t="s">
        <v>73</v>
      </c>
    </row>
    <row r="140" spans="2:40" x14ac:dyDescent="0.15">
      <c r="B140" s="27"/>
      <c r="C140" s="34"/>
      <c r="D140" s="28"/>
      <c r="E140" s="18" t="s">
        <v>2</v>
      </c>
      <c r="F140" s="126" t="str">
        <f>TEXT(WEEKDAY(+F139),"aaa")</f>
        <v>月</v>
      </c>
      <c r="G140" s="119" t="str">
        <f t="shared" ref="G140:AG140" si="91">TEXT(WEEKDAY(+G139),"aaa")</f>
        <v>火</v>
      </c>
      <c r="H140" s="119" t="str">
        <f t="shared" si="91"/>
        <v>水</v>
      </c>
      <c r="I140" s="119" t="str">
        <f t="shared" si="91"/>
        <v>木</v>
      </c>
      <c r="J140" s="119" t="str">
        <f t="shared" si="91"/>
        <v>金</v>
      </c>
      <c r="K140" s="119" t="str">
        <f t="shared" si="91"/>
        <v>土</v>
      </c>
      <c r="L140" s="119" t="str">
        <f t="shared" si="91"/>
        <v>日</v>
      </c>
      <c r="M140" s="119" t="str">
        <f t="shared" si="91"/>
        <v>月</v>
      </c>
      <c r="N140" s="119" t="str">
        <f t="shared" si="91"/>
        <v>火</v>
      </c>
      <c r="O140" s="119" t="str">
        <f t="shared" si="91"/>
        <v>水</v>
      </c>
      <c r="P140" s="119" t="str">
        <f t="shared" si="91"/>
        <v>木</v>
      </c>
      <c r="Q140" s="119" t="str">
        <f t="shared" si="91"/>
        <v>金</v>
      </c>
      <c r="R140" s="119" t="str">
        <f t="shared" si="91"/>
        <v>土</v>
      </c>
      <c r="S140" s="119" t="str">
        <f t="shared" si="91"/>
        <v>日</v>
      </c>
      <c r="T140" s="119" t="str">
        <f t="shared" si="91"/>
        <v>月</v>
      </c>
      <c r="U140" s="119" t="str">
        <f t="shared" si="91"/>
        <v>火</v>
      </c>
      <c r="V140" s="119" t="str">
        <f t="shared" si="91"/>
        <v>水</v>
      </c>
      <c r="W140" s="119" t="str">
        <f t="shared" si="91"/>
        <v>木</v>
      </c>
      <c r="X140" s="119" t="str">
        <f t="shared" si="91"/>
        <v>金</v>
      </c>
      <c r="Y140" s="119" t="str">
        <f t="shared" si="91"/>
        <v>土</v>
      </c>
      <c r="Z140" s="119" t="str">
        <f t="shared" si="91"/>
        <v>日</v>
      </c>
      <c r="AA140" s="119" t="str">
        <f t="shared" si="91"/>
        <v>月</v>
      </c>
      <c r="AB140" s="119" t="str">
        <f t="shared" si="91"/>
        <v>火</v>
      </c>
      <c r="AC140" s="119" t="str">
        <f t="shared" si="91"/>
        <v>水</v>
      </c>
      <c r="AD140" s="119" t="str">
        <f t="shared" si="91"/>
        <v>木</v>
      </c>
      <c r="AE140" s="119" t="str">
        <f t="shared" si="91"/>
        <v>金</v>
      </c>
      <c r="AF140" s="119" t="str">
        <f t="shared" si="91"/>
        <v>土</v>
      </c>
      <c r="AG140" s="127" t="str">
        <f t="shared" si="91"/>
        <v>日</v>
      </c>
      <c r="AH140" s="183"/>
      <c r="AI140" s="186"/>
      <c r="AJ140" s="189"/>
      <c r="AK140" s="256"/>
      <c r="AM140" s="281"/>
      <c r="AN140" s="281"/>
    </row>
    <row r="141" spans="2:40" ht="24.75" customHeight="1" x14ac:dyDescent="0.15">
      <c r="B141" s="167"/>
      <c r="C141" s="35" t="s">
        <v>16</v>
      </c>
      <c r="D141" s="29" t="s">
        <v>17</v>
      </c>
      <c r="E141" s="75" t="s">
        <v>28</v>
      </c>
      <c r="F141" s="105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37"/>
      <c r="AH141" s="184"/>
      <c r="AI141" s="187"/>
      <c r="AJ141" s="190"/>
      <c r="AK141" s="256"/>
    </row>
    <row r="142" spans="2:40" ht="13.5" customHeight="1" x14ac:dyDescent="0.15">
      <c r="B142" s="221" t="s">
        <v>95</v>
      </c>
      <c r="C142" s="224" t="s">
        <v>10</v>
      </c>
      <c r="D142" s="23" t="str">
        <f>E$11</f>
        <v>〇〇</v>
      </c>
      <c r="E142" s="111"/>
      <c r="F142" s="56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63"/>
      <c r="AH142" s="32">
        <f>COUNTA(F$139:AG$139)-AI142</f>
        <v>28</v>
      </c>
      <c r="AI142" s="77">
        <f>AM142+AN142</f>
        <v>0</v>
      </c>
      <c r="AJ142" s="38">
        <f>+COUNTIF(F142:AG142,"休")</f>
        <v>0</v>
      </c>
      <c r="AM142" s="29">
        <f>+COUNTIF(F142:AG142,"－")</f>
        <v>0</v>
      </c>
      <c r="AN142" s="29">
        <f t="shared" ref="AN142:AN147" si="92">+COUNTIF(F142:AG142,"外")</f>
        <v>0</v>
      </c>
    </row>
    <row r="143" spans="2:40" ht="13.5" customHeight="1" x14ac:dyDescent="0.15">
      <c r="B143" s="222"/>
      <c r="C143" s="225"/>
      <c r="D143" s="51" t="str">
        <f>E$12</f>
        <v>●●</v>
      </c>
      <c r="E143" s="107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ref="AH143:AH147" si="93">COUNTA(F$139:AG$139)-AI143</f>
        <v>28</v>
      </c>
      <c r="AI143" s="4">
        <f t="shared" ref="AI143" si="94">AM143+AN143</f>
        <v>0</v>
      </c>
      <c r="AJ143" s="154">
        <f t="shared" ref="AJ143:AJ146" si="95">+COUNTIF(F143:AG143,"休")</f>
        <v>0</v>
      </c>
      <c r="AM143" s="29">
        <f t="shared" ref="AM143:AM146" si="96">+COUNTIF(F143:AG143,"－")</f>
        <v>0</v>
      </c>
      <c r="AN143" s="29">
        <f t="shared" si="92"/>
        <v>0</v>
      </c>
    </row>
    <row r="144" spans="2:40" x14ac:dyDescent="0.15">
      <c r="B144" s="222"/>
      <c r="C144" s="225"/>
      <c r="D144" s="51" t="str">
        <f>E$13</f>
        <v>△△</v>
      </c>
      <c r="E144" s="107"/>
      <c r="F144" s="52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9"/>
      <c r="AH144" s="32">
        <f t="shared" si="93"/>
        <v>28</v>
      </c>
      <c r="AI144" s="4">
        <f>AM144+AN144</f>
        <v>0</v>
      </c>
      <c r="AJ144" s="154">
        <f t="shared" si="95"/>
        <v>0</v>
      </c>
      <c r="AM144" s="29">
        <f t="shared" si="96"/>
        <v>0</v>
      </c>
      <c r="AN144" s="29">
        <f t="shared" si="92"/>
        <v>0</v>
      </c>
    </row>
    <row r="145" spans="2:40" x14ac:dyDescent="0.15">
      <c r="B145" s="222"/>
      <c r="C145" s="225"/>
      <c r="D145" s="51" t="str">
        <f>E$14</f>
        <v>■■</v>
      </c>
      <c r="E145" s="107"/>
      <c r="F145" s="52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9"/>
      <c r="AH145" s="32">
        <f t="shared" si="93"/>
        <v>28</v>
      </c>
      <c r="AI145" s="4">
        <f t="shared" ref="AI145:AI147" si="97">AM145+AN145</f>
        <v>0</v>
      </c>
      <c r="AJ145" s="154">
        <f t="shared" si="95"/>
        <v>0</v>
      </c>
      <c r="AM145" s="29">
        <f t="shared" si="96"/>
        <v>0</v>
      </c>
      <c r="AN145" s="29">
        <f t="shared" si="92"/>
        <v>0</v>
      </c>
    </row>
    <row r="146" spans="2:40" x14ac:dyDescent="0.15">
      <c r="B146" s="222"/>
      <c r="C146" s="225"/>
      <c r="D146" s="51" t="str">
        <f>E$15</f>
        <v>★★</v>
      </c>
      <c r="E146" s="107"/>
      <c r="F146" s="52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9"/>
      <c r="AH146" s="32">
        <f t="shared" si="93"/>
        <v>28</v>
      </c>
      <c r="AI146" s="4">
        <f t="shared" si="97"/>
        <v>0</v>
      </c>
      <c r="AJ146" s="154">
        <f t="shared" si="95"/>
        <v>0</v>
      </c>
      <c r="AM146" s="29">
        <f t="shared" si="96"/>
        <v>0</v>
      </c>
      <c r="AN146" s="29">
        <f t="shared" si="92"/>
        <v>0</v>
      </c>
    </row>
    <row r="147" spans="2:40" x14ac:dyDescent="0.15">
      <c r="B147" s="223"/>
      <c r="C147" s="226"/>
      <c r="D147" s="47">
        <f>E$16</f>
        <v>0</v>
      </c>
      <c r="E147" s="85"/>
      <c r="F147" s="157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138"/>
      <c r="AH147" s="32">
        <f t="shared" si="93"/>
        <v>28</v>
      </c>
      <c r="AI147" s="77">
        <f t="shared" si="97"/>
        <v>0</v>
      </c>
      <c r="AJ147" s="38">
        <f>+COUNTIF(F147:AG147,"休")</f>
        <v>0</v>
      </c>
      <c r="AM147" s="29">
        <f>+COUNTIF(F147:AG147,"－")</f>
        <v>0</v>
      </c>
      <c r="AN147" s="29">
        <f t="shared" si="92"/>
        <v>0</v>
      </c>
    </row>
    <row r="148" spans="2:40" ht="24.75" customHeight="1" x14ac:dyDescent="0.15">
      <c r="B148" s="221" t="s">
        <v>96</v>
      </c>
      <c r="C148" s="224" t="s">
        <v>14</v>
      </c>
      <c r="D148" s="29" t="s">
        <v>17</v>
      </c>
      <c r="E148" s="75" t="s">
        <v>28</v>
      </c>
      <c r="F148" s="105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37"/>
      <c r="AH148" s="48"/>
      <c r="AI148" s="29"/>
      <c r="AJ148" s="151"/>
    </row>
    <row r="149" spans="2:40" ht="13.5" customHeight="1" x14ac:dyDescent="0.15">
      <c r="B149" s="222"/>
      <c r="C149" s="225"/>
      <c r="D149" s="47" t="str">
        <f>E$17</f>
        <v>〇〇</v>
      </c>
      <c r="E149" s="85"/>
      <c r="F149" s="56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63"/>
      <c r="AH149" s="32">
        <f t="shared" ref="AH149:AH152" si="98">COUNTA(F$139:AG$139)-AI149</f>
        <v>28</v>
      </c>
      <c r="AI149" s="77">
        <f t="shared" ref="AI149:AI152" si="99">AM149+AN149</f>
        <v>0</v>
      </c>
      <c r="AJ149" s="38">
        <f>+COUNTIF(F149:AG149,"休")</f>
        <v>0</v>
      </c>
      <c r="AM149" s="29">
        <f>+COUNTIF(F149:AG149,"－")</f>
        <v>0</v>
      </c>
      <c r="AN149" s="29">
        <f>+COUNTIF(F149:AG149,"外")</f>
        <v>0</v>
      </c>
    </row>
    <row r="150" spans="2:40" x14ac:dyDescent="0.15">
      <c r="B150" s="222"/>
      <c r="C150" s="225"/>
      <c r="D150" s="51" t="str">
        <f>E$18</f>
        <v>●●</v>
      </c>
      <c r="E150" s="107"/>
      <c r="F150" s="52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9"/>
      <c r="AH150" s="32">
        <f>COUNTA(F$139:AG$139)-AI150</f>
        <v>28</v>
      </c>
      <c r="AI150" s="4">
        <f t="shared" si="99"/>
        <v>0</v>
      </c>
      <c r="AJ150" s="154">
        <f t="shared" ref="AJ150:AJ152" si="100">+COUNTIF(F150:AG150,"休")</f>
        <v>0</v>
      </c>
      <c r="AM150" s="29">
        <f t="shared" ref="AM150:AM152" si="101">+COUNTIF(F150:AG150,"－")</f>
        <v>0</v>
      </c>
      <c r="AN150" s="29">
        <f>+COUNTIF(F150:AG150,"外")</f>
        <v>0</v>
      </c>
    </row>
    <row r="151" spans="2:40" x14ac:dyDescent="0.15">
      <c r="B151" s="222"/>
      <c r="C151" s="225"/>
      <c r="D151" s="51">
        <f>E$19</f>
        <v>0</v>
      </c>
      <c r="E151" s="107"/>
      <c r="F151" s="52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9"/>
      <c r="AH151" s="32">
        <f t="shared" si="98"/>
        <v>28</v>
      </c>
      <c r="AI151" s="4">
        <f t="shared" si="99"/>
        <v>0</v>
      </c>
      <c r="AJ151" s="154">
        <f t="shared" si="100"/>
        <v>0</v>
      </c>
      <c r="AM151" s="29">
        <f t="shared" si="101"/>
        <v>0</v>
      </c>
      <c r="AN151" s="29">
        <f>+COUNTIF(F151:AG151,"外")</f>
        <v>0</v>
      </c>
    </row>
    <row r="152" spans="2:40" x14ac:dyDescent="0.15">
      <c r="B152" s="222"/>
      <c r="C152" s="226"/>
      <c r="D152" s="47">
        <f>E$20</f>
        <v>0</v>
      </c>
      <c r="E152" s="85"/>
      <c r="F152" s="52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63"/>
      <c r="AH152" s="32">
        <f t="shared" si="98"/>
        <v>28</v>
      </c>
      <c r="AI152" s="31">
        <f t="shared" si="99"/>
        <v>0</v>
      </c>
      <c r="AJ152" s="38">
        <f t="shared" si="100"/>
        <v>0</v>
      </c>
      <c r="AM152" s="29">
        <f t="shared" si="101"/>
        <v>0</v>
      </c>
      <c r="AN152" s="29">
        <f>+COUNTIF(F152:AG152,"外")</f>
        <v>0</v>
      </c>
    </row>
    <row r="153" spans="2:40" ht="24.75" customHeight="1" x14ac:dyDescent="0.15">
      <c r="B153" s="222"/>
      <c r="C153" s="224" t="s">
        <v>15</v>
      </c>
      <c r="D153" s="29" t="s">
        <v>17</v>
      </c>
      <c r="E153" s="75" t="s">
        <v>28</v>
      </c>
      <c r="F153" s="105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37"/>
      <c r="AH153" s="48"/>
      <c r="AI153" s="29"/>
      <c r="AJ153" s="151"/>
    </row>
    <row r="154" spans="2:40" x14ac:dyDescent="0.15">
      <c r="B154" s="222"/>
      <c r="C154" s="225"/>
      <c r="D154" s="23" t="str">
        <f>E$21</f>
        <v>●●</v>
      </c>
      <c r="E154" s="111"/>
      <c r="F154" s="56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139"/>
      <c r="AH154" s="32">
        <f t="shared" ref="AH154:AH157" si="102">COUNTA(F$139:AG$139)-AI154</f>
        <v>28</v>
      </c>
      <c r="AI154" s="78">
        <f t="shared" ref="AI154:AI157" si="103">AM154+AN154</f>
        <v>0</v>
      </c>
      <c r="AJ154" s="152">
        <f>+COUNTIF(F154:AG154,"休")</f>
        <v>0</v>
      </c>
      <c r="AM154" s="29">
        <f>+COUNTIF(F154:AG154,"－")</f>
        <v>0</v>
      </c>
      <c r="AN154" s="29">
        <f>+COUNTIF(F154:AG154,"外")</f>
        <v>0</v>
      </c>
    </row>
    <row r="155" spans="2:40" x14ac:dyDescent="0.15">
      <c r="B155" s="222"/>
      <c r="C155" s="225"/>
      <c r="D155" s="51">
        <f>E$22</f>
        <v>0</v>
      </c>
      <c r="E155" s="107"/>
      <c r="F155" s="52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9"/>
      <c r="AH155" s="32">
        <f t="shared" si="102"/>
        <v>28</v>
      </c>
      <c r="AI155" s="4">
        <f t="shared" si="103"/>
        <v>0</v>
      </c>
      <c r="AJ155" s="154">
        <f t="shared" ref="AJ155:AJ157" si="104">+COUNTIF(F155:AG155,"休")</f>
        <v>0</v>
      </c>
      <c r="AM155" s="29">
        <f t="shared" ref="AM155:AM157" si="105">+COUNTIF(F155:AG155,"－")</f>
        <v>0</v>
      </c>
      <c r="AN155" s="29">
        <f>+COUNTIF(F155:AG155,"外")</f>
        <v>0</v>
      </c>
    </row>
    <row r="156" spans="2:40" x14ac:dyDescent="0.15">
      <c r="B156" s="222"/>
      <c r="C156" s="225"/>
      <c r="D156" s="51">
        <f>E$23</f>
        <v>0</v>
      </c>
      <c r="E156" s="107"/>
      <c r="F156" s="52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9"/>
      <c r="AH156" s="32">
        <f t="shared" si="102"/>
        <v>28</v>
      </c>
      <c r="AI156" s="4">
        <f t="shared" si="103"/>
        <v>0</v>
      </c>
      <c r="AJ156" s="154">
        <f t="shared" si="104"/>
        <v>0</v>
      </c>
      <c r="AM156" s="29">
        <f t="shared" si="105"/>
        <v>0</v>
      </c>
      <c r="AN156" s="29">
        <f>+COUNTIF(F156:AG156,"外")</f>
        <v>0</v>
      </c>
    </row>
    <row r="157" spans="2:40" x14ac:dyDescent="0.15">
      <c r="B157" s="223"/>
      <c r="C157" s="226"/>
      <c r="D157" s="55">
        <f>E$24</f>
        <v>0</v>
      </c>
      <c r="E157" s="109"/>
      <c r="F157" s="1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76"/>
      <c r="AH157" s="140">
        <f t="shared" si="102"/>
        <v>28</v>
      </c>
      <c r="AI157" s="149">
        <f t="shared" si="103"/>
        <v>0</v>
      </c>
      <c r="AJ157" s="153">
        <f t="shared" si="104"/>
        <v>0</v>
      </c>
      <c r="AM157" s="29">
        <f t="shared" si="105"/>
        <v>0</v>
      </c>
      <c r="AN157" s="29">
        <f>+COUNTIF(F157:AG157,"外")</f>
        <v>0</v>
      </c>
    </row>
    <row r="158" spans="2:40" x14ac:dyDescent="0.15"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2:40" ht="13.5" customHeight="1" x14ac:dyDescent="0.15">
      <c r="B159" s="25"/>
      <c r="C159" s="33"/>
      <c r="D159" s="26"/>
      <c r="E159" s="3" t="s">
        <v>4</v>
      </c>
      <c r="F159" s="10">
        <f>+AG139+1</f>
        <v>45551</v>
      </c>
      <c r="G159" s="11">
        <f>+F159+1</f>
        <v>45552</v>
      </c>
      <c r="H159" s="11">
        <f t="shared" ref="H159:AC159" si="106">+G159+1</f>
        <v>45553</v>
      </c>
      <c r="I159" s="11">
        <f t="shared" si="106"/>
        <v>45554</v>
      </c>
      <c r="J159" s="11">
        <f t="shared" si="106"/>
        <v>45555</v>
      </c>
      <c r="K159" s="11">
        <f t="shared" si="106"/>
        <v>45556</v>
      </c>
      <c r="L159" s="11">
        <f t="shared" si="106"/>
        <v>45557</v>
      </c>
      <c r="M159" s="11">
        <f t="shared" si="106"/>
        <v>45558</v>
      </c>
      <c r="N159" s="11">
        <f t="shared" si="106"/>
        <v>45559</v>
      </c>
      <c r="O159" s="11">
        <f t="shared" si="106"/>
        <v>45560</v>
      </c>
      <c r="P159" s="11">
        <f t="shared" si="106"/>
        <v>45561</v>
      </c>
      <c r="Q159" s="11">
        <f t="shared" si="106"/>
        <v>45562</v>
      </c>
      <c r="R159" s="11">
        <f t="shared" si="106"/>
        <v>45563</v>
      </c>
      <c r="S159" s="11">
        <f t="shared" si="106"/>
        <v>45564</v>
      </c>
      <c r="T159" s="11">
        <f t="shared" si="106"/>
        <v>45565</v>
      </c>
      <c r="U159" s="11">
        <f t="shared" si="106"/>
        <v>45566</v>
      </c>
      <c r="V159" s="11">
        <f t="shared" si="106"/>
        <v>45567</v>
      </c>
      <c r="W159" s="11">
        <f t="shared" si="106"/>
        <v>45568</v>
      </c>
      <c r="X159" s="11">
        <f t="shared" si="106"/>
        <v>45569</v>
      </c>
      <c r="Y159" s="11">
        <f t="shared" si="106"/>
        <v>45570</v>
      </c>
      <c r="Z159" s="11">
        <f>+Y159+1</f>
        <v>45571</v>
      </c>
      <c r="AA159" s="11">
        <f t="shared" si="106"/>
        <v>45572</v>
      </c>
      <c r="AB159" s="11">
        <f t="shared" si="106"/>
        <v>45573</v>
      </c>
      <c r="AC159" s="11">
        <f t="shared" si="106"/>
        <v>45574</v>
      </c>
      <c r="AD159" s="11">
        <f>+AC159+1</f>
        <v>45575</v>
      </c>
      <c r="AE159" s="11">
        <f t="shared" ref="AE159:AG159" si="107">+AD159+1</f>
        <v>45576</v>
      </c>
      <c r="AF159" s="11">
        <f t="shared" si="107"/>
        <v>45577</v>
      </c>
      <c r="AG159" s="141">
        <f t="shared" si="107"/>
        <v>45578</v>
      </c>
      <c r="AH159" s="182" t="s">
        <v>82</v>
      </c>
      <c r="AI159" s="185" t="s">
        <v>83</v>
      </c>
      <c r="AJ159" s="188" t="s">
        <v>18</v>
      </c>
      <c r="AK159" s="256"/>
      <c r="AM159" s="281" t="s">
        <v>72</v>
      </c>
      <c r="AN159" s="281" t="s">
        <v>73</v>
      </c>
    </row>
    <row r="160" spans="2:40" x14ac:dyDescent="0.15">
      <c r="B160" s="27"/>
      <c r="C160" s="34"/>
      <c r="D160" s="28"/>
      <c r="E160" s="4" t="s">
        <v>2</v>
      </c>
      <c r="F160" s="122" t="str">
        <f>TEXT(WEEKDAY(+F159),"aaa")</f>
        <v>月</v>
      </c>
      <c r="G160" s="115" t="str">
        <f t="shared" ref="G160:AD160" si="108">TEXT(WEEKDAY(+G159),"aaa")</f>
        <v>火</v>
      </c>
      <c r="H160" s="115" t="str">
        <f t="shared" si="108"/>
        <v>水</v>
      </c>
      <c r="I160" s="115" t="str">
        <f t="shared" si="108"/>
        <v>木</v>
      </c>
      <c r="J160" s="115" t="str">
        <f t="shared" si="108"/>
        <v>金</v>
      </c>
      <c r="K160" s="115" t="str">
        <f t="shared" si="108"/>
        <v>土</v>
      </c>
      <c r="L160" s="115" t="str">
        <f t="shared" si="108"/>
        <v>日</v>
      </c>
      <c r="M160" s="115" t="str">
        <f t="shared" si="108"/>
        <v>月</v>
      </c>
      <c r="N160" s="115" t="str">
        <f t="shared" si="108"/>
        <v>火</v>
      </c>
      <c r="O160" s="115" t="str">
        <f t="shared" si="108"/>
        <v>水</v>
      </c>
      <c r="P160" s="115" t="str">
        <f t="shared" si="108"/>
        <v>木</v>
      </c>
      <c r="Q160" s="115" t="str">
        <f t="shared" si="108"/>
        <v>金</v>
      </c>
      <c r="R160" s="115" t="str">
        <f t="shared" si="108"/>
        <v>土</v>
      </c>
      <c r="S160" s="115" t="str">
        <f t="shared" si="108"/>
        <v>日</v>
      </c>
      <c r="T160" s="115" t="str">
        <f t="shared" si="108"/>
        <v>月</v>
      </c>
      <c r="U160" s="115" t="str">
        <f t="shared" si="108"/>
        <v>火</v>
      </c>
      <c r="V160" s="115" t="str">
        <f t="shared" si="108"/>
        <v>水</v>
      </c>
      <c r="W160" s="115" t="str">
        <f t="shared" si="108"/>
        <v>木</v>
      </c>
      <c r="X160" s="115" t="str">
        <f t="shared" si="108"/>
        <v>金</v>
      </c>
      <c r="Y160" s="115" t="str">
        <f t="shared" si="108"/>
        <v>土</v>
      </c>
      <c r="Z160" s="115" t="str">
        <f t="shared" si="108"/>
        <v>日</v>
      </c>
      <c r="AA160" s="115" t="str">
        <f t="shared" si="108"/>
        <v>月</v>
      </c>
      <c r="AB160" s="115" t="str">
        <f t="shared" si="108"/>
        <v>火</v>
      </c>
      <c r="AC160" s="115" t="str">
        <f t="shared" si="108"/>
        <v>水</v>
      </c>
      <c r="AD160" s="115" t="str">
        <f t="shared" si="108"/>
        <v>木</v>
      </c>
      <c r="AE160" s="115" t="str">
        <f t="shared" ref="AE160:AG160" si="109">TEXT(WEEKDAY(+AE159),"aaa")</f>
        <v>金</v>
      </c>
      <c r="AF160" s="115" t="str">
        <f t="shared" si="109"/>
        <v>土</v>
      </c>
      <c r="AG160" s="115" t="str">
        <f t="shared" si="109"/>
        <v>日</v>
      </c>
      <c r="AH160" s="183"/>
      <c r="AI160" s="186"/>
      <c r="AJ160" s="189"/>
      <c r="AK160" s="256"/>
      <c r="AM160" s="281"/>
      <c r="AN160" s="281"/>
    </row>
    <row r="161" spans="2:40" ht="24.75" customHeight="1" x14ac:dyDescent="0.15">
      <c r="B161" s="167"/>
      <c r="C161" s="35" t="s">
        <v>16</v>
      </c>
      <c r="D161" s="29" t="s">
        <v>17</v>
      </c>
      <c r="E161" s="75" t="s">
        <v>28</v>
      </c>
      <c r="F161" s="105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37"/>
      <c r="AH161" s="184"/>
      <c r="AI161" s="187"/>
      <c r="AJ161" s="190"/>
      <c r="AK161" s="256"/>
    </row>
    <row r="162" spans="2:40" ht="13.5" customHeight="1" x14ac:dyDescent="0.15">
      <c r="B162" s="221" t="s">
        <v>95</v>
      </c>
      <c r="C162" s="224" t="s">
        <v>10</v>
      </c>
      <c r="D162" s="23" t="str">
        <f>E$11</f>
        <v>〇〇</v>
      </c>
      <c r="E162" s="111"/>
      <c r="F162" s="56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63"/>
      <c r="AH162" s="32">
        <f>COUNTA(F$159:AG$159)-AI162</f>
        <v>28</v>
      </c>
      <c r="AI162" s="77">
        <f>AM162+AN162</f>
        <v>0</v>
      </c>
      <c r="AJ162" s="38">
        <f>+COUNTIF(F162:AG162,"休")</f>
        <v>0</v>
      </c>
      <c r="AM162" s="29">
        <f>+COUNTIF(F162:AG162,"－")</f>
        <v>0</v>
      </c>
      <c r="AN162" s="29">
        <f t="shared" ref="AN162:AN167" si="110">+COUNTIF(F162:AG162,"外")</f>
        <v>0</v>
      </c>
    </row>
    <row r="163" spans="2:40" ht="13.5" customHeight="1" x14ac:dyDescent="0.15">
      <c r="B163" s="222"/>
      <c r="C163" s="225"/>
      <c r="D163" s="51" t="str">
        <f>E$12</f>
        <v>●●</v>
      </c>
      <c r="E163" s="107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COUNTA(F$159:AG$159)-AI163</f>
        <v>28</v>
      </c>
      <c r="AI163" s="4">
        <f t="shared" ref="AI163" si="111">AM163+AN163</f>
        <v>0</v>
      </c>
      <c r="AJ163" s="154">
        <f t="shared" ref="AJ163:AJ166" si="112">+COUNTIF(F163:AG163,"休")</f>
        <v>0</v>
      </c>
      <c r="AM163" s="29">
        <f t="shared" ref="AM163:AM166" si="113">+COUNTIF(F163:AG163,"－")</f>
        <v>0</v>
      </c>
      <c r="AN163" s="29">
        <f t="shared" si="110"/>
        <v>0</v>
      </c>
    </row>
    <row r="164" spans="2:40" x14ac:dyDescent="0.15">
      <c r="B164" s="222"/>
      <c r="C164" s="225"/>
      <c r="D164" s="51" t="str">
        <f>E$13</f>
        <v>△△</v>
      </c>
      <c r="E164" s="107"/>
      <c r="F164" s="52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9"/>
      <c r="AH164" s="32">
        <f t="shared" ref="AH164:AH165" si="114">COUNTA(F$159:AG$159)-AI164</f>
        <v>28</v>
      </c>
      <c r="AI164" s="4">
        <f>AM164+AN164</f>
        <v>0</v>
      </c>
      <c r="AJ164" s="154">
        <f t="shared" si="112"/>
        <v>0</v>
      </c>
      <c r="AM164" s="29">
        <f t="shared" si="113"/>
        <v>0</v>
      </c>
      <c r="AN164" s="29">
        <f t="shared" si="110"/>
        <v>0</v>
      </c>
    </row>
    <row r="165" spans="2:40" x14ac:dyDescent="0.15">
      <c r="B165" s="222"/>
      <c r="C165" s="225"/>
      <c r="D165" s="51" t="str">
        <f>E$14</f>
        <v>■■</v>
      </c>
      <c r="E165" s="107"/>
      <c r="F165" s="52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9"/>
      <c r="AH165" s="32">
        <f t="shared" si="114"/>
        <v>28</v>
      </c>
      <c r="AI165" s="4">
        <f t="shared" ref="AI165:AI167" si="115">AM165+AN165</f>
        <v>0</v>
      </c>
      <c r="AJ165" s="154">
        <f t="shared" si="112"/>
        <v>0</v>
      </c>
      <c r="AM165" s="29">
        <f t="shared" si="113"/>
        <v>0</v>
      </c>
      <c r="AN165" s="29">
        <f t="shared" si="110"/>
        <v>0</v>
      </c>
    </row>
    <row r="166" spans="2:40" x14ac:dyDescent="0.15">
      <c r="B166" s="222"/>
      <c r="C166" s="225"/>
      <c r="D166" s="51" t="str">
        <f>E$15</f>
        <v>★★</v>
      </c>
      <c r="E166" s="107"/>
      <c r="F166" s="52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9"/>
      <c r="AH166" s="32">
        <f>COUNTA(F$159:AG$159)-AI166</f>
        <v>28</v>
      </c>
      <c r="AI166" s="4">
        <f t="shared" si="115"/>
        <v>0</v>
      </c>
      <c r="AJ166" s="154">
        <f t="shared" si="112"/>
        <v>0</v>
      </c>
      <c r="AM166" s="29">
        <f t="shared" si="113"/>
        <v>0</v>
      </c>
      <c r="AN166" s="29">
        <f t="shared" si="110"/>
        <v>0</v>
      </c>
    </row>
    <row r="167" spans="2:40" x14ac:dyDescent="0.15">
      <c r="B167" s="223"/>
      <c r="C167" s="226"/>
      <c r="D167" s="47">
        <f>E$16</f>
        <v>0</v>
      </c>
      <c r="E167" s="85"/>
      <c r="F167" s="157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138"/>
      <c r="AH167" s="32">
        <f>COUNTA(F$159:AG$159)-AI167</f>
        <v>28</v>
      </c>
      <c r="AI167" s="77">
        <f t="shared" si="115"/>
        <v>0</v>
      </c>
      <c r="AJ167" s="38">
        <f>+COUNTIF(F167:AG167,"休")</f>
        <v>0</v>
      </c>
      <c r="AM167" s="29">
        <f>+COUNTIF(F167:AG167,"－")</f>
        <v>0</v>
      </c>
      <c r="AN167" s="29">
        <f t="shared" si="110"/>
        <v>0</v>
      </c>
    </row>
    <row r="168" spans="2:40" ht="24.75" customHeight="1" x14ac:dyDescent="0.15">
      <c r="B168" s="221" t="s">
        <v>96</v>
      </c>
      <c r="C168" s="224" t="s">
        <v>14</v>
      </c>
      <c r="D168" s="29" t="s">
        <v>17</v>
      </c>
      <c r="E168" s="75" t="s">
        <v>28</v>
      </c>
      <c r="F168" s="105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37"/>
      <c r="AH168" s="48"/>
      <c r="AI168" s="29"/>
      <c r="AJ168" s="151"/>
    </row>
    <row r="169" spans="2:40" ht="13.5" customHeight="1" x14ac:dyDescent="0.15">
      <c r="B169" s="222"/>
      <c r="C169" s="225"/>
      <c r="D169" s="47" t="str">
        <f>E$17</f>
        <v>〇〇</v>
      </c>
      <c r="E169" s="85"/>
      <c r="F169" s="56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63"/>
      <c r="AH169" s="32">
        <f>COUNTA(F$159:AG$159)-AI169</f>
        <v>28</v>
      </c>
      <c r="AI169" s="77">
        <f t="shared" ref="AI169:AI172" si="116">AM169+AN169</f>
        <v>0</v>
      </c>
      <c r="AJ169" s="38">
        <f>+COUNTIF(F169:AG169,"休")</f>
        <v>0</v>
      </c>
      <c r="AM169" s="29">
        <f>+COUNTIF(F169:AG169,"－")</f>
        <v>0</v>
      </c>
      <c r="AN169" s="29">
        <f>+COUNTIF(F169:AG169,"外")</f>
        <v>0</v>
      </c>
    </row>
    <row r="170" spans="2:40" x14ac:dyDescent="0.15">
      <c r="B170" s="222"/>
      <c r="C170" s="225"/>
      <c r="D170" s="51" t="str">
        <f>E$18</f>
        <v>●●</v>
      </c>
      <c r="E170" s="107"/>
      <c r="F170" s="52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9"/>
      <c r="AH170" s="32">
        <f>COUNTA(F$159:AG$159)-AI170</f>
        <v>28</v>
      </c>
      <c r="AI170" s="4">
        <f t="shared" si="116"/>
        <v>0</v>
      </c>
      <c r="AJ170" s="154">
        <f t="shared" ref="AJ170:AJ172" si="117">+COUNTIF(F170:AG170,"休")</f>
        <v>0</v>
      </c>
      <c r="AM170" s="29">
        <f t="shared" ref="AM170:AM172" si="118">+COUNTIF(F170:AG170,"－")</f>
        <v>0</v>
      </c>
      <c r="AN170" s="29">
        <f>+COUNTIF(F170:AG170,"外")</f>
        <v>0</v>
      </c>
    </row>
    <row r="171" spans="2:40" x14ac:dyDescent="0.15">
      <c r="B171" s="222"/>
      <c r="C171" s="225"/>
      <c r="D171" s="51">
        <f>E$19</f>
        <v>0</v>
      </c>
      <c r="E171" s="107"/>
      <c r="F171" s="52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9"/>
      <c r="AH171" s="32">
        <f t="shared" ref="AH171:AH172" si="119">COUNTA(F$159:AG$159)-AI171</f>
        <v>28</v>
      </c>
      <c r="AI171" s="4">
        <f t="shared" si="116"/>
        <v>0</v>
      </c>
      <c r="AJ171" s="154">
        <f t="shared" si="117"/>
        <v>0</v>
      </c>
      <c r="AM171" s="29">
        <f t="shared" si="118"/>
        <v>0</v>
      </c>
      <c r="AN171" s="29">
        <f>+COUNTIF(F171:AG171,"外")</f>
        <v>0</v>
      </c>
    </row>
    <row r="172" spans="2:40" x14ac:dyDescent="0.15">
      <c r="B172" s="222"/>
      <c r="C172" s="226"/>
      <c r="D172" s="47">
        <f>E$20</f>
        <v>0</v>
      </c>
      <c r="E172" s="85"/>
      <c r="F172" s="52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63"/>
      <c r="AH172" s="32">
        <f t="shared" si="119"/>
        <v>28</v>
      </c>
      <c r="AI172" s="31">
        <f t="shared" si="116"/>
        <v>0</v>
      </c>
      <c r="AJ172" s="38">
        <f t="shared" si="117"/>
        <v>0</v>
      </c>
      <c r="AM172" s="29">
        <f t="shared" si="118"/>
        <v>0</v>
      </c>
      <c r="AN172" s="29">
        <f>+COUNTIF(F172:AG172,"外")</f>
        <v>0</v>
      </c>
    </row>
    <row r="173" spans="2:40" ht="24.75" customHeight="1" x14ac:dyDescent="0.15">
      <c r="B173" s="222"/>
      <c r="C173" s="224" t="s">
        <v>15</v>
      </c>
      <c r="D173" s="29" t="s">
        <v>17</v>
      </c>
      <c r="E173" s="75" t="s">
        <v>28</v>
      </c>
      <c r="F173" s="105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37"/>
      <c r="AH173" s="48"/>
      <c r="AI173" s="29"/>
      <c r="AJ173" s="151"/>
    </row>
    <row r="174" spans="2:40" x14ac:dyDescent="0.15">
      <c r="B174" s="222"/>
      <c r="C174" s="225"/>
      <c r="D174" s="23" t="str">
        <f>E$21</f>
        <v>●●</v>
      </c>
      <c r="E174" s="111"/>
      <c r="F174" s="56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139"/>
      <c r="AH174" s="32">
        <f>COUNTA(F$159:AG$159)-AI174</f>
        <v>28</v>
      </c>
      <c r="AI174" s="78">
        <f t="shared" ref="AI174:AI177" si="120">AM174+AN174</f>
        <v>0</v>
      </c>
      <c r="AJ174" s="152">
        <f>+COUNTIF(F174:AG174,"休")</f>
        <v>0</v>
      </c>
      <c r="AM174" s="29">
        <f>+COUNTIF(F174:AG174,"－")</f>
        <v>0</v>
      </c>
      <c r="AN174" s="29">
        <f>+COUNTIF(F174:AG174,"外")</f>
        <v>0</v>
      </c>
    </row>
    <row r="175" spans="2:40" x14ac:dyDescent="0.15">
      <c r="B175" s="222"/>
      <c r="C175" s="225"/>
      <c r="D175" s="51">
        <f>E$22</f>
        <v>0</v>
      </c>
      <c r="E175" s="107"/>
      <c r="F175" s="52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9"/>
      <c r="AH175" s="32">
        <f>COUNTA(F$159:AG$159)-AI175</f>
        <v>28</v>
      </c>
      <c r="AI175" s="4">
        <f t="shared" si="120"/>
        <v>0</v>
      </c>
      <c r="AJ175" s="154">
        <f t="shared" ref="AJ175:AJ177" si="121">+COUNTIF(F175:AG175,"休")</f>
        <v>0</v>
      </c>
      <c r="AM175" s="29">
        <f t="shared" ref="AM175:AM177" si="122">+COUNTIF(F175:AG175,"－")</f>
        <v>0</v>
      </c>
      <c r="AN175" s="29">
        <f>+COUNTIF(F175:AG175,"外")</f>
        <v>0</v>
      </c>
    </row>
    <row r="176" spans="2:40" x14ac:dyDescent="0.15">
      <c r="B176" s="222"/>
      <c r="C176" s="225"/>
      <c r="D176" s="51">
        <f>E$23</f>
        <v>0</v>
      </c>
      <c r="E176" s="107"/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9"/>
      <c r="AH176" s="32">
        <f t="shared" ref="AH176:AH177" si="123">COUNTA(F$159:AG$159)-AI176</f>
        <v>28</v>
      </c>
      <c r="AI176" s="4">
        <f t="shared" si="120"/>
        <v>0</v>
      </c>
      <c r="AJ176" s="154">
        <f t="shared" si="121"/>
        <v>0</v>
      </c>
      <c r="AM176" s="29">
        <f t="shared" si="122"/>
        <v>0</v>
      </c>
      <c r="AN176" s="29">
        <f>+COUNTIF(F176:AG176,"外")</f>
        <v>0</v>
      </c>
    </row>
    <row r="177" spans="1:40" x14ac:dyDescent="0.15">
      <c r="B177" s="223"/>
      <c r="C177" s="226"/>
      <c r="D177" s="55">
        <f>E$24</f>
        <v>0</v>
      </c>
      <c r="E177" s="109"/>
      <c r="F177" s="1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76"/>
      <c r="AH177" s="140">
        <f t="shared" si="123"/>
        <v>28</v>
      </c>
      <c r="AI177" s="149">
        <f t="shared" si="120"/>
        <v>0</v>
      </c>
      <c r="AJ177" s="153">
        <f t="shared" si="121"/>
        <v>0</v>
      </c>
      <c r="AM177" s="29">
        <f t="shared" si="122"/>
        <v>0</v>
      </c>
      <c r="AN177" s="29">
        <f>+COUNTIF(F177:AG177,"外")</f>
        <v>0</v>
      </c>
    </row>
    <row r="178" spans="1:40" ht="12.75" customHeight="1" x14ac:dyDescent="0.15">
      <c r="B178" s="8"/>
      <c r="C178" s="8"/>
      <c r="D178" s="8"/>
      <c r="E178" s="85"/>
      <c r="F178" s="85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8"/>
      <c r="AI178" s="8"/>
      <c r="AJ178" s="8"/>
    </row>
    <row r="179" spans="1:40" ht="6" customHeight="1" x14ac:dyDescent="0.15">
      <c r="B179" s="8"/>
      <c r="C179" s="8"/>
      <c r="D179" s="8"/>
      <c r="E179" s="85"/>
      <c r="F179" s="85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8"/>
      <c r="AI179" s="8"/>
      <c r="AJ179" s="8"/>
    </row>
    <row r="180" spans="1:40" ht="18.75" x14ac:dyDescent="0.15">
      <c r="A180" s="6" t="s">
        <v>67</v>
      </c>
      <c r="B180" s="6"/>
      <c r="C180" s="6"/>
      <c r="D180" s="6"/>
      <c r="E180" s="6"/>
      <c r="N180" s="1" t="s">
        <v>88</v>
      </c>
      <c r="O180" s="164" t="s">
        <v>89</v>
      </c>
      <c r="P180" s="1">
        <f>$P$4</f>
        <v>0</v>
      </c>
      <c r="Q180" s="1" t="s">
        <v>90</v>
      </c>
      <c r="R180" s="1">
        <f>$R$4</f>
        <v>0</v>
      </c>
      <c r="S180" s="1" t="s">
        <v>91</v>
      </c>
      <c r="T180" s="164" t="s">
        <v>92</v>
      </c>
      <c r="U180" s="1" t="s">
        <v>93</v>
      </c>
      <c r="AJ180" s="7" t="s">
        <v>61</v>
      </c>
    </row>
    <row r="181" spans="1:40" ht="13.5" customHeight="1" x14ac:dyDescent="0.15">
      <c r="AD181" s="166"/>
      <c r="AE181" s="166"/>
      <c r="AF181" s="166"/>
      <c r="AG181" s="166"/>
      <c r="AH181" s="166"/>
      <c r="AI181" s="166"/>
      <c r="AJ181" s="166"/>
    </row>
    <row r="182" spans="1:40" s="128" customFormat="1" ht="18" customHeight="1" x14ac:dyDescent="0.15">
      <c r="B182" s="227" t="s">
        <v>1</v>
      </c>
      <c r="C182" s="227"/>
      <c r="D182" s="129" t="s">
        <v>5</v>
      </c>
      <c r="E182" s="130" t="str">
        <f>E$6</f>
        <v>〇〇〇工事（〇〇工区）</v>
      </c>
      <c r="F182" s="130"/>
      <c r="G182" s="130"/>
      <c r="H182" s="130"/>
      <c r="I182" s="130"/>
      <c r="J182" s="130"/>
      <c r="K182" s="130"/>
      <c r="L182" s="130"/>
      <c r="M182" s="130"/>
      <c r="N182" s="130"/>
      <c r="O182" s="129"/>
      <c r="P182" s="129"/>
      <c r="Q182" s="129"/>
      <c r="R182" s="131" t="s">
        <v>20</v>
      </c>
      <c r="S182" s="131"/>
      <c r="T182" s="131"/>
      <c r="U182" s="132"/>
      <c r="V182" s="132"/>
      <c r="W182" s="129" t="s">
        <v>5</v>
      </c>
      <c r="X182" s="299">
        <f>X$6</f>
        <v>45383</v>
      </c>
      <c r="Y182" s="299"/>
      <c r="Z182" s="299"/>
      <c r="AA182" s="299"/>
      <c r="AB182" s="299"/>
      <c r="AC182" s="129"/>
      <c r="AD182" s="129"/>
      <c r="AE182" s="129"/>
      <c r="AF182" s="129"/>
      <c r="AG182" s="129"/>
    </row>
    <row r="183" spans="1:40" s="128" customFormat="1" ht="18" customHeight="1" x14ac:dyDescent="0.15">
      <c r="B183" s="228" t="s">
        <v>0</v>
      </c>
      <c r="C183" s="228"/>
      <c r="D183" s="129" t="s">
        <v>5</v>
      </c>
      <c r="E183" s="176">
        <f>+X183-X182+1</f>
        <v>756</v>
      </c>
      <c r="F183" s="176"/>
      <c r="G183" s="176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31" t="s">
        <v>8</v>
      </c>
      <c r="S183" s="133"/>
      <c r="T183" s="133"/>
      <c r="U183" s="134"/>
      <c r="V183" s="134"/>
      <c r="W183" s="129" t="s">
        <v>5</v>
      </c>
      <c r="X183" s="300">
        <f>X$7</f>
        <v>46138</v>
      </c>
      <c r="Y183" s="300"/>
      <c r="Z183" s="300"/>
      <c r="AA183" s="300"/>
      <c r="AB183" s="300"/>
      <c r="AC183" s="129"/>
      <c r="AD183" s="129"/>
      <c r="AE183" s="129"/>
      <c r="AF183" s="129"/>
      <c r="AG183" s="129"/>
    </row>
    <row r="184" spans="1:40" x14ac:dyDescent="0.15"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:40" ht="13.5" customHeight="1" x14ac:dyDescent="0.15">
      <c r="B185" s="25"/>
      <c r="C185" s="33"/>
      <c r="D185" s="26"/>
      <c r="E185" s="15" t="s">
        <v>4</v>
      </c>
      <c r="F185" s="16">
        <f>+AG159+1</f>
        <v>45579</v>
      </c>
      <c r="G185" s="17">
        <f>+F185+1</f>
        <v>45580</v>
      </c>
      <c r="H185" s="17">
        <f t="shared" ref="H185" si="124">+G185+1</f>
        <v>45581</v>
      </c>
      <c r="I185" s="17">
        <f t="shared" ref="I185" si="125">+H185+1</f>
        <v>45582</v>
      </c>
      <c r="J185" s="17">
        <f t="shared" ref="J185" si="126">+I185+1</f>
        <v>45583</v>
      </c>
      <c r="K185" s="17">
        <f t="shared" ref="K185" si="127">+J185+1</f>
        <v>45584</v>
      </c>
      <c r="L185" s="17">
        <f t="shared" ref="L185" si="128">+K185+1</f>
        <v>45585</v>
      </c>
      <c r="M185" s="17">
        <f t="shared" ref="M185" si="129">+L185+1</f>
        <v>45586</v>
      </c>
      <c r="N185" s="17">
        <f t="shared" ref="N185" si="130">+M185+1</f>
        <v>45587</v>
      </c>
      <c r="O185" s="17">
        <f t="shared" ref="O185" si="131">+N185+1</f>
        <v>45588</v>
      </c>
      <c r="P185" s="17">
        <f t="shared" ref="P185" si="132">+O185+1</f>
        <v>45589</v>
      </c>
      <c r="Q185" s="17">
        <f t="shared" ref="Q185" si="133">+P185+1</f>
        <v>45590</v>
      </c>
      <c r="R185" s="17">
        <f t="shared" ref="R185" si="134">+Q185+1</f>
        <v>45591</v>
      </c>
      <c r="S185" s="17">
        <f t="shared" ref="S185" si="135">+R185+1</f>
        <v>45592</v>
      </c>
      <c r="T185" s="17">
        <f t="shared" ref="T185" si="136">+S185+1</f>
        <v>45593</v>
      </c>
      <c r="U185" s="17">
        <f t="shared" ref="U185" si="137">+T185+1</f>
        <v>45594</v>
      </c>
      <c r="V185" s="17">
        <f t="shared" ref="V185" si="138">+U185+1</f>
        <v>45595</v>
      </c>
      <c r="W185" s="17">
        <f t="shared" ref="W185" si="139">+V185+1</f>
        <v>45596</v>
      </c>
      <c r="X185" s="17">
        <f t="shared" ref="X185" si="140">+W185+1</f>
        <v>45597</v>
      </c>
      <c r="Y185" s="17">
        <f t="shared" ref="Y185" si="141">+X185+1</f>
        <v>45598</v>
      </c>
      <c r="Z185" s="17">
        <f>+Y185+1</f>
        <v>45599</v>
      </c>
      <c r="AA185" s="17">
        <f t="shared" ref="AA185" si="142">+Z185+1</f>
        <v>45600</v>
      </c>
      <c r="AB185" s="17">
        <f t="shared" ref="AB185" si="143">+AA185+1</f>
        <v>45601</v>
      </c>
      <c r="AC185" s="17">
        <f t="shared" ref="AC185" si="144">+AB185+1</f>
        <v>45602</v>
      </c>
      <c r="AD185" s="17">
        <f>+AC185+1</f>
        <v>45603</v>
      </c>
      <c r="AE185" s="17">
        <f t="shared" ref="AE185" si="145">+AD185+1</f>
        <v>45604</v>
      </c>
      <c r="AF185" s="17">
        <f>+AE185+1</f>
        <v>45605</v>
      </c>
      <c r="AG185" s="141">
        <f t="shared" ref="AG185" si="146">+AF185+1</f>
        <v>45606</v>
      </c>
      <c r="AH185" s="182" t="s">
        <v>82</v>
      </c>
      <c r="AI185" s="185" t="s">
        <v>83</v>
      </c>
      <c r="AJ185" s="188" t="s">
        <v>18</v>
      </c>
      <c r="AK185" s="256"/>
      <c r="AM185" s="281" t="s">
        <v>72</v>
      </c>
      <c r="AN185" s="281" t="s">
        <v>73</v>
      </c>
    </row>
    <row r="186" spans="1:40" x14ac:dyDescent="0.15">
      <c r="B186" s="27"/>
      <c r="C186" s="34"/>
      <c r="D186" s="28"/>
      <c r="E186" s="18" t="s">
        <v>2</v>
      </c>
      <c r="F186" s="126" t="str">
        <f>TEXT(WEEKDAY(+F185),"aaa")</f>
        <v>月</v>
      </c>
      <c r="G186" s="119" t="str">
        <f t="shared" ref="G186:AG186" si="147">TEXT(WEEKDAY(+G185),"aaa")</f>
        <v>火</v>
      </c>
      <c r="H186" s="119" t="str">
        <f t="shared" si="147"/>
        <v>水</v>
      </c>
      <c r="I186" s="119" t="str">
        <f t="shared" si="147"/>
        <v>木</v>
      </c>
      <c r="J186" s="119" t="str">
        <f t="shared" si="147"/>
        <v>金</v>
      </c>
      <c r="K186" s="119" t="str">
        <f t="shared" si="147"/>
        <v>土</v>
      </c>
      <c r="L186" s="119" t="str">
        <f t="shared" si="147"/>
        <v>日</v>
      </c>
      <c r="M186" s="119" t="str">
        <f t="shared" si="147"/>
        <v>月</v>
      </c>
      <c r="N186" s="119" t="str">
        <f t="shared" si="147"/>
        <v>火</v>
      </c>
      <c r="O186" s="119" t="str">
        <f t="shared" si="147"/>
        <v>水</v>
      </c>
      <c r="P186" s="119" t="str">
        <f t="shared" si="147"/>
        <v>木</v>
      </c>
      <c r="Q186" s="119" t="str">
        <f t="shared" si="147"/>
        <v>金</v>
      </c>
      <c r="R186" s="119" t="str">
        <f t="shared" si="147"/>
        <v>土</v>
      </c>
      <c r="S186" s="119" t="str">
        <f t="shared" si="147"/>
        <v>日</v>
      </c>
      <c r="T186" s="119" t="str">
        <f t="shared" si="147"/>
        <v>月</v>
      </c>
      <c r="U186" s="119" t="str">
        <f t="shared" si="147"/>
        <v>火</v>
      </c>
      <c r="V186" s="119" t="str">
        <f t="shared" si="147"/>
        <v>水</v>
      </c>
      <c r="W186" s="119" t="str">
        <f t="shared" si="147"/>
        <v>木</v>
      </c>
      <c r="X186" s="119" t="str">
        <f t="shared" si="147"/>
        <v>金</v>
      </c>
      <c r="Y186" s="119" t="str">
        <f t="shared" si="147"/>
        <v>土</v>
      </c>
      <c r="Z186" s="119" t="str">
        <f t="shared" si="147"/>
        <v>日</v>
      </c>
      <c r="AA186" s="119" t="str">
        <f t="shared" si="147"/>
        <v>月</v>
      </c>
      <c r="AB186" s="119" t="str">
        <f t="shared" si="147"/>
        <v>火</v>
      </c>
      <c r="AC186" s="119" t="str">
        <f t="shared" si="147"/>
        <v>水</v>
      </c>
      <c r="AD186" s="119" t="str">
        <f t="shared" si="147"/>
        <v>木</v>
      </c>
      <c r="AE186" s="119" t="str">
        <f t="shared" si="147"/>
        <v>金</v>
      </c>
      <c r="AF186" s="119" t="str">
        <f t="shared" si="147"/>
        <v>土</v>
      </c>
      <c r="AG186" s="127" t="str">
        <f t="shared" si="147"/>
        <v>日</v>
      </c>
      <c r="AH186" s="183"/>
      <c r="AI186" s="186"/>
      <c r="AJ186" s="189"/>
      <c r="AK186" s="256"/>
      <c r="AM186" s="281"/>
      <c r="AN186" s="281"/>
    </row>
    <row r="187" spans="1:40" ht="24.75" customHeight="1" x14ac:dyDescent="0.15">
      <c r="B187" s="167"/>
      <c r="C187" s="35" t="s">
        <v>16</v>
      </c>
      <c r="D187" s="29" t="s">
        <v>17</v>
      </c>
      <c r="E187" s="75" t="s">
        <v>28</v>
      </c>
      <c r="F187" s="105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37"/>
      <c r="AH187" s="184"/>
      <c r="AI187" s="187"/>
      <c r="AJ187" s="190"/>
      <c r="AK187" s="256"/>
    </row>
    <row r="188" spans="1:40" ht="13.5" customHeight="1" x14ac:dyDescent="0.15">
      <c r="B188" s="221" t="s">
        <v>95</v>
      </c>
      <c r="C188" s="224" t="s">
        <v>10</v>
      </c>
      <c r="D188" s="23" t="str">
        <f>E$11</f>
        <v>〇〇</v>
      </c>
      <c r="E188" s="111"/>
      <c r="F188" s="56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63"/>
      <c r="AH188" s="32">
        <f>COUNTA(F$99:AG$99)-AI188</f>
        <v>28</v>
      </c>
      <c r="AI188" s="77">
        <f>AM188+AN188</f>
        <v>0</v>
      </c>
      <c r="AJ188" s="38">
        <f>+COUNTIF(F188:AG188,"休")</f>
        <v>0</v>
      </c>
      <c r="AM188" s="29">
        <f>+COUNTIF(F188:AG188,"－")</f>
        <v>0</v>
      </c>
      <c r="AN188" s="29">
        <f t="shared" ref="AN188:AN193" si="148">+COUNTIF(F188:AG188,"外")</f>
        <v>0</v>
      </c>
    </row>
    <row r="189" spans="1:40" ht="13.5" customHeight="1" x14ac:dyDescent="0.15">
      <c r="B189" s="222"/>
      <c r="C189" s="225"/>
      <c r="D189" s="51" t="str">
        <f>E$12</f>
        <v>●●</v>
      </c>
      <c r="E189" s="107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ref="AH189:AH193" si="149">COUNTA(F$99:AG$99)-AI189</f>
        <v>28</v>
      </c>
      <c r="AI189" s="4">
        <f t="shared" ref="AI189" si="150">AM189+AN189</f>
        <v>0</v>
      </c>
      <c r="AJ189" s="154">
        <f t="shared" ref="AJ189:AJ192" si="151">+COUNTIF(F189:AG189,"休")</f>
        <v>0</v>
      </c>
      <c r="AM189" s="29">
        <f t="shared" ref="AM189:AM192" si="152">+COUNTIF(F189:AG189,"－")</f>
        <v>0</v>
      </c>
      <c r="AN189" s="29">
        <f t="shared" si="148"/>
        <v>0</v>
      </c>
    </row>
    <row r="190" spans="1:40" x14ac:dyDescent="0.15">
      <c r="B190" s="222"/>
      <c r="C190" s="225"/>
      <c r="D190" s="51" t="str">
        <f>E$13</f>
        <v>△△</v>
      </c>
      <c r="E190" s="107"/>
      <c r="F190" s="52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9"/>
      <c r="AH190" s="32">
        <f t="shared" si="149"/>
        <v>28</v>
      </c>
      <c r="AI190" s="4">
        <f>AM190+AN190</f>
        <v>0</v>
      </c>
      <c r="AJ190" s="154">
        <f t="shared" si="151"/>
        <v>0</v>
      </c>
      <c r="AM190" s="29">
        <f t="shared" si="152"/>
        <v>0</v>
      </c>
      <c r="AN190" s="29">
        <f t="shared" si="148"/>
        <v>0</v>
      </c>
    </row>
    <row r="191" spans="1:40" x14ac:dyDescent="0.15">
      <c r="B191" s="222"/>
      <c r="C191" s="225"/>
      <c r="D191" s="51" t="str">
        <f>E$14</f>
        <v>■■</v>
      </c>
      <c r="E191" s="107"/>
      <c r="F191" s="52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9"/>
      <c r="AH191" s="32">
        <f t="shared" si="149"/>
        <v>28</v>
      </c>
      <c r="AI191" s="4">
        <f t="shared" ref="AI191:AI193" si="153">AM191+AN191</f>
        <v>0</v>
      </c>
      <c r="AJ191" s="154">
        <f t="shared" si="151"/>
        <v>0</v>
      </c>
      <c r="AM191" s="29">
        <f t="shared" si="152"/>
        <v>0</v>
      </c>
      <c r="AN191" s="29">
        <f t="shared" si="148"/>
        <v>0</v>
      </c>
    </row>
    <row r="192" spans="1:40" x14ac:dyDescent="0.15">
      <c r="B192" s="222"/>
      <c r="C192" s="225"/>
      <c r="D192" s="51" t="str">
        <f>E$15</f>
        <v>★★</v>
      </c>
      <c r="E192" s="107"/>
      <c r="F192" s="52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9"/>
      <c r="AH192" s="32">
        <f t="shared" si="149"/>
        <v>28</v>
      </c>
      <c r="AI192" s="4">
        <f t="shared" si="153"/>
        <v>0</v>
      </c>
      <c r="AJ192" s="154">
        <f t="shared" si="151"/>
        <v>0</v>
      </c>
      <c r="AM192" s="29">
        <f t="shared" si="152"/>
        <v>0</v>
      </c>
      <c r="AN192" s="29">
        <f t="shared" si="148"/>
        <v>0</v>
      </c>
    </row>
    <row r="193" spans="2:40" x14ac:dyDescent="0.15">
      <c r="B193" s="223"/>
      <c r="C193" s="226"/>
      <c r="D193" s="47">
        <f>E$16</f>
        <v>0</v>
      </c>
      <c r="E193" s="85"/>
      <c r="F193" s="157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138"/>
      <c r="AH193" s="32">
        <f t="shared" si="149"/>
        <v>28</v>
      </c>
      <c r="AI193" s="77">
        <f t="shared" si="153"/>
        <v>0</v>
      </c>
      <c r="AJ193" s="38">
        <f>+COUNTIF(F193:AG193,"休")</f>
        <v>0</v>
      </c>
      <c r="AM193" s="29">
        <f>+COUNTIF(F193:AG193,"－")</f>
        <v>0</v>
      </c>
      <c r="AN193" s="29">
        <f t="shared" si="148"/>
        <v>0</v>
      </c>
    </row>
    <row r="194" spans="2:40" ht="24.75" customHeight="1" x14ac:dyDescent="0.15">
      <c r="B194" s="221" t="s">
        <v>96</v>
      </c>
      <c r="C194" s="224" t="s">
        <v>14</v>
      </c>
      <c r="D194" s="29" t="s">
        <v>17</v>
      </c>
      <c r="E194" s="75" t="s">
        <v>28</v>
      </c>
      <c r="F194" s="105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37"/>
      <c r="AH194" s="48"/>
      <c r="AI194" s="29"/>
      <c r="AJ194" s="151"/>
    </row>
    <row r="195" spans="2:40" ht="13.5" customHeight="1" x14ac:dyDescent="0.15">
      <c r="B195" s="222"/>
      <c r="C195" s="225"/>
      <c r="D195" s="47" t="str">
        <f>E$17</f>
        <v>〇〇</v>
      </c>
      <c r="E195" s="85"/>
      <c r="F195" s="56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63"/>
      <c r="AH195" s="32">
        <f t="shared" ref="AH195:AH198" si="154">COUNTA(F$99:AG$99)-AI195</f>
        <v>28</v>
      </c>
      <c r="AI195" s="77">
        <f t="shared" ref="AI195:AI198" si="155">AM195+AN195</f>
        <v>0</v>
      </c>
      <c r="AJ195" s="38">
        <f>+COUNTIF(F195:AG195,"休")</f>
        <v>0</v>
      </c>
      <c r="AM195" s="29">
        <f>+COUNTIF(F195:AG195,"－")</f>
        <v>0</v>
      </c>
      <c r="AN195" s="29">
        <f>+COUNTIF(F195:AG195,"外")</f>
        <v>0</v>
      </c>
    </row>
    <row r="196" spans="2:40" x14ac:dyDescent="0.15">
      <c r="B196" s="222"/>
      <c r="C196" s="225"/>
      <c r="D196" s="51" t="str">
        <f>E$18</f>
        <v>●●</v>
      </c>
      <c r="E196" s="107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9"/>
      <c r="AH196" s="32">
        <f t="shared" si="154"/>
        <v>28</v>
      </c>
      <c r="AI196" s="4">
        <f t="shared" si="155"/>
        <v>0</v>
      </c>
      <c r="AJ196" s="154">
        <f t="shared" ref="AJ196:AJ198" si="156">+COUNTIF(F196:AG196,"休")</f>
        <v>0</v>
      </c>
      <c r="AM196" s="29">
        <f t="shared" ref="AM196:AM198" si="157">+COUNTIF(F196:AG196,"－")</f>
        <v>0</v>
      </c>
      <c r="AN196" s="29">
        <f>+COUNTIF(F196:AG196,"外")</f>
        <v>0</v>
      </c>
    </row>
    <row r="197" spans="2:40" x14ac:dyDescent="0.15">
      <c r="B197" s="222"/>
      <c r="C197" s="225"/>
      <c r="D197" s="51">
        <f>E$19</f>
        <v>0</v>
      </c>
      <c r="E197" s="107"/>
      <c r="F197" s="52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9"/>
      <c r="AH197" s="32">
        <f t="shared" si="154"/>
        <v>28</v>
      </c>
      <c r="AI197" s="4">
        <f t="shared" si="155"/>
        <v>0</v>
      </c>
      <c r="AJ197" s="154">
        <f t="shared" si="156"/>
        <v>0</v>
      </c>
      <c r="AM197" s="29">
        <f t="shared" si="157"/>
        <v>0</v>
      </c>
      <c r="AN197" s="29">
        <f>+COUNTIF(F197:AG197,"外")</f>
        <v>0</v>
      </c>
    </row>
    <row r="198" spans="2:40" x14ac:dyDescent="0.15">
      <c r="B198" s="222"/>
      <c r="C198" s="226"/>
      <c r="D198" s="47">
        <f>E$20</f>
        <v>0</v>
      </c>
      <c r="E198" s="85"/>
      <c r="F198" s="52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63"/>
      <c r="AH198" s="32">
        <f t="shared" si="154"/>
        <v>28</v>
      </c>
      <c r="AI198" s="31">
        <f t="shared" si="155"/>
        <v>0</v>
      </c>
      <c r="AJ198" s="38">
        <f t="shared" si="156"/>
        <v>0</v>
      </c>
      <c r="AM198" s="29">
        <f t="shared" si="157"/>
        <v>0</v>
      </c>
      <c r="AN198" s="29">
        <f>+COUNTIF(F198:AG198,"外")</f>
        <v>0</v>
      </c>
    </row>
    <row r="199" spans="2:40" ht="24.75" customHeight="1" x14ac:dyDescent="0.15">
      <c r="B199" s="222"/>
      <c r="C199" s="224" t="s">
        <v>15</v>
      </c>
      <c r="D199" s="29" t="s">
        <v>17</v>
      </c>
      <c r="E199" s="75" t="s">
        <v>28</v>
      </c>
      <c r="F199" s="105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37"/>
      <c r="AH199" s="48"/>
      <c r="AI199" s="29"/>
      <c r="AJ199" s="151"/>
    </row>
    <row r="200" spans="2:40" x14ac:dyDescent="0.15">
      <c r="B200" s="222"/>
      <c r="C200" s="225"/>
      <c r="D200" s="23" t="str">
        <f>E$21</f>
        <v>●●</v>
      </c>
      <c r="E200" s="111"/>
      <c r="F200" s="56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139"/>
      <c r="AH200" s="32">
        <f t="shared" ref="AH200:AH203" si="158">COUNTA(F$99:AG$99)-AI200</f>
        <v>28</v>
      </c>
      <c r="AI200" s="78">
        <f t="shared" ref="AI200:AI203" si="159">AM200+AN200</f>
        <v>0</v>
      </c>
      <c r="AJ200" s="152">
        <f>+COUNTIF(F200:AG200,"休")</f>
        <v>0</v>
      </c>
      <c r="AM200" s="29">
        <f>+COUNTIF(F200:AG200,"－")</f>
        <v>0</v>
      </c>
      <c r="AN200" s="29">
        <f>+COUNTIF(F200:AG200,"外")</f>
        <v>0</v>
      </c>
    </row>
    <row r="201" spans="2:40" x14ac:dyDescent="0.15">
      <c r="B201" s="222"/>
      <c r="C201" s="225"/>
      <c r="D201" s="51">
        <f>E$22</f>
        <v>0</v>
      </c>
      <c r="E201" s="107"/>
      <c r="F201" s="52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9"/>
      <c r="AH201" s="32">
        <f t="shared" si="158"/>
        <v>28</v>
      </c>
      <c r="AI201" s="4">
        <f t="shared" si="159"/>
        <v>0</v>
      </c>
      <c r="AJ201" s="154">
        <f t="shared" ref="AJ201:AJ203" si="160">+COUNTIF(F201:AG201,"休")</f>
        <v>0</v>
      </c>
      <c r="AM201" s="29">
        <f t="shared" ref="AM201:AM203" si="161">+COUNTIF(F201:AG201,"－")</f>
        <v>0</v>
      </c>
      <c r="AN201" s="29">
        <f>+COUNTIF(F201:AG201,"外")</f>
        <v>0</v>
      </c>
    </row>
    <row r="202" spans="2:40" x14ac:dyDescent="0.15">
      <c r="B202" s="222"/>
      <c r="C202" s="225"/>
      <c r="D202" s="51">
        <f>E$23</f>
        <v>0</v>
      </c>
      <c r="E202" s="107"/>
      <c r="F202" s="52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9"/>
      <c r="AH202" s="32">
        <f t="shared" si="158"/>
        <v>28</v>
      </c>
      <c r="AI202" s="4">
        <f t="shared" si="159"/>
        <v>0</v>
      </c>
      <c r="AJ202" s="154">
        <f t="shared" si="160"/>
        <v>0</v>
      </c>
      <c r="AM202" s="29">
        <f t="shared" si="161"/>
        <v>0</v>
      </c>
      <c r="AN202" s="29">
        <f>+COUNTIF(F202:AG202,"外")</f>
        <v>0</v>
      </c>
    </row>
    <row r="203" spans="2:40" x14ac:dyDescent="0.15">
      <c r="B203" s="223"/>
      <c r="C203" s="226"/>
      <c r="D203" s="55">
        <f>E$24</f>
        <v>0</v>
      </c>
      <c r="E203" s="109"/>
      <c r="F203" s="1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76"/>
      <c r="AH203" s="140">
        <f t="shared" si="158"/>
        <v>28</v>
      </c>
      <c r="AI203" s="149">
        <f t="shared" si="159"/>
        <v>0</v>
      </c>
      <c r="AJ203" s="153">
        <f t="shared" si="160"/>
        <v>0</v>
      </c>
      <c r="AM203" s="29">
        <f t="shared" si="161"/>
        <v>0</v>
      </c>
      <c r="AN203" s="29">
        <f>+COUNTIF(F203:AG203,"外")</f>
        <v>0</v>
      </c>
    </row>
    <row r="204" spans="2:40" x14ac:dyDescent="0.15"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</row>
    <row r="205" spans="2:40" ht="13.5" customHeight="1" x14ac:dyDescent="0.15">
      <c r="B205" s="25"/>
      <c r="C205" s="33"/>
      <c r="D205" s="26"/>
      <c r="E205" s="3" t="s">
        <v>4</v>
      </c>
      <c r="F205" s="10">
        <f>+AG185+1</f>
        <v>45607</v>
      </c>
      <c r="G205" s="11">
        <f>+F205+1</f>
        <v>45608</v>
      </c>
      <c r="H205" s="11">
        <f t="shared" ref="H205" si="162">+G205+1</f>
        <v>45609</v>
      </c>
      <c r="I205" s="11">
        <f t="shared" ref="I205" si="163">+H205+1</f>
        <v>45610</v>
      </c>
      <c r="J205" s="11">
        <f t="shared" ref="J205" si="164">+I205+1</f>
        <v>45611</v>
      </c>
      <c r="K205" s="11">
        <f t="shared" ref="K205" si="165">+J205+1</f>
        <v>45612</v>
      </c>
      <c r="L205" s="11">
        <f t="shared" ref="L205" si="166">+K205+1</f>
        <v>45613</v>
      </c>
      <c r="M205" s="11">
        <f t="shared" ref="M205" si="167">+L205+1</f>
        <v>45614</v>
      </c>
      <c r="N205" s="11">
        <f t="shared" ref="N205" si="168">+M205+1</f>
        <v>45615</v>
      </c>
      <c r="O205" s="11">
        <f t="shared" ref="O205" si="169">+N205+1</f>
        <v>45616</v>
      </c>
      <c r="P205" s="11">
        <f t="shared" ref="P205" si="170">+O205+1</f>
        <v>45617</v>
      </c>
      <c r="Q205" s="11">
        <f t="shared" ref="Q205" si="171">+P205+1</f>
        <v>45618</v>
      </c>
      <c r="R205" s="11">
        <f t="shared" ref="R205" si="172">+Q205+1</f>
        <v>45619</v>
      </c>
      <c r="S205" s="11">
        <f t="shared" ref="S205" si="173">+R205+1</f>
        <v>45620</v>
      </c>
      <c r="T205" s="11">
        <f t="shared" ref="T205" si="174">+S205+1</f>
        <v>45621</v>
      </c>
      <c r="U205" s="11">
        <f t="shared" ref="U205" si="175">+T205+1</f>
        <v>45622</v>
      </c>
      <c r="V205" s="11">
        <f t="shared" ref="V205" si="176">+U205+1</f>
        <v>45623</v>
      </c>
      <c r="W205" s="11">
        <f t="shared" ref="W205" si="177">+V205+1</f>
        <v>45624</v>
      </c>
      <c r="X205" s="11">
        <f t="shared" ref="X205" si="178">+W205+1</f>
        <v>45625</v>
      </c>
      <c r="Y205" s="11">
        <f t="shared" ref="Y205" si="179">+X205+1</f>
        <v>45626</v>
      </c>
      <c r="Z205" s="11">
        <f>+Y205+1</f>
        <v>45627</v>
      </c>
      <c r="AA205" s="11">
        <f t="shared" ref="AA205" si="180">+Z205+1</f>
        <v>45628</v>
      </c>
      <c r="AB205" s="11">
        <f t="shared" ref="AB205" si="181">+AA205+1</f>
        <v>45629</v>
      </c>
      <c r="AC205" s="11">
        <f t="shared" ref="AC205" si="182">+AB205+1</f>
        <v>45630</v>
      </c>
      <c r="AD205" s="11">
        <f>+AC205+1</f>
        <v>45631</v>
      </c>
      <c r="AE205" s="11">
        <f t="shared" ref="AE205" si="183">+AD205+1</f>
        <v>45632</v>
      </c>
      <c r="AF205" s="11">
        <f>+AE205+1</f>
        <v>45633</v>
      </c>
      <c r="AG205" s="136">
        <f t="shared" ref="AG205" si="184">+AF205+1</f>
        <v>45634</v>
      </c>
      <c r="AH205" s="182" t="s">
        <v>82</v>
      </c>
      <c r="AI205" s="185" t="s">
        <v>83</v>
      </c>
      <c r="AJ205" s="188" t="s">
        <v>18</v>
      </c>
      <c r="AK205" s="256"/>
      <c r="AM205" s="281" t="s">
        <v>72</v>
      </c>
      <c r="AN205" s="281" t="s">
        <v>73</v>
      </c>
    </row>
    <row r="206" spans="2:40" x14ac:dyDescent="0.15">
      <c r="B206" s="27"/>
      <c r="C206" s="34"/>
      <c r="D206" s="28"/>
      <c r="E206" s="4" t="s">
        <v>2</v>
      </c>
      <c r="F206" s="122" t="str">
        <f>TEXT(WEEKDAY(+F205),"aaa")</f>
        <v>月</v>
      </c>
      <c r="G206" s="115" t="str">
        <f t="shared" ref="G206:AG206" si="185">TEXT(WEEKDAY(+G205),"aaa")</f>
        <v>火</v>
      </c>
      <c r="H206" s="115" t="str">
        <f t="shared" si="185"/>
        <v>水</v>
      </c>
      <c r="I206" s="115" t="str">
        <f t="shared" si="185"/>
        <v>木</v>
      </c>
      <c r="J206" s="115" t="str">
        <f t="shared" si="185"/>
        <v>金</v>
      </c>
      <c r="K206" s="115" t="str">
        <f t="shared" si="185"/>
        <v>土</v>
      </c>
      <c r="L206" s="115" t="str">
        <f t="shared" si="185"/>
        <v>日</v>
      </c>
      <c r="M206" s="115" t="str">
        <f t="shared" si="185"/>
        <v>月</v>
      </c>
      <c r="N206" s="115" t="str">
        <f t="shared" si="185"/>
        <v>火</v>
      </c>
      <c r="O206" s="115" t="str">
        <f t="shared" si="185"/>
        <v>水</v>
      </c>
      <c r="P206" s="115" t="str">
        <f t="shared" si="185"/>
        <v>木</v>
      </c>
      <c r="Q206" s="115" t="str">
        <f t="shared" si="185"/>
        <v>金</v>
      </c>
      <c r="R206" s="115" t="str">
        <f t="shared" si="185"/>
        <v>土</v>
      </c>
      <c r="S206" s="115" t="str">
        <f t="shared" si="185"/>
        <v>日</v>
      </c>
      <c r="T206" s="115" t="str">
        <f t="shared" si="185"/>
        <v>月</v>
      </c>
      <c r="U206" s="115" t="str">
        <f t="shared" si="185"/>
        <v>火</v>
      </c>
      <c r="V206" s="115" t="str">
        <f t="shared" si="185"/>
        <v>水</v>
      </c>
      <c r="W206" s="115" t="str">
        <f t="shared" si="185"/>
        <v>木</v>
      </c>
      <c r="X206" s="115" t="str">
        <f t="shared" si="185"/>
        <v>金</v>
      </c>
      <c r="Y206" s="115" t="str">
        <f t="shared" si="185"/>
        <v>土</v>
      </c>
      <c r="Z206" s="115" t="str">
        <f t="shared" si="185"/>
        <v>日</v>
      </c>
      <c r="AA206" s="115" t="str">
        <f t="shared" si="185"/>
        <v>月</v>
      </c>
      <c r="AB206" s="115" t="str">
        <f t="shared" si="185"/>
        <v>火</v>
      </c>
      <c r="AC206" s="115" t="str">
        <f t="shared" si="185"/>
        <v>水</v>
      </c>
      <c r="AD206" s="115" t="str">
        <f t="shared" si="185"/>
        <v>木</v>
      </c>
      <c r="AE206" s="115" t="str">
        <f t="shared" si="185"/>
        <v>金</v>
      </c>
      <c r="AF206" s="115" t="str">
        <f t="shared" si="185"/>
        <v>土</v>
      </c>
      <c r="AG206" s="124" t="str">
        <f t="shared" si="185"/>
        <v>日</v>
      </c>
      <c r="AH206" s="183"/>
      <c r="AI206" s="186"/>
      <c r="AJ206" s="189"/>
      <c r="AK206" s="256"/>
      <c r="AM206" s="281"/>
      <c r="AN206" s="281"/>
    </row>
    <row r="207" spans="2:40" ht="24.75" customHeight="1" x14ac:dyDescent="0.15">
      <c r="B207" s="167"/>
      <c r="C207" s="35" t="s">
        <v>16</v>
      </c>
      <c r="D207" s="29" t="s">
        <v>17</v>
      </c>
      <c r="E207" s="75" t="s">
        <v>28</v>
      </c>
      <c r="F207" s="105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37"/>
      <c r="AH207" s="184"/>
      <c r="AI207" s="187"/>
      <c r="AJ207" s="190"/>
      <c r="AK207" s="256"/>
    </row>
    <row r="208" spans="2:40" ht="13.5" customHeight="1" x14ac:dyDescent="0.15">
      <c r="B208" s="221" t="s">
        <v>95</v>
      </c>
      <c r="C208" s="224" t="s">
        <v>10</v>
      </c>
      <c r="D208" s="23" t="str">
        <f>E$11</f>
        <v>〇〇</v>
      </c>
      <c r="E208" s="111"/>
      <c r="F208" s="56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63"/>
      <c r="AH208" s="32">
        <f>COUNTA(F$119:AG$119)-AI208</f>
        <v>28</v>
      </c>
      <c r="AI208" s="77">
        <f>AM208+AN208</f>
        <v>0</v>
      </c>
      <c r="AJ208" s="38">
        <f>+COUNTIF(F208:AG208,"休")</f>
        <v>0</v>
      </c>
      <c r="AM208" s="29">
        <f>+COUNTIF(F208:AG208,"－")</f>
        <v>0</v>
      </c>
      <c r="AN208" s="29">
        <f t="shared" ref="AN208:AN213" si="186">+COUNTIF(F208:AG208,"外")</f>
        <v>0</v>
      </c>
    </row>
    <row r="209" spans="2:40" ht="13.5" customHeight="1" x14ac:dyDescent="0.15">
      <c r="B209" s="222"/>
      <c r="C209" s="225"/>
      <c r="D209" s="51" t="str">
        <f>E$12</f>
        <v>●●</v>
      </c>
      <c r="E209" s="107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ref="AH209:AH213" si="187">COUNTA(F$119:AG$119)-AI209</f>
        <v>28</v>
      </c>
      <c r="AI209" s="4">
        <f t="shared" ref="AI209" si="188">AM209+AN209</f>
        <v>0</v>
      </c>
      <c r="AJ209" s="154">
        <f t="shared" ref="AJ209:AJ212" si="189">+COUNTIF(F209:AG209,"休")</f>
        <v>0</v>
      </c>
      <c r="AM209" s="29">
        <f t="shared" ref="AM209:AM212" si="190">+COUNTIF(F209:AG209,"－")</f>
        <v>0</v>
      </c>
      <c r="AN209" s="29">
        <f t="shared" si="186"/>
        <v>0</v>
      </c>
    </row>
    <row r="210" spans="2:40" x14ac:dyDescent="0.15">
      <c r="B210" s="222"/>
      <c r="C210" s="225"/>
      <c r="D210" s="51" t="str">
        <f>E$13</f>
        <v>△△</v>
      </c>
      <c r="E210" s="107"/>
      <c r="F210" s="52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9"/>
      <c r="AH210" s="32">
        <f t="shared" si="187"/>
        <v>28</v>
      </c>
      <c r="AI210" s="4">
        <f>AM210+AN210</f>
        <v>0</v>
      </c>
      <c r="AJ210" s="154">
        <f t="shared" si="189"/>
        <v>0</v>
      </c>
      <c r="AM210" s="29">
        <f t="shared" si="190"/>
        <v>0</v>
      </c>
      <c r="AN210" s="29">
        <f t="shared" si="186"/>
        <v>0</v>
      </c>
    </row>
    <row r="211" spans="2:40" x14ac:dyDescent="0.15">
      <c r="B211" s="222"/>
      <c r="C211" s="225"/>
      <c r="D211" s="51" t="str">
        <f>E$14</f>
        <v>■■</v>
      </c>
      <c r="E211" s="107"/>
      <c r="F211" s="52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9"/>
      <c r="AH211" s="32">
        <f t="shared" si="187"/>
        <v>28</v>
      </c>
      <c r="AI211" s="4">
        <f t="shared" ref="AI211:AI213" si="191">AM211+AN211</f>
        <v>0</v>
      </c>
      <c r="AJ211" s="154">
        <f t="shared" si="189"/>
        <v>0</v>
      </c>
      <c r="AM211" s="29">
        <f t="shared" si="190"/>
        <v>0</v>
      </c>
      <c r="AN211" s="29">
        <f t="shared" si="186"/>
        <v>0</v>
      </c>
    </row>
    <row r="212" spans="2:40" x14ac:dyDescent="0.15">
      <c r="B212" s="222"/>
      <c r="C212" s="225"/>
      <c r="D212" s="51" t="str">
        <f>E$15</f>
        <v>★★</v>
      </c>
      <c r="E212" s="107"/>
      <c r="F212" s="52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9"/>
      <c r="AH212" s="32">
        <f t="shared" si="187"/>
        <v>28</v>
      </c>
      <c r="AI212" s="4">
        <f t="shared" si="191"/>
        <v>0</v>
      </c>
      <c r="AJ212" s="154">
        <f t="shared" si="189"/>
        <v>0</v>
      </c>
      <c r="AM212" s="29">
        <f t="shared" si="190"/>
        <v>0</v>
      </c>
      <c r="AN212" s="29">
        <f t="shared" si="186"/>
        <v>0</v>
      </c>
    </row>
    <row r="213" spans="2:40" x14ac:dyDescent="0.15">
      <c r="B213" s="223"/>
      <c r="C213" s="226"/>
      <c r="D213" s="47">
        <f>E$16</f>
        <v>0</v>
      </c>
      <c r="E213" s="85"/>
      <c r="F213" s="157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138"/>
      <c r="AH213" s="32">
        <f t="shared" si="187"/>
        <v>28</v>
      </c>
      <c r="AI213" s="77">
        <f t="shared" si="191"/>
        <v>0</v>
      </c>
      <c r="AJ213" s="38">
        <f>+COUNTIF(F213:AG213,"休")</f>
        <v>0</v>
      </c>
      <c r="AM213" s="29">
        <f>+COUNTIF(F213:AG213,"－")</f>
        <v>0</v>
      </c>
      <c r="AN213" s="29">
        <f t="shared" si="186"/>
        <v>0</v>
      </c>
    </row>
    <row r="214" spans="2:40" ht="24.75" customHeight="1" x14ac:dyDescent="0.15">
      <c r="B214" s="221" t="s">
        <v>96</v>
      </c>
      <c r="C214" s="224" t="s">
        <v>14</v>
      </c>
      <c r="D214" s="29" t="s">
        <v>17</v>
      </c>
      <c r="E214" s="75" t="s">
        <v>28</v>
      </c>
      <c r="F214" s="105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37"/>
      <c r="AH214" s="48"/>
      <c r="AI214" s="29"/>
      <c r="AJ214" s="151"/>
    </row>
    <row r="215" spans="2:40" ht="13.5" customHeight="1" x14ac:dyDescent="0.15">
      <c r="B215" s="222"/>
      <c r="C215" s="225"/>
      <c r="D215" s="47" t="str">
        <f>E$17</f>
        <v>〇〇</v>
      </c>
      <c r="E215" s="85"/>
      <c r="F215" s="56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63"/>
      <c r="AH215" s="32">
        <f t="shared" ref="AH215:AH218" si="192">COUNTA(F$119:AG$119)-AI215</f>
        <v>28</v>
      </c>
      <c r="AI215" s="77">
        <f t="shared" ref="AI215:AI218" si="193">AM215+AN215</f>
        <v>0</v>
      </c>
      <c r="AJ215" s="38">
        <f>+COUNTIF(F215:AG215,"休")</f>
        <v>0</v>
      </c>
      <c r="AM215" s="29">
        <f>+COUNTIF(F215:AG215,"－")</f>
        <v>0</v>
      </c>
      <c r="AN215" s="29">
        <f>+COUNTIF(F215:AG215,"外")</f>
        <v>0</v>
      </c>
    </row>
    <row r="216" spans="2:40" x14ac:dyDescent="0.15">
      <c r="B216" s="222"/>
      <c r="C216" s="225"/>
      <c r="D216" s="51" t="str">
        <f>E$18</f>
        <v>●●</v>
      </c>
      <c r="E216" s="107"/>
      <c r="F216" s="52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9"/>
      <c r="AH216" s="32">
        <f t="shared" si="192"/>
        <v>28</v>
      </c>
      <c r="AI216" s="4">
        <f t="shared" si="193"/>
        <v>0</v>
      </c>
      <c r="AJ216" s="154">
        <f t="shared" ref="AJ216:AJ218" si="194">+COUNTIF(F216:AG216,"休")</f>
        <v>0</v>
      </c>
      <c r="AM216" s="29">
        <f t="shared" ref="AM216:AM218" si="195">+COUNTIF(F216:AG216,"－")</f>
        <v>0</v>
      </c>
      <c r="AN216" s="29">
        <f>+COUNTIF(F216:AG216,"外")</f>
        <v>0</v>
      </c>
    </row>
    <row r="217" spans="2:40" x14ac:dyDescent="0.15">
      <c r="B217" s="222"/>
      <c r="C217" s="225"/>
      <c r="D217" s="51">
        <f>E$19</f>
        <v>0</v>
      </c>
      <c r="E217" s="107"/>
      <c r="F217" s="52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9"/>
      <c r="AH217" s="32">
        <f t="shared" si="192"/>
        <v>28</v>
      </c>
      <c r="AI217" s="4">
        <f t="shared" si="193"/>
        <v>0</v>
      </c>
      <c r="AJ217" s="154">
        <f t="shared" si="194"/>
        <v>0</v>
      </c>
      <c r="AM217" s="29">
        <f t="shared" si="195"/>
        <v>0</v>
      </c>
      <c r="AN217" s="29">
        <f>+COUNTIF(F217:AG217,"外")</f>
        <v>0</v>
      </c>
    </row>
    <row r="218" spans="2:40" x14ac:dyDescent="0.15">
      <c r="B218" s="222"/>
      <c r="C218" s="226"/>
      <c r="D218" s="47">
        <f>E$20</f>
        <v>0</v>
      </c>
      <c r="E218" s="85"/>
      <c r="F218" s="52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63"/>
      <c r="AH218" s="32">
        <f t="shared" si="192"/>
        <v>28</v>
      </c>
      <c r="AI218" s="31">
        <f t="shared" si="193"/>
        <v>0</v>
      </c>
      <c r="AJ218" s="38">
        <f t="shared" si="194"/>
        <v>0</v>
      </c>
      <c r="AM218" s="29">
        <f t="shared" si="195"/>
        <v>0</v>
      </c>
      <c r="AN218" s="29">
        <f>+COUNTIF(F218:AG218,"外")</f>
        <v>0</v>
      </c>
    </row>
    <row r="219" spans="2:40" ht="24.75" customHeight="1" x14ac:dyDescent="0.15">
      <c r="B219" s="222"/>
      <c r="C219" s="224" t="s">
        <v>15</v>
      </c>
      <c r="D219" s="29" t="s">
        <v>17</v>
      </c>
      <c r="E219" s="75" t="s">
        <v>28</v>
      </c>
      <c r="F219" s="105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37"/>
      <c r="AH219" s="48"/>
      <c r="AI219" s="29"/>
      <c r="AJ219" s="151"/>
    </row>
    <row r="220" spans="2:40" x14ac:dyDescent="0.15">
      <c r="B220" s="222"/>
      <c r="C220" s="225"/>
      <c r="D220" s="23" t="str">
        <f>E$21</f>
        <v>●●</v>
      </c>
      <c r="E220" s="111"/>
      <c r="F220" s="56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139"/>
      <c r="AH220" s="32">
        <f t="shared" ref="AH220:AH223" si="196">COUNTA(F$119:AG$119)-AI220</f>
        <v>28</v>
      </c>
      <c r="AI220" s="78">
        <f t="shared" ref="AI220:AI223" si="197">AM220+AN220</f>
        <v>0</v>
      </c>
      <c r="AJ220" s="152">
        <f>+COUNTIF(F220:AG220,"休")</f>
        <v>0</v>
      </c>
      <c r="AM220" s="29">
        <f>+COUNTIF(F220:AG220,"－")</f>
        <v>0</v>
      </c>
      <c r="AN220" s="29">
        <f>+COUNTIF(F220:AG220,"外")</f>
        <v>0</v>
      </c>
    </row>
    <row r="221" spans="2:40" x14ac:dyDescent="0.15">
      <c r="B221" s="222"/>
      <c r="C221" s="225"/>
      <c r="D221" s="51">
        <f>E$22</f>
        <v>0</v>
      </c>
      <c r="E221" s="107"/>
      <c r="F221" s="52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9"/>
      <c r="AH221" s="32">
        <f t="shared" si="196"/>
        <v>28</v>
      </c>
      <c r="AI221" s="4">
        <f t="shared" si="197"/>
        <v>0</v>
      </c>
      <c r="AJ221" s="154">
        <f t="shared" ref="AJ221:AJ223" si="198">+COUNTIF(F221:AG221,"休")</f>
        <v>0</v>
      </c>
      <c r="AM221" s="29">
        <f t="shared" ref="AM221:AM223" si="199">+COUNTIF(F221:AG221,"－")</f>
        <v>0</v>
      </c>
      <c r="AN221" s="29">
        <f>+COUNTIF(F221:AG221,"外")</f>
        <v>0</v>
      </c>
    </row>
    <row r="222" spans="2:40" x14ac:dyDescent="0.15">
      <c r="B222" s="222"/>
      <c r="C222" s="225"/>
      <c r="D222" s="51">
        <f>E$23</f>
        <v>0</v>
      </c>
      <c r="E222" s="107"/>
      <c r="F222" s="52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9"/>
      <c r="AH222" s="32">
        <f t="shared" si="196"/>
        <v>28</v>
      </c>
      <c r="AI222" s="4">
        <f t="shared" si="197"/>
        <v>0</v>
      </c>
      <c r="AJ222" s="154">
        <f t="shared" si="198"/>
        <v>0</v>
      </c>
      <c r="AM222" s="29">
        <f t="shared" si="199"/>
        <v>0</v>
      </c>
      <c r="AN222" s="29">
        <f>+COUNTIF(F222:AG222,"外")</f>
        <v>0</v>
      </c>
    </row>
    <row r="223" spans="2:40" x14ac:dyDescent="0.15">
      <c r="B223" s="223"/>
      <c r="C223" s="226"/>
      <c r="D223" s="55">
        <f>E$24</f>
        <v>0</v>
      </c>
      <c r="E223" s="109"/>
      <c r="F223" s="1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76"/>
      <c r="AH223" s="140">
        <f t="shared" si="196"/>
        <v>28</v>
      </c>
      <c r="AI223" s="149">
        <f t="shared" si="197"/>
        <v>0</v>
      </c>
      <c r="AJ223" s="153">
        <f t="shared" si="198"/>
        <v>0</v>
      </c>
      <c r="AM223" s="29">
        <f t="shared" si="199"/>
        <v>0</v>
      </c>
      <c r="AN223" s="29">
        <f>+COUNTIF(F223:AG223,"外")</f>
        <v>0</v>
      </c>
    </row>
    <row r="224" spans="2:40" x14ac:dyDescent="0.15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</row>
    <row r="225" spans="2:40" ht="13.5" customHeight="1" x14ac:dyDescent="0.15">
      <c r="B225" s="25"/>
      <c r="C225" s="33"/>
      <c r="D225" s="26"/>
      <c r="E225" s="15" t="s">
        <v>4</v>
      </c>
      <c r="F225" s="16">
        <f>+AG205+1</f>
        <v>45635</v>
      </c>
      <c r="G225" s="17">
        <f>+F225+1</f>
        <v>45636</v>
      </c>
      <c r="H225" s="17">
        <f t="shared" ref="H225" si="200">+G225+1</f>
        <v>45637</v>
      </c>
      <c r="I225" s="17">
        <f t="shared" ref="I225" si="201">+H225+1</f>
        <v>45638</v>
      </c>
      <c r="J225" s="17">
        <f t="shared" ref="J225" si="202">+I225+1</f>
        <v>45639</v>
      </c>
      <c r="K225" s="17">
        <f t="shared" ref="K225" si="203">+J225+1</f>
        <v>45640</v>
      </c>
      <c r="L225" s="17">
        <f t="shared" ref="L225" si="204">+K225+1</f>
        <v>45641</v>
      </c>
      <c r="M225" s="17">
        <f t="shared" ref="M225" si="205">+L225+1</f>
        <v>45642</v>
      </c>
      <c r="N225" s="17">
        <f t="shared" ref="N225" si="206">+M225+1</f>
        <v>45643</v>
      </c>
      <c r="O225" s="17">
        <f t="shared" ref="O225" si="207">+N225+1</f>
        <v>45644</v>
      </c>
      <c r="P225" s="17">
        <f t="shared" ref="P225" si="208">+O225+1</f>
        <v>45645</v>
      </c>
      <c r="Q225" s="17">
        <f t="shared" ref="Q225" si="209">+P225+1</f>
        <v>45646</v>
      </c>
      <c r="R225" s="17">
        <f t="shared" ref="R225" si="210">+Q225+1</f>
        <v>45647</v>
      </c>
      <c r="S225" s="17">
        <f t="shared" ref="S225" si="211">+R225+1</f>
        <v>45648</v>
      </c>
      <c r="T225" s="17">
        <f t="shared" ref="T225" si="212">+S225+1</f>
        <v>45649</v>
      </c>
      <c r="U225" s="17">
        <f t="shared" ref="U225" si="213">+T225+1</f>
        <v>45650</v>
      </c>
      <c r="V225" s="17">
        <f t="shared" ref="V225" si="214">+U225+1</f>
        <v>45651</v>
      </c>
      <c r="W225" s="17">
        <f t="shared" ref="W225" si="215">+V225+1</f>
        <v>45652</v>
      </c>
      <c r="X225" s="17">
        <f t="shared" ref="X225" si="216">+W225+1</f>
        <v>45653</v>
      </c>
      <c r="Y225" s="17">
        <f t="shared" ref="Y225" si="217">+X225+1</f>
        <v>45654</v>
      </c>
      <c r="Z225" s="17">
        <f>+Y225+1</f>
        <v>45655</v>
      </c>
      <c r="AA225" s="17">
        <f t="shared" ref="AA225" si="218">+Z225+1</f>
        <v>45656</v>
      </c>
      <c r="AB225" s="17">
        <f t="shared" ref="AB225" si="219">+AA225+1</f>
        <v>45657</v>
      </c>
      <c r="AC225" s="17">
        <f t="shared" ref="AC225" si="220">+AB225+1</f>
        <v>45658</v>
      </c>
      <c r="AD225" s="17">
        <f>+AC225+1</f>
        <v>45659</v>
      </c>
      <c r="AE225" s="17">
        <f t="shared" ref="AE225" si="221">+AD225+1</f>
        <v>45660</v>
      </c>
      <c r="AF225" s="17">
        <f>+AE225+1</f>
        <v>45661</v>
      </c>
      <c r="AG225" s="141">
        <f t="shared" ref="AG225" si="222">+AF225+1</f>
        <v>45662</v>
      </c>
      <c r="AH225" s="182" t="s">
        <v>82</v>
      </c>
      <c r="AI225" s="185" t="s">
        <v>83</v>
      </c>
      <c r="AJ225" s="188" t="s">
        <v>18</v>
      </c>
      <c r="AK225" s="256"/>
      <c r="AM225" s="281" t="s">
        <v>72</v>
      </c>
      <c r="AN225" s="281" t="s">
        <v>73</v>
      </c>
    </row>
    <row r="226" spans="2:40" x14ac:dyDescent="0.15">
      <c r="B226" s="27"/>
      <c r="C226" s="34"/>
      <c r="D226" s="28"/>
      <c r="E226" s="18" t="s">
        <v>2</v>
      </c>
      <c r="F226" s="126" t="str">
        <f>TEXT(WEEKDAY(+F225),"aaa")</f>
        <v>月</v>
      </c>
      <c r="G226" s="119" t="str">
        <f t="shared" ref="G226:AG226" si="223">TEXT(WEEKDAY(+G225),"aaa")</f>
        <v>火</v>
      </c>
      <c r="H226" s="119" t="str">
        <f t="shared" si="223"/>
        <v>水</v>
      </c>
      <c r="I226" s="119" t="str">
        <f t="shared" si="223"/>
        <v>木</v>
      </c>
      <c r="J226" s="119" t="str">
        <f t="shared" si="223"/>
        <v>金</v>
      </c>
      <c r="K226" s="119" t="str">
        <f t="shared" si="223"/>
        <v>土</v>
      </c>
      <c r="L226" s="119" t="str">
        <f t="shared" si="223"/>
        <v>日</v>
      </c>
      <c r="M226" s="119" t="str">
        <f t="shared" si="223"/>
        <v>月</v>
      </c>
      <c r="N226" s="119" t="str">
        <f t="shared" si="223"/>
        <v>火</v>
      </c>
      <c r="O226" s="119" t="str">
        <f t="shared" si="223"/>
        <v>水</v>
      </c>
      <c r="P226" s="119" t="str">
        <f t="shared" si="223"/>
        <v>木</v>
      </c>
      <c r="Q226" s="119" t="str">
        <f t="shared" si="223"/>
        <v>金</v>
      </c>
      <c r="R226" s="119" t="str">
        <f t="shared" si="223"/>
        <v>土</v>
      </c>
      <c r="S226" s="119" t="str">
        <f t="shared" si="223"/>
        <v>日</v>
      </c>
      <c r="T226" s="119" t="str">
        <f t="shared" si="223"/>
        <v>月</v>
      </c>
      <c r="U226" s="119" t="str">
        <f t="shared" si="223"/>
        <v>火</v>
      </c>
      <c r="V226" s="119" t="str">
        <f t="shared" si="223"/>
        <v>水</v>
      </c>
      <c r="W226" s="119" t="str">
        <f t="shared" si="223"/>
        <v>木</v>
      </c>
      <c r="X226" s="119" t="str">
        <f t="shared" si="223"/>
        <v>金</v>
      </c>
      <c r="Y226" s="119" t="str">
        <f t="shared" si="223"/>
        <v>土</v>
      </c>
      <c r="Z226" s="119" t="str">
        <f t="shared" si="223"/>
        <v>日</v>
      </c>
      <c r="AA226" s="119" t="str">
        <f t="shared" si="223"/>
        <v>月</v>
      </c>
      <c r="AB226" s="119" t="str">
        <f t="shared" si="223"/>
        <v>火</v>
      </c>
      <c r="AC226" s="119" t="str">
        <f t="shared" si="223"/>
        <v>水</v>
      </c>
      <c r="AD226" s="119" t="str">
        <f t="shared" si="223"/>
        <v>木</v>
      </c>
      <c r="AE226" s="119" t="str">
        <f t="shared" si="223"/>
        <v>金</v>
      </c>
      <c r="AF226" s="119" t="str">
        <f t="shared" si="223"/>
        <v>土</v>
      </c>
      <c r="AG226" s="127" t="str">
        <f t="shared" si="223"/>
        <v>日</v>
      </c>
      <c r="AH226" s="183"/>
      <c r="AI226" s="186"/>
      <c r="AJ226" s="189"/>
      <c r="AK226" s="256"/>
      <c r="AM226" s="281"/>
      <c r="AN226" s="281"/>
    </row>
    <row r="227" spans="2:40" ht="24.75" customHeight="1" x14ac:dyDescent="0.15">
      <c r="B227" s="167"/>
      <c r="C227" s="35" t="s">
        <v>16</v>
      </c>
      <c r="D227" s="29" t="s">
        <v>17</v>
      </c>
      <c r="E227" s="75" t="s">
        <v>28</v>
      </c>
      <c r="F227" s="105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37"/>
      <c r="AH227" s="184"/>
      <c r="AI227" s="187"/>
      <c r="AJ227" s="190"/>
      <c r="AK227" s="256"/>
    </row>
    <row r="228" spans="2:40" ht="13.5" customHeight="1" x14ac:dyDescent="0.15">
      <c r="B228" s="221" t="s">
        <v>95</v>
      </c>
      <c r="C228" s="224" t="s">
        <v>10</v>
      </c>
      <c r="D228" s="23" t="str">
        <f>E$11</f>
        <v>〇〇</v>
      </c>
      <c r="E228" s="111"/>
      <c r="F228" s="56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63"/>
      <c r="AH228" s="32">
        <f>COUNTA(F$139:AG$139)-AI228</f>
        <v>28</v>
      </c>
      <c r="AI228" s="77">
        <f>AM228+AN228</f>
        <v>0</v>
      </c>
      <c r="AJ228" s="38">
        <f>+COUNTIF(F228:AG228,"休")</f>
        <v>0</v>
      </c>
      <c r="AM228" s="29">
        <f>+COUNTIF(F228:AG228,"－")</f>
        <v>0</v>
      </c>
      <c r="AN228" s="29">
        <f t="shared" ref="AN228:AN233" si="224">+COUNTIF(F228:AG228,"外")</f>
        <v>0</v>
      </c>
    </row>
    <row r="229" spans="2:40" ht="13.5" customHeight="1" x14ac:dyDescent="0.15">
      <c r="B229" s="222"/>
      <c r="C229" s="225"/>
      <c r="D229" s="51" t="str">
        <f>E$12</f>
        <v>●●</v>
      </c>
      <c r="E229" s="107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ref="AH229:AH233" si="225">COUNTA(F$139:AG$139)-AI229</f>
        <v>28</v>
      </c>
      <c r="AI229" s="4">
        <f t="shared" ref="AI229" si="226">AM229+AN229</f>
        <v>0</v>
      </c>
      <c r="AJ229" s="154">
        <f t="shared" ref="AJ229:AJ232" si="227">+COUNTIF(F229:AG229,"休")</f>
        <v>0</v>
      </c>
      <c r="AM229" s="29">
        <f t="shared" ref="AM229:AM232" si="228">+COUNTIF(F229:AG229,"－")</f>
        <v>0</v>
      </c>
      <c r="AN229" s="29">
        <f t="shared" si="224"/>
        <v>0</v>
      </c>
    </row>
    <row r="230" spans="2:40" x14ac:dyDescent="0.15">
      <c r="B230" s="222"/>
      <c r="C230" s="225"/>
      <c r="D230" s="51" t="str">
        <f>E$13</f>
        <v>△△</v>
      </c>
      <c r="E230" s="107"/>
      <c r="F230" s="52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9"/>
      <c r="AH230" s="32">
        <f t="shared" si="225"/>
        <v>28</v>
      </c>
      <c r="AI230" s="4">
        <f>AM230+AN230</f>
        <v>0</v>
      </c>
      <c r="AJ230" s="154">
        <f t="shared" si="227"/>
        <v>0</v>
      </c>
      <c r="AM230" s="29">
        <f t="shared" si="228"/>
        <v>0</v>
      </c>
      <c r="AN230" s="29">
        <f t="shared" si="224"/>
        <v>0</v>
      </c>
    </row>
    <row r="231" spans="2:40" x14ac:dyDescent="0.15">
      <c r="B231" s="222"/>
      <c r="C231" s="225"/>
      <c r="D231" s="51" t="str">
        <f>E$14</f>
        <v>■■</v>
      </c>
      <c r="E231" s="107"/>
      <c r="F231" s="52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9"/>
      <c r="AH231" s="32">
        <f t="shared" si="225"/>
        <v>28</v>
      </c>
      <c r="AI231" s="4">
        <f t="shared" ref="AI231:AI233" si="229">AM231+AN231</f>
        <v>0</v>
      </c>
      <c r="AJ231" s="154">
        <f t="shared" si="227"/>
        <v>0</v>
      </c>
      <c r="AM231" s="29">
        <f t="shared" si="228"/>
        <v>0</v>
      </c>
      <c r="AN231" s="29">
        <f t="shared" si="224"/>
        <v>0</v>
      </c>
    </row>
    <row r="232" spans="2:40" x14ac:dyDescent="0.15">
      <c r="B232" s="222"/>
      <c r="C232" s="225"/>
      <c r="D232" s="51" t="str">
        <f>E$15</f>
        <v>★★</v>
      </c>
      <c r="E232" s="107"/>
      <c r="F232" s="52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9"/>
      <c r="AH232" s="32">
        <f t="shared" si="225"/>
        <v>28</v>
      </c>
      <c r="AI232" s="4">
        <f t="shared" si="229"/>
        <v>0</v>
      </c>
      <c r="AJ232" s="154">
        <f t="shared" si="227"/>
        <v>0</v>
      </c>
      <c r="AM232" s="29">
        <f t="shared" si="228"/>
        <v>0</v>
      </c>
      <c r="AN232" s="29">
        <f t="shared" si="224"/>
        <v>0</v>
      </c>
    </row>
    <row r="233" spans="2:40" x14ac:dyDescent="0.15">
      <c r="B233" s="223"/>
      <c r="C233" s="226"/>
      <c r="D233" s="47">
        <f>E$16</f>
        <v>0</v>
      </c>
      <c r="E233" s="85"/>
      <c r="F233" s="157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138"/>
      <c r="AH233" s="32">
        <f t="shared" si="225"/>
        <v>28</v>
      </c>
      <c r="AI233" s="77">
        <f t="shared" si="229"/>
        <v>0</v>
      </c>
      <c r="AJ233" s="38">
        <f>+COUNTIF(F233:AG233,"休")</f>
        <v>0</v>
      </c>
      <c r="AM233" s="29">
        <f>+COUNTIF(F233:AG233,"－")</f>
        <v>0</v>
      </c>
      <c r="AN233" s="29">
        <f t="shared" si="224"/>
        <v>0</v>
      </c>
    </row>
    <row r="234" spans="2:40" ht="24.75" customHeight="1" x14ac:dyDescent="0.15">
      <c r="B234" s="221" t="s">
        <v>96</v>
      </c>
      <c r="C234" s="224" t="s">
        <v>14</v>
      </c>
      <c r="D234" s="29" t="s">
        <v>17</v>
      </c>
      <c r="E234" s="75" t="s">
        <v>28</v>
      </c>
      <c r="F234" s="105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37"/>
      <c r="AH234" s="48"/>
      <c r="AI234" s="29"/>
      <c r="AJ234" s="151"/>
    </row>
    <row r="235" spans="2:40" ht="13.5" customHeight="1" x14ac:dyDescent="0.15">
      <c r="B235" s="222"/>
      <c r="C235" s="225"/>
      <c r="D235" s="47" t="str">
        <f>E$17</f>
        <v>〇〇</v>
      </c>
      <c r="E235" s="85"/>
      <c r="F235" s="56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63"/>
      <c r="AH235" s="32">
        <f t="shared" ref="AH235" si="230">COUNTA(F$139:AG$139)-AI235</f>
        <v>28</v>
      </c>
      <c r="AI235" s="77">
        <f t="shared" ref="AI235:AI238" si="231">AM235+AN235</f>
        <v>0</v>
      </c>
      <c r="AJ235" s="38">
        <f>+COUNTIF(F235:AG235,"休")</f>
        <v>0</v>
      </c>
      <c r="AM235" s="29">
        <f>+COUNTIF(F235:AG235,"－")</f>
        <v>0</v>
      </c>
      <c r="AN235" s="29">
        <f>+COUNTIF(F235:AG235,"外")</f>
        <v>0</v>
      </c>
    </row>
    <row r="236" spans="2:40" x14ac:dyDescent="0.15">
      <c r="B236" s="222"/>
      <c r="C236" s="225"/>
      <c r="D236" s="51" t="str">
        <f>E$18</f>
        <v>●●</v>
      </c>
      <c r="E236" s="107"/>
      <c r="F236" s="52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9"/>
      <c r="AH236" s="32">
        <f>COUNTA(F$139:AG$139)-AI236</f>
        <v>28</v>
      </c>
      <c r="AI236" s="4">
        <f t="shared" si="231"/>
        <v>0</v>
      </c>
      <c r="AJ236" s="154">
        <f t="shared" ref="AJ236:AJ238" si="232">+COUNTIF(F236:AG236,"休")</f>
        <v>0</v>
      </c>
      <c r="AM236" s="29">
        <f t="shared" ref="AM236:AM238" si="233">+COUNTIF(F236:AG236,"－")</f>
        <v>0</v>
      </c>
      <c r="AN236" s="29">
        <f>+COUNTIF(F236:AG236,"外")</f>
        <v>0</v>
      </c>
    </row>
    <row r="237" spans="2:40" x14ac:dyDescent="0.15">
      <c r="B237" s="222"/>
      <c r="C237" s="225"/>
      <c r="D237" s="51">
        <f>E$19</f>
        <v>0</v>
      </c>
      <c r="E237" s="107"/>
      <c r="F237" s="52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9"/>
      <c r="AH237" s="32">
        <f t="shared" ref="AH237:AH238" si="234">COUNTA(F$139:AG$139)-AI237</f>
        <v>28</v>
      </c>
      <c r="AI237" s="4">
        <f t="shared" si="231"/>
        <v>0</v>
      </c>
      <c r="AJ237" s="154">
        <f t="shared" si="232"/>
        <v>0</v>
      </c>
      <c r="AM237" s="29">
        <f t="shared" si="233"/>
        <v>0</v>
      </c>
      <c r="AN237" s="29">
        <f>+COUNTIF(F237:AG237,"外")</f>
        <v>0</v>
      </c>
    </row>
    <row r="238" spans="2:40" x14ac:dyDescent="0.15">
      <c r="B238" s="222"/>
      <c r="C238" s="226"/>
      <c r="D238" s="47">
        <f>E$20</f>
        <v>0</v>
      </c>
      <c r="E238" s="85"/>
      <c r="F238" s="52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63"/>
      <c r="AH238" s="32">
        <f t="shared" si="234"/>
        <v>28</v>
      </c>
      <c r="AI238" s="31">
        <f t="shared" si="231"/>
        <v>0</v>
      </c>
      <c r="AJ238" s="38">
        <f t="shared" si="232"/>
        <v>0</v>
      </c>
      <c r="AM238" s="29">
        <f t="shared" si="233"/>
        <v>0</v>
      </c>
      <c r="AN238" s="29">
        <f>+COUNTIF(F238:AG238,"外")</f>
        <v>0</v>
      </c>
    </row>
    <row r="239" spans="2:40" ht="24.75" customHeight="1" x14ac:dyDescent="0.15">
      <c r="B239" s="222"/>
      <c r="C239" s="224" t="s">
        <v>15</v>
      </c>
      <c r="D239" s="29" t="s">
        <v>17</v>
      </c>
      <c r="E239" s="75" t="s">
        <v>28</v>
      </c>
      <c r="F239" s="105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37"/>
      <c r="AH239" s="48"/>
      <c r="AI239" s="29"/>
      <c r="AJ239" s="151"/>
    </row>
    <row r="240" spans="2:40" x14ac:dyDescent="0.15">
      <c r="B240" s="222"/>
      <c r="C240" s="225"/>
      <c r="D240" s="23" t="str">
        <f>E$21</f>
        <v>●●</v>
      </c>
      <c r="E240" s="111"/>
      <c r="F240" s="56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139"/>
      <c r="AH240" s="32">
        <f t="shared" ref="AH240:AH243" si="235">COUNTA(F$139:AG$139)-AI240</f>
        <v>28</v>
      </c>
      <c r="AI240" s="78">
        <f t="shared" ref="AI240:AI243" si="236">AM240+AN240</f>
        <v>0</v>
      </c>
      <c r="AJ240" s="152">
        <f>+COUNTIF(F240:AG240,"休")</f>
        <v>0</v>
      </c>
      <c r="AM240" s="29">
        <f>+COUNTIF(F240:AG240,"－")</f>
        <v>0</v>
      </c>
      <c r="AN240" s="29">
        <f>+COUNTIF(F240:AG240,"外")</f>
        <v>0</v>
      </c>
    </row>
    <row r="241" spans="2:40" x14ac:dyDescent="0.15">
      <c r="B241" s="222"/>
      <c r="C241" s="225"/>
      <c r="D241" s="51">
        <f>E$22</f>
        <v>0</v>
      </c>
      <c r="E241" s="107"/>
      <c r="F241" s="52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9"/>
      <c r="AH241" s="32">
        <f t="shared" si="235"/>
        <v>28</v>
      </c>
      <c r="AI241" s="4">
        <f t="shared" si="236"/>
        <v>0</v>
      </c>
      <c r="AJ241" s="154">
        <f t="shared" ref="AJ241:AJ243" si="237">+COUNTIF(F241:AG241,"休")</f>
        <v>0</v>
      </c>
      <c r="AM241" s="29">
        <f t="shared" ref="AM241:AM243" si="238">+COUNTIF(F241:AG241,"－")</f>
        <v>0</v>
      </c>
      <c r="AN241" s="29">
        <f>+COUNTIF(F241:AG241,"外")</f>
        <v>0</v>
      </c>
    </row>
    <row r="242" spans="2:40" x14ac:dyDescent="0.15">
      <c r="B242" s="222"/>
      <c r="C242" s="225"/>
      <c r="D242" s="51">
        <f>E$23</f>
        <v>0</v>
      </c>
      <c r="E242" s="107"/>
      <c r="F242" s="52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9"/>
      <c r="AH242" s="32">
        <f t="shared" si="235"/>
        <v>28</v>
      </c>
      <c r="AI242" s="4">
        <f t="shared" si="236"/>
        <v>0</v>
      </c>
      <c r="AJ242" s="154">
        <f t="shared" si="237"/>
        <v>0</v>
      </c>
      <c r="AM242" s="29">
        <f t="shared" si="238"/>
        <v>0</v>
      </c>
      <c r="AN242" s="29">
        <f>+COUNTIF(F242:AG242,"外")</f>
        <v>0</v>
      </c>
    </row>
    <row r="243" spans="2:40" x14ac:dyDescent="0.15">
      <c r="B243" s="223"/>
      <c r="C243" s="226"/>
      <c r="D243" s="55">
        <f>E$24</f>
        <v>0</v>
      </c>
      <c r="E243" s="109"/>
      <c r="F243" s="1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76"/>
      <c r="AH243" s="140">
        <f t="shared" si="235"/>
        <v>28</v>
      </c>
      <c r="AI243" s="149">
        <f t="shared" si="236"/>
        <v>0</v>
      </c>
      <c r="AJ243" s="153">
        <f t="shared" si="237"/>
        <v>0</v>
      </c>
      <c r="AM243" s="29">
        <f t="shared" si="238"/>
        <v>0</v>
      </c>
      <c r="AN243" s="29">
        <f>+COUNTIF(F243:AG243,"外")</f>
        <v>0</v>
      </c>
    </row>
    <row r="244" spans="2:40" x14ac:dyDescent="0.15"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2:40" ht="13.5" customHeight="1" x14ac:dyDescent="0.15">
      <c r="B245" s="25"/>
      <c r="C245" s="33"/>
      <c r="D245" s="26"/>
      <c r="E245" s="3" t="s">
        <v>4</v>
      </c>
      <c r="F245" s="10">
        <f>+AG225+1</f>
        <v>45663</v>
      </c>
      <c r="G245" s="11">
        <f>+F245+1</f>
        <v>45664</v>
      </c>
      <c r="H245" s="11">
        <f t="shared" ref="H245" si="239">+G245+1</f>
        <v>45665</v>
      </c>
      <c r="I245" s="11">
        <f t="shared" ref="I245" si="240">+H245+1</f>
        <v>45666</v>
      </c>
      <c r="J245" s="11">
        <f t="shared" ref="J245" si="241">+I245+1</f>
        <v>45667</v>
      </c>
      <c r="K245" s="11">
        <f t="shared" ref="K245" si="242">+J245+1</f>
        <v>45668</v>
      </c>
      <c r="L245" s="11">
        <f t="shared" ref="L245" si="243">+K245+1</f>
        <v>45669</v>
      </c>
      <c r="M245" s="11">
        <f t="shared" ref="M245" si="244">+L245+1</f>
        <v>45670</v>
      </c>
      <c r="N245" s="11">
        <f t="shared" ref="N245" si="245">+M245+1</f>
        <v>45671</v>
      </c>
      <c r="O245" s="11">
        <f t="shared" ref="O245" si="246">+N245+1</f>
        <v>45672</v>
      </c>
      <c r="P245" s="11">
        <f t="shared" ref="P245" si="247">+O245+1</f>
        <v>45673</v>
      </c>
      <c r="Q245" s="11">
        <f t="shared" ref="Q245" si="248">+P245+1</f>
        <v>45674</v>
      </c>
      <c r="R245" s="11">
        <f t="shared" ref="R245" si="249">+Q245+1</f>
        <v>45675</v>
      </c>
      <c r="S245" s="11">
        <f t="shared" ref="S245" si="250">+R245+1</f>
        <v>45676</v>
      </c>
      <c r="T245" s="11">
        <f t="shared" ref="T245" si="251">+S245+1</f>
        <v>45677</v>
      </c>
      <c r="U245" s="11">
        <f t="shared" ref="U245" si="252">+T245+1</f>
        <v>45678</v>
      </c>
      <c r="V245" s="11">
        <f t="shared" ref="V245" si="253">+U245+1</f>
        <v>45679</v>
      </c>
      <c r="W245" s="11">
        <f t="shared" ref="W245" si="254">+V245+1</f>
        <v>45680</v>
      </c>
      <c r="X245" s="11">
        <f t="shared" ref="X245" si="255">+W245+1</f>
        <v>45681</v>
      </c>
      <c r="Y245" s="11">
        <f t="shared" ref="Y245" si="256">+X245+1</f>
        <v>45682</v>
      </c>
      <c r="Z245" s="11">
        <f>+Y245+1</f>
        <v>45683</v>
      </c>
      <c r="AA245" s="11">
        <f t="shared" ref="AA245" si="257">+Z245+1</f>
        <v>45684</v>
      </c>
      <c r="AB245" s="11">
        <f t="shared" ref="AB245" si="258">+AA245+1</f>
        <v>45685</v>
      </c>
      <c r="AC245" s="11">
        <f t="shared" ref="AC245" si="259">+AB245+1</f>
        <v>45686</v>
      </c>
      <c r="AD245" s="11">
        <f>+AC245+1</f>
        <v>45687</v>
      </c>
      <c r="AE245" s="11">
        <f t="shared" ref="AE245:AG245" si="260">+AD245+1</f>
        <v>45688</v>
      </c>
      <c r="AF245" s="11">
        <f t="shared" si="260"/>
        <v>45689</v>
      </c>
      <c r="AG245" s="141">
        <f t="shared" si="260"/>
        <v>45690</v>
      </c>
      <c r="AH245" s="182" t="s">
        <v>82</v>
      </c>
      <c r="AI245" s="185" t="s">
        <v>83</v>
      </c>
      <c r="AJ245" s="188" t="s">
        <v>18</v>
      </c>
      <c r="AK245" s="256"/>
      <c r="AM245" s="281" t="s">
        <v>72</v>
      </c>
      <c r="AN245" s="281" t="s">
        <v>73</v>
      </c>
    </row>
    <row r="246" spans="2:40" x14ac:dyDescent="0.15">
      <c r="B246" s="27"/>
      <c r="C246" s="34"/>
      <c r="D246" s="28"/>
      <c r="E246" s="4" t="s">
        <v>2</v>
      </c>
      <c r="F246" s="122" t="str">
        <f>TEXT(WEEKDAY(+F245),"aaa")</f>
        <v>月</v>
      </c>
      <c r="G246" s="115" t="str">
        <f t="shared" ref="G246:AD246" si="261">TEXT(WEEKDAY(+G245),"aaa")</f>
        <v>火</v>
      </c>
      <c r="H246" s="115" t="str">
        <f t="shared" si="261"/>
        <v>水</v>
      </c>
      <c r="I246" s="115" t="str">
        <f t="shared" si="261"/>
        <v>木</v>
      </c>
      <c r="J246" s="115" t="str">
        <f t="shared" si="261"/>
        <v>金</v>
      </c>
      <c r="K246" s="115" t="str">
        <f t="shared" si="261"/>
        <v>土</v>
      </c>
      <c r="L246" s="115" t="str">
        <f t="shared" si="261"/>
        <v>日</v>
      </c>
      <c r="M246" s="115" t="str">
        <f t="shared" si="261"/>
        <v>月</v>
      </c>
      <c r="N246" s="115" t="str">
        <f t="shared" si="261"/>
        <v>火</v>
      </c>
      <c r="O246" s="115" t="str">
        <f t="shared" si="261"/>
        <v>水</v>
      </c>
      <c r="P246" s="115" t="str">
        <f t="shared" si="261"/>
        <v>木</v>
      </c>
      <c r="Q246" s="115" t="str">
        <f t="shared" si="261"/>
        <v>金</v>
      </c>
      <c r="R246" s="115" t="str">
        <f t="shared" si="261"/>
        <v>土</v>
      </c>
      <c r="S246" s="115" t="str">
        <f t="shared" si="261"/>
        <v>日</v>
      </c>
      <c r="T246" s="115" t="str">
        <f t="shared" si="261"/>
        <v>月</v>
      </c>
      <c r="U246" s="115" t="str">
        <f t="shared" si="261"/>
        <v>火</v>
      </c>
      <c r="V246" s="115" t="str">
        <f t="shared" si="261"/>
        <v>水</v>
      </c>
      <c r="W246" s="115" t="str">
        <f t="shared" si="261"/>
        <v>木</v>
      </c>
      <c r="X246" s="115" t="str">
        <f t="shared" si="261"/>
        <v>金</v>
      </c>
      <c r="Y246" s="115" t="str">
        <f t="shared" si="261"/>
        <v>土</v>
      </c>
      <c r="Z246" s="115" t="str">
        <f t="shared" si="261"/>
        <v>日</v>
      </c>
      <c r="AA246" s="115" t="str">
        <f t="shared" si="261"/>
        <v>月</v>
      </c>
      <c r="AB246" s="115" t="str">
        <f t="shared" si="261"/>
        <v>火</v>
      </c>
      <c r="AC246" s="115" t="str">
        <f t="shared" si="261"/>
        <v>水</v>
      </c>
      <c r="AD246" s="115" t="str">
        <f t="shared" si="261"/>
        <v>木</v>
      </c>
      <c r="AE246" s="115" t="str">
        <f t="shared" ref="AE246:AG246" si="262">TEXT(WEEKDAY(+AE245),"aaa")</f>
        <v>金</v>
      </c>
      <c r="AF246" s="115" t="str">
        <f t="shared" si="262"/>
        <v>土</v>
      </c>
      <c r="AG246" s="115" t="str">
        <f t="shared" si="262"/>
        <v>日</v>
      </c>
      <c r="AH246" s="183"/>
      <c r="AI246" s="186"/>
      <c r="AJ246" s="189"/>
      <c r="AK246" s="256"/>
      <c r="AM246" s="281"/>
      <c r="AN246" s="281"/>
    </row>
    <row r="247" spans="2:40" ht="24.75" customHeight="1" x14ac:dyDescent="0.15">
      <c r="B247" s="167"/>
      <c r="C247" s="35" t="s">
        <v>16</v>
      </c>
      <c r="D247" s="29" t="s">
        <v>17</v>
      </c>
      <c r="E247" s="75" t="s">
        <v>28</v>
      </c>
      <c r="F247" s="105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37"/>
      <c r="AH247" s="184"/>
      <c r="AI247" s="187"/>
      <c r="AJ247" s="190"/>
      <c r="AK247" s="256"/>
    </row>
    <row r="248" spans="2:40" ht="13.5" customHeight="1" x14ac:dyDescent="0.15">
      <c r="B248" s="221" t="s">
        <v>95</v>
      </c>
      <c r="C248" s="224" t="s">
        <v>10</v>
      </c>
      <c r="D248" s="23" t="str">
        <f>E$11</f>
        <v>〇〇</v>
      </c>
      <c r="E248" s="111"/>
      <c r="F248" s="56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63"/>
      <c r="AH248" s="32">
        <f>COUNTA(F$159:AG$159)-AI248</f>
        <v>28</v>
      </c>
      <c r="AI248" s="77">
        <f>AM248+AN248</f>
        <v>0</v>
      </c>
      <c r="AJ248" s="38">
        <f>+COUNTIF(F248:AG248,"休")</f>
        <v>0</v>
      </c>
      <c r="AM248" s="29">
        <f>+COUNTIF(F248:AG248,"－")</f>
        <v>0</v>
      </c>
      <c r="AN248" s="29">
        <f t="shared" ref="AN248:AN253" si="263">+COUNTIF(F248:AG248,"外")</f>
        <v>0</v>
      </c>
    </row>
    <row r="249" spans="2:40" ht="13.5" customHeight="1" x14ac:dyDescent="0.15">
      <c r="B249" s="222"/>
      <c r="C249" s="225"/>
      <c r="D249" s="51" t="str">
        <f>E$12</f>
        <v>●●</v>
      </c>
      <c r="E249" s="107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COUNTA(F$159:AG$159)-AI249</f>
        <v>28</v>
      </c>
      <c r="AI249" s="4">
        <f t="shared" ref="AI249" si="264">AM249+AN249</f>
        <v>0</v>
      </c>
      <c r="AJ249" s="154">
        <f t="shared" ref="AJ249:AJ252" si="265">+COUNTIF(F249:AG249,"休")</f>
        <v>0</v>
      </c>
      <c r="AM249" s="29">
        <f t="shared" ref="AM249:AM252" si="266">+COUNTIF(F249:AG249,"－")</f>
        <v>0</v>
      </c>
      <c r="AN249" s="29">
        <f t="shared" si="263"/>
        <v>0</v>
      </c>
    </row>
    <row r="250" spans="2:40" x14ac:dyDescent="0.15">
      <c r="B250" s="222"/>
      <c r="C250" s="225"/>
      <c r="D250" s="51" t="str">
        <f>E$13</f>
        <v>△△</v>
      </c>
      <c r="E250" s="107"/>
      <c r="F250" s="52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9"/>
      <c r="AH250" s="32">
        <f t="shared" ref="AH250:AH251" si="267">COUNTA(F$159:AG$159)-AI250</f>
        <v>28</v>
      </c>
      <c r="AI250" s="4">
        <f>AM250+AN250</f>
        <v>0</v>
      </c>
      <c r="AJ250" s="154">
        <f t="shared" si="265"/>
        <v>0</v>
      </c>
      <c r="AM250" s="29">
        <f t="shared" si="266"/>
        <v>0</v>
      </c>
      <c r="AN250" s="29">
        <f t="shared" si="263"/>
        <v>0</v>
      </c>
    </row>
    <row r="251" spans="2:40" x14ac:dyDescent="0.15">
      <c r="B251" s="222"/>
      <c r="C251" s="225"/>
      <c r="D251" s="51" t="str">
        <f>E$14</f>
        <v>■■</v>
      </c>
      <c r="E251" s="107"/>
      <c r="F251" s="52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9"/>
      <c r="AH251" s="32">
        <f t="shared" si="267"/>
        <v>28</v>
      </c>
      <c r="AI251" s="4">
        <f t="shared" ref="AI251:AI253" si="268">AM251+AN251</f>
        <v>0</v>
      </c>
      <c r="AJ251" s="154">
        <f t="shared" si="265"/>
        <v>0</v>
      </c>
      <c r="AM251" s="29">
        <f t="shared" si="266"/>
        <v>0</v>
      </c>
      <c r="AN251" s="29">
        <f t="shared" si="263"/>
        <v>0</v>
      </c>
    </row>
    <row r="252" spans="2:40" x14ac:dyDescent="0.15">
      <c r="B252" s="222"/>
      <c r="C252" s="225"/>
      <c r="D252" s="51" t="str">
        <f>E$15</f>
        <v>★★</v>
      </c>
      <c r="E252" s="107"/>
      <c r="F252" s="52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9"/>
      <c r="AH252" s="32">
        <f>COUNTA(F$159:AG$159)-AI252</f>
        <v>28</v>
      </c>
      <c r="AI252" s="4">
        <f t="shared" si="268"/>
        <v>0</v>
      </c>
      <c r="AJ252" s="154">
        <f t="shared" si="265"/>
        <v>0</v>
      </c>
      <c r="AM252" s="29">
        <f t="shared" si="266"/>
        <v>0</v>
      </c>
      <c r="AN252" s="29">
        <f t="shared" si="263"/>
        <v>0</v>
      </c>
    </row>
    <row r="253" spans="2:40" x14ac:dyDescent="0.15">
      <c r="B253" s="223"/>
      <c r="C253" s="226"/>
      <c r="D253" s="47">
        <f>E$16</f>
        <v>0</v>
      </c>
      <c r="E253" s="85"/>
      <c r="F253" s="157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138"/>
      <c r="AH253" s="32">
        <f>COUNTA(F$159:AG$159)-AI253</f>
        <v>28</v>
      </c>
      <c r="AI253" s="77">
        <f t="shared" si="268"/>
        <v>0</v>
      </c>
      <c r="AJ253" s="38">
        <f>+COUNTIF(F253:AG253,"休")</f>
        <v>0</v>
      </c>
      <c r="AM253" s="29">
        <f>+COUNTIF(F253:AG253,"－")</f>
        <v>0</v>
      </c>
      <c r="AN253" s="29">
        <f t="shared" si="263"/>
        <v>0</v>
      </c>
    </row>
    <row r="254" spans="2:40" ht="24.75" customHeight="1" x14ac:dyDescent="0.15">
      <c r="B254" s="221" t="s">
        <v>96</v>
      </c>
      <c r="C254" s="224" t="s">
        <v>14</v>
      </c>
      <c r="D254" s="29" t="s">
        <v>17</v>
      </c>
      <c r="E254" s="75" t="s">
        <v>28</v>
      </c>
      <c r="F254" s="105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37"/>
      <c r="AH254" s="48"/>
      <c r="AI254" s="29"/>
      <c r="AJ254" s="151"/>
    </row>
    <row r="255" spans="2:40" ht="13.5" customHeight="1" x14ac:dyDescent="0.15">
      <c r="B255" s="222"/>
      <c r="C255" s="225"/>
      <c r="D255" s="47" t="str">
        <f>E$17</f>
        <v>〇〇</v>
      </c>
      <c r="E255" s="85"/>
      <c r="F255" s="56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63"/>
      <c r="AH255" s="32">
        <f>COUNTA(F$159:AG$159)-AI255</f>
        <v>28</v>
      </c>
      <c r="AI255" s="77">
        <f t="shared" ref="AI255:AI258" si="269">AM255+AN255</f>
        <v>0</v>
      </c>
      <c r="AJ255" s="38">
        <f>+COUNTIF(F255:AG255,"休")</f>
        <v>0</v>
      </c>
      <c r="AM255" s="29">
        <f>+COUNTIF(F255:AG255,"－")</f>
        <v>0</v>
      </c>
      <c r="AN255" s="29">
        <f>+COUNTIF(F255:AG255,"外")</f>
        <v>0</v>
      </c>
    </row>
    <row r="256" spans="2:40" x14ac:dyDescent="0.15">
      <c r="B256" s="222"/>
      <c r="C256" s="225"/>
      <c r="D256" s="51" t="str">
        <f>E$18</f>
        <v>●●</v>
      </c>
      <c r="E256" s="107"/>
      <c r="F256" s="52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9"/>
      <c r="AH256" s="32">
        <f>COUNTA(F$159:AG$159)-AI256</f>
        <v>28</v>
      </c>
      <c r="AI256" s="4">
        <f t="shared" si="269"/>
        <v>0</v>
      </c>
      <c r="AJ256" s="154">
        <f t="shared" ref="AJ256:AJ258" si="270">+COUNTIF(F256:AG256,"休")</f>
        <v>0</v>
      </c>
      <c r="AM256" s="29">
        <f t="shared" ref="AM256:AM258" si="271">+COUNTIF(F256:AG256,"－")</f>
        <v>0</v>
      </c>
      <c r="AN256" s="29">
        <f>+COUNTIF(F256:AG256,"外")</f>
        <v>0</v>
      </c>
    </row>
    <row r="257" spans="1:40" x14ac:dyDescent="0.15">
      <c r="B257" s="222"/>
      <c r="C257" s="225"/>
      <c r="D257" s="51">
        <f>E$19</f>
        <v>0</v>
      </c>
      <c r="E257" s="107"/>
      <c r="F257" s="52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9"/>
      <c r="AH257" s="32">
        <f t="shared" ref="AH257:AH258" si="272">COUNTA(F$159:AG$159)-AI257</f>
        <v>28</v>
      </c>
      <c r="AI257" s="4">
        <f t="shared" si="269"/>
        <v>0</v>
      </c>
      <c r="AJ257" s="154">
        <f t="shared" si="270"/>
        <v>0</v>
      </c>
      <c r="AM257" s="29">
        <f t="shared" si="271"/>
        <v>0</v>
      </c>
      <c r="AN257" s="29">
        <f>+COUNTIF(F257:AG257,"外")</f>
        <v>0</v>
      </c>
    </row>
    <row r="258" spans="1:40" x14ac:dyDescent="0.15">
      <c r="B258" s="222"/>
      <c r="C258" s="226"/>
      <c r="D258" s="47">
        <f>E$20</f>
        <v>0</v>
      </c>
      <c r="E258" s="85"/>
      <c r="F258" s="52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63"/>
      <c r="AH258" s="32">
        <f t="shared" si="272"/>
        <v>28</v>
      </c>
      <c r="AI258" s="31">
        <f t="shared" si="269"/>
        <v>0</v>
      </c>
      <c r="AJ258" s="38">
        <f t="shared" si="270"/>
        <v>0</v>
      </c>
      <c r="AM258" s="29">
        <f t="shared" si="271"/>
        <v>0</v>
      </c>
      <c r="AN258" s="29">
        <f>+COUNTIF(F258:AG258,"外")</f>
        <v>0</v>
      </c>
    </row>
    <row r="259" spans="1:40" ht="24.75" customHeight="1" x14ac:dyDescent="0.15">
      <c r="B259" s="222"/>
      <c r="C259" s="224" t="s">
        <v>15</v>
      </c>
      <c r="D259" s="29" t="s">
        <v>17</v>
      </c>
      <c r="E259" s="75" t="s">
        <v>28</v>
      </c>
      <c r="F259" s="105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37"/>
      <c r="AH259" s="48"/>
      <c r="AI259" s="29"/>
      <c r="AJ259" s="151"/>
    </row>
    <row r="260" spans="1:40" x14ac:dyDescent="0.15">
      <c r="B260" s="222"/>
      <c r="C260" s="225"/>
      <c r="D260" s="23" t="str">
        <f>E$21</f>
        <v>●●</v>
      </c>
      <c r="E260" s="111"/>
      <c r="F260" s="56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139"/>
      <c r="AH260" s="32">
        <f>COUNTA(F$159:AG$159)-AI260</f>
        <v>28</v>
      </c>
      <c r="AI260" s="78">
        <f t="shared" ref="AI260:AI263" si="273">AM260+AN260</f>
        <v>0</v>
      </c>
      <c r="AJ260" s="152">
        <f>+COUNTIF(F260:AG260,"休")</f>
        <v>0</v>
      </c>
      <c r="AM260" s="29">
        <f>+COUNTIF(F260:AG260,"－")</f>
        <v>0</v>
      </c>
      <c r="AN260" s="29">
        <f>+COUNTIF(F260:AG260,"外")</f>
        <v>0</v>
      </c>
    </row>
    <row r="261" spans="1:40" x14ac:dyDescent="0.15">
      <c r="B261" s="222"/>
      <c r="C261" s="225"/>
      <c r="D261" s="51">
        <f>E$22</f>
        <v>0</v>
      </c>
      <c r="E261" s="107"/>
      <c r="F261" s="52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9"/>
      <c r="AH261" s="32">
        <f>COUNTA(F$159:AG$159)-AI261</f>
        <v>28</v>
      </c>
      <c r="AI261" s="4">
        <f t="shared" si="273"/>
        <v>0</v>
      </c>
      <c r="AJ261" s="154">
        <f t="shared" ref="AJ261:AJ263" si="274">+COUNTIF(F261:AG261,"休")</f>
        <v>0</v>
      </c>
      <c r="AM261" s="29">
        <f t="shared" ref="AM261:AM263" si="275">+COUNTIF(F261:AG261,"－")</f>
        <v>0</v>
      </c>
      <c r="AN261" s="29">
        <f>+COUNTIF(F261:AG261,"外")</f>
        <v>0</v>
      </c>
    </row>
    <row r="262" spans="1:40" x14ac:dyDescent="0.15">
      <c r="B262" s="222"/>
      <c r="C262" s="225"/>
      <c r="D262" s="51">
        <f>E$23</f>
        <v>0</v>
      </c>
      <c r="E262" s="107"/>
      <c r="F262" s="52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9"/>
      <c r="AH262" s="32">
        <f t="shared" ref="AH262:AH263" si="276">COUNTA(F$159:AG$159)-AI262</f>
        <v>28</v>
      </c>
      <c r="AI262" s="4">
        <f t="shared" si="273"/>
        <v>0</v>
      </c>
      <c r="AJ262" s="154">
        <f t="shared" si="274"/>
        <v>0</v>
      </c>
      <c r="AM262" s="29">
        <f t="shared" si="275"/>
        <v>0</v>
      </c>
      <c r="AN262" s="29">
        <f>+COUNTIF(F262:AG262,"外")</f>
        <v>0</v>
      </c>
    </row>
    <row r="263" spans="1:40" x14ac:dyDescent="0.15">
      <c r="B263" s="223"/>
      <c r="C263" s="226"/>
      <c r="D263" s="55">
        <f>E$24</f>
        <v>0</v>
      </c>
      <c r="E263" s="109"/>
      <c r="F263" s="1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76"/>
      <c r="AH263" s="140">
        <f t="shared" si="276"/>
        <v>28</v>
      </c>
      <c r="AI263" s="149">
        <f t="shared" si="273"/>
        <v>0</v>
      </c>
      <c r="AJ263" s="153">
        <f t="shared" si="274"/>
        <v>0</v>
      </c>
      <c r="AM263" s="29">
        <f t="shared" si="275"/>
        <v>0</v>
      </c>
      <c r="AN263" s="29">
        <f>+COUNTIF(F263:AG263,"外")</f>
        <v>0</v>
      </c>
    </row>
    <row r="265" spans="1:40" ht="6" customHeight="1" x14ac:dyDescent="0.15">
      <c r="B265" s="8"/>
      <c r="C265" s="8"/>
      <c r="D265" s="8"/>
      <c r="E265" s="85"/>
      <c r="F265" s="85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8"/>
      <c r="AI265" s="8"/>
      <c r="AJ265" s="8"/>
    </row>
    <row r="266" spans="1:40" ht="18.75" x14ac:dyDescent="0.15">
      <c r="A266" s="6" t="s">
        <v>67</v>
      </c>
      <c r="B266" s="6"/>
      <c r="C266" s="6"/>
      <c r="D266" s="6"/>
      <c r="E266" s="6"/>
      <c r="N266" s="1" t="s">
        <v>88</v>
      </c>
      <c r="O266" s="164" t="s">
        <v>89</v>
      </c>
      <c r="P266" s="1">
        <f>$P$4</f>
        <v>0</v>
      </c>
      <c r="Q266" s="1" t="s">
        <v>90</v>
      </c>
      <c r="R266" s="1">
        <f>$R$4</f>
        <v>0</v>
      </c>
      <c r="S266" s="1" t="s">
        <v>91</v>
      </c>
      <c r="T266" s="164" t="s">
        <v>92</v>
      </c>
      <c r="U266" s="1" t="s">
        <v>93</v>
      </c>
      <c r="AJ266" s="7" t="s">
        <v>61</v>
      </c>
    </row>
    <row r="267" spans="1:40" ht="13.5" customHeight="1" x14ac:dyDescent="0.15">
      <c r="AD267" s="166"/>
      <c r="AE267" s="166"/>
      <c r="AF267" s="166"/>
      <c r="AG267" s="166"/>
      <c r="AH267" s="166"/>
      <c r="AI267" s="166"/>
      <c r="AJ267" s="166"/>
    </row>
    <row r="268" spans="1:40" s="128" customFormat="1" ht="18" customHeight="1" x14ac:dyDescent="0.15">
      <c r="B268" s="227" t="s">
        <v>1</v>
      </c>
      <c r="C268" s="227"/>
      <c r="D268" s="129" t="s">
        <v>5</v>
      </c>
      <c r="E268" s="130" t="str">
        <f>E$6</f>
        <v>〇〇〇工事（〇〇工区）</v>
      </c>
      <c r="F268" s="130"/>
      <c r="G268" s="130"/>
      <c r="H268" s="130"/>
      <c r="I268" s="130"/>
      <c r="J268" s="130"/>
      <c r="K268" s="130"/>
      <c r="L268" s="130"/>
      <c r="M268" s="130"/>
      <c r="N268" s="130"/>
      <c r="O268" s="129"/>
      <c r="P268" s="129"/>
      <c r="Q268" s="129"/>
      <c r="R268" s="131" t="s">
        <v>20</v>
      </c>
      <c r="S268" s="131"/>
      <c r="T268" s="131"/>
      <c r="U268" s="132"/>
      <c r="V268" s="132"/>
      <c r="W268" s="129" t="s">
        <v>5</v>
      </c>
      <c r="X268" s="299">
        <f>X$6</f>
        <v>45383</v>
      </c>
      <c r="Y268" s="299"/>
      <c r="Z268" s="299"/>
      <c r="AA268" s="299"/>
      <c r="AB268" s="299"/>
      <c r="AC268" s="129"/>
      <c r="AD268" s="129"/>
      <c r="AE268" s="129"/>
      <c r="AF268" s="129"/>
      <c r="AG268" s="129"/>
    </row>
    <row r="269" spans="1:40" s="128" customFormat="1" ht="18" customHeight="1" x14ac:dyDescent="0.15">
      <c r="B269" s="228" t="s">
        <v>0</v>
      </c>
      <c r="C269" s="228"/>
      <c r="D269" s="129" t="s">
        <v>5</v>
      </c>
      <c r="E269" s="176">
        <f>+X269-X268+1</f>
        <v>756</v>
      </c>
      <c r="F269" s="176"/>
      <c r="G269" s="176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31" t="s">
        <v>8</v>
      </c>
      <c r="S269" s="133"/>
      <c r="T269" s="133"/>
      <c r="U269" s="134"/>
      <c r="V269" s="134"/>
      <c r="W269" s="129" t="s">
        <v>5</v>
      </c>
      <c r="X269" s="300">
        <f>X$7</f>
        <v>46138</v>
      </c>
      <c r="Y269" s="300"/>
      <c r="Z269" s="300"/>
      <c r="AA269" s="300"/>
      <c r="AB269" s="300"/>
      <c r="AC269" s="129"/>
      <c r="AD269" s="129"/>
      <c r="AE269" s="129"/>
      <c r="AF269" s="129"/>
      <c r="AG269" s="129"/>
    </row>
    <row r="270" spans="1:40" x14ac:dyDescent="0.15"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</row>
    <row r="271" spans="1:40" ht="13.5" customHeight="1" x14ac:dyDescent="0.15">
      <c r="B271" s="25"/>
      <c r="C271" s="33"/>
      <c r="D271" s="26"/>
      <c r="E271" s="15" t="s">
        <v>4</v>
      </c>
      <c r="F271" s="16">
        <f>+AG245+1</f>
        <v>45691</v>
      </c>
      <c r="G271" s="17">
        <f>+F271+1</f>
        <v>45692</v>
      </c>
      <c r="H271" s="17">
        <f t="shared" ref="H271" si="277">+G271+1</f>
        <v>45693</v>
      </c>
      <c r="I271" s="17">
        <f t="shared" ref="I271" si="278">+H271+1</f>
        <v>45694</v>
      </c>
      <c r="J271" s="17">
        <f t="shared" ref="J271" si="279">+I271+1</f>
        <v>45695</v>
      </c>
      <c r="K271" s="17">
        <f t="shared" ref="K271" si="280">+J271+1</f>
        <v>45696</v>
      </c>
      <c r="L271" s="17">
        <f t="shared" ref="L271" si="281">+K271+1</f>
        <v>45697</v>
      </c>
      <c r="M271" s="17">
        <f t="shared" ref="M271" si="282">+L271+1</f>
        <v>45698</v>
      </c>
      <c r="N271" s="17">
        <f t="shared" ref="N271" si="283">+M271+1</f>
        <v>45699</v>
      </c>
      <c r="O271" s="17">
        <f t="shared" ref="O271" si="284">+N271+1</f>
        <v>45700</v>
      </c>
      <c r="P271" s="17">
        <f t="shared" ref="P271" si="285">+O271+1</f>
        <v>45701</v>
      </c>
      <c r="Q271" s="17">
        <f t="shared" ref="Q271" si="286">+P271+1</f>
        <v>45702</v>
      </c>
      <c r="R271" s="17">
        <f t="shared" ref="R271" si="287">+Q271+1</f>
        <v>45703</v>
      </c>
      <c r="S271" s="17">
        <f t="shared" ref="S271" si="288">+R271+1</f>
        <v>45704</v>
      </c>
      <c r="T271" s="17">
        <f t="shared" ref="T271" si="289">+S271+1</f>
        <v>45705</v>
      </c>
      <c r="U271" s="17">
        <f t="shared" ref="U271" si="290">+T271+1</f>
        <v>45706</v>
      </c>
      <c r="V271" s="17">
        <f t="shared" ref="V271" si="291">+U271+1</f>
        <v>45707</v>
      </c>
      <c r="W271" s="17">
        <f t="shared" ref="W271" si="292">+V271+1</f>
        <v>45708</v>
      </c>
      <c r="X271" s="17">
        <f t="shared" ref="X271" si="293">+W271+1</f>
        <v>45709</v>
      </c>
      <c r="Y271" s="17">
        <f t="shared" ref="Y271" si="294">+X271+1</f>
        <v>45710</v>
      </c>
      <c r="Z271" s="17">
        <f>+Y271+1</f>
        <v>45711</v>
      </c>
      <c r="AA271" s="17">
        <f t="shared" ref="AA271" si="295">+Z271+1</f>
        <v>45712</v>
      </c>
      <c r="AB271" s="17">
        <f t="shared" ref="AB271" si="296">+AA271+1</f>
        <v>45713</v>
      </c>
      <c r="AC271" s="17">
        <f t="shared" ref="AC271" si="297">+AB271+1</f>
        <v>45714</v>
      </c>
      <c r="AD271" s="17">
        <f>+AC271+1</f>
        <v>45715</v>
      </c>
      <c r="AE271" s="17">
        <f t="shared" ref="AE271" si="298">+AD271+1</f>
        <v>45716</v>
      </c>
      <c r="AF271" s="17">
        <f>+AE271+1</f>
        <v>45717</v>
      </c>
      <c r="AG271" s="141">
        <f t="shared" ref="AG271" si="299">+AF271+1</f>
        <v>45718</v>
      </c>
      <c r="AH271" s="182" t="s">
        <v>82</v>
      </c>
      <c r="AI271" s="185" t="s">
        <v>83</v>
      </c>
      <c r="AJ271" s="188" t="s">
        <v>18</v>
      </c>
      <c r="AK271" s="256"/>
      <c r="AM271" s="281" t="s">
        <v>72</v>
      </c>
      <c r="AN271" s="281" t="s">
        <v>73</v>
      </c>
    </row>
    <row r="272" spans="1:40" x14ac:dyDescent="0.15">
      <c r="B272" s="27"/>
      <c r="C272" s="34"/>
      <c r="D272" s="28"/>
      <c r="E272" s="18" t="s">
        <v>2</v>
      </c>
      <c r="F272" s="126" t="str">
        <f>TEXT(WEEKDAY(+F271),"aaa")</f>
        <v>月</v>
      </c>
      <c r="G272" s="119" t="str">
        <f t="shared" ref="G272:AG272" si="300">TEXT(WEEKDAY(+G271),"aaa")</f>
        <v>火</v>
      </c>
      <c r="H272" s="119" t="str">
        <f t="shared" si="300"/>
        <v>水</v>
      </c>
      <c r="I272" s="119" t="str">
        <f t="shared" si="300"/>
        <v>木</v>
      </c>
      <c r="J272" s="119" t="str">
        <f t="shared" si="300"/>
        <v>金</v>
      </c>
      <c r="K272" s="119" t="str">
        <f t="shared" si="300"/>
        <v>土</v>
      </c>
      <c r="L272" s="119" t="str">
        <f t="shared" si="300"/>
        <v>日</v>
      </c>
      <c r="M272" s="119" t="str">
        <f t="shared" si="300"/>
        <v>月</v>
      </c>
      <c r="N272" s="119" t="str">
        <f t="shared" si="300"/>
        <v>火</v>
      </c>
      <c r="O272" s="119" t="str">
        <f t="shared" si="300"/>
        <v>水</v>
      </c>
      <c r="P272" s="119" t="str">
        <f t="shared" si="300"/>
        <v>木</v>
      </c>
      <c r="Q272" s="119" t="str">
        <f t="shared" si="300"/>
        <v>金</v>
      </c>
      <c r="R272" s="119" t="str">
        <f t="shared" si="300"/>
        <v>土</v>
      </c>
      <c r="S272" s="119" t="str">
        <f t="shared" si="300"/>
        <v>日</v>
      </c>
      <c r="T272" s="119" t="str">
        <f t="shared" si="300"/>
        <v>月</v>
      </c>
      <c r="U272" s="119" t="str">
        <f t="shared" si="300"/>
        <v>火</v>
      </c>
      <c r="V272" s="119" t="str">
        <f t="shared" si="300"/>
        <v>水</v>
      </c>
      <c r="W272" s="119" t="str">
        <f t="shared" si="300"/>
        <v>木</v>
      </c>
      <c r="X272" s="119" t="str">
        <f t="shared" si="300"/>
        <v>金</v>
      </c>
      <c r="Y272" s="119" t="str">
        <f t="shared" si="300"/>
        <v>土</v>
      </c>
      <c r="Z272" s="119" t="str">
        <f t="shared" si="300"/>
        <v>日</v>
      </c>
      <c r="AA272" s="119" t="str">
        <f t="shared" si="300"/>
        <v>月</v>
      </c>
      <c r="AB272" s="119" t="str">
        <f t="shared" si="300"/>
        <v>火</v>
      </c>
      <c r="AC272" s="119" t="str">
        <f t="shared" si="300"/>
        <v>水</v>
      </c>
      <c r="AD272" s="119" t="str">
        <f t="shared" si="300"/>
        <v>木</v>
      </c>
      <c r="AE272" s="119" t="str">
        <f t="shared" si="300"/>
        <v>金</v>
      </c>
      <c r="AF272" s="119" t="str">
        <f t="shared" si="300"/>
        <v>土</v>
      </c>
      <c r="AG272" s="127" t="str">
        <f t="shared" si="300"/>
        <v>日</v>
      </c>
      <c r="AH272" s="183"/>
      <c r="AI272" s="186"/>
      <c r="AJ272" s="189"/>
      <c r="AK272" s="256"/>
      <c r="AM272" s="281"/>
      <c r="AN272" s="281"/>
    </row>
    <row r="273" spans="2:40" ht="24.75" customHeight="1" x14ac:dyDescent="0.15">
      <c r="B273" s="167"/>
      <c r="C273" s="35" t="s">
        <v>16</v>
      </c>
      <c r="D273" s="29" t="s">
        <v>17</v>
      </c>
      <c r="E273" s="75" t="s">
        <v>28</v>
      </c>
      <c r="F273" s="105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37"/>
      <c r="AH273" s="184"/>
      <c r="AI273" s="187"/>
      <c r="AJ273" s="190"/>
      <c r="AK273" s="256"/>
    </row>
    <row r="274" spans="2:40" ht="13.5" customHeight="1" x14ac:dyDescent="0.15">
      <c r="B274" s="221" t="s">
        <v>95</v>
      </c>
      <c r="C274" s="224" t="s">
        <v>10</v>
      </c>
      <c r="D274" s="23" t="str">
        <f>E$11</f>
        <v>〇〇</v>
      </c>
      <c r="E274" s="111"/>
      <c r="F274" s="56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63"/>
      <c r="AH274" s="32">
        <f>COUNTA(F$99:AG$99)-AI274</f>
        <v>28</v>
      </c>
      <c r="AI274" s="77">
        <f>AM274+AN274</f>
        <v>0</v>
      </c>
      <c r="AJ274" s="38">
        <f>+COUNTIF(F274:AG274,"休")</f>
        <v>0</v>
      </c>
      <c r="AM274" s="29">
        <f>+COUNTIF(F274:AG274,"－")</f>
        <v>0</v>
      </c>
      <c r="AN274" s="29">
        <f t="shared" ref="AN274:AN279" si="301">+COUNTIF(F274:AG274,"外")</f>
        <v>0</v>
      </c>
    </row>
    <row r="275" spans="2:40" ht="13.5" customHeight="1" x14ac:dyDescent="0.15">
      <c r="B275" s="222"/>
      <c r="C275" s="225"/>
      <c r="D275" s="51" t="str">
        <f>E$12</f>
        <v>●●</v>
      </c>
      <c r="E275" s="107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ref="AH275:AH279" si="302">COUNTA(F$99:AG$99)-AI275</f>
        <v>28</v>
      </c>
      <c r="AI275" s="4">
        <f t="shared" ref="AI275" si="303">AM275+AN275</f>
        <v>0</v>
      </c>
      <c r="AJ275" s="154">
        <f t="shared" ref="AJ275:AJ278" si="304">+COUNTIF(F275:AG275,"休")</f>
        <v>0</v>
      </c>
      <c r="AM275" s="29">
        <f t="shared" ref="AM275:AM278" si="305">+COUNTIF(F275:AG275,"－")</f>
        <v>0</v>
      </c>
      <c r="AN275" s="29">
        <f t="shared" si="301"/>
        <v>0</v>
      </c>
    </row>
    <row r="276" spans="2:40" x14ac:dyDescent="0.15">
      <c r="B276" s="222"/>
      <c r="C276" s="225"/>
      <c r="D276" s="51" t="str">
        <f>E$13</f>
        <v>△△</v>
      </c>
      <c r="E276" s="107"/>
      <c r="F276" s="52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9"/>
      <c r="AH276" s="32">
        <f t="shared" si="302"/>
        <v>28</v>
      </c>
      <c r="AI276" s="4">
        <f>AM276+AN276</f>
        <v>0</v>
      </c>
      <c r="AJ276" s="154">
        <f t="shared" si="304"/>
        <v>0</v>
      </c>
      <c r="AM276" s="29">
        <f t="shared" si="305"/>
        <v>0</v>
      </c>
      <c r="AN276" s="29">
        <f t="shared" si="301"/>
        <v>0</v>
      </c>
    </row>
    <row r="277" spans="2:40" x14ac:dyDescent="0.15">
      <c r="B277" s="222"/>
      <c r="C277" s="225"/>
      <c r="D277" s="51" t="str">
        <f>E$14</f>
        <v>■■</v>
      </c>
      <c r="E277" s="107"/>
      <c r="F277" s="52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9"/>
      <c r="AH277" s="32">
        <f t="shared" si="302"/>
        <v>28</v>
      </c>
      <c r="AI277" s="4">
        <f t="shared" ref="AI277:AI279" si="306">AM277+AN277</f>
        <v>0</v>
      </c>
      <c r="AJ277" s="154">
        <f t="shared" si="304"/>
        <v>0</v>
      </c>
      <c r="AM277" s="29">
        <f t="shared" si="305"/>
        <v>0</v>
      </c>
      <c r="AN277" s="29">
        <f t="shared" si="301"/>
        <v>0</v>
      </c>
    </row>
    <row r="278" spans="2:40" x14ac:dyDescent="0.15">
      <c r="B278" s="222"/>
      <c r="C278" s="225"/>
      <c r="D278" s="51" t="str">
        <f>E$15</f>
        <v>★★</v>
      </c>
      <c r="E278" s="107"/>
      <c r="F278" s="52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9"/>
      <c r="AH278" s="32">
        <f t="shared" si="302"/>
        <v>28</v>
      </c>
      <c r="AI278" s="4">
        <f t="shared" si="306"/>
        <v>0</v>
      </c>
      <c r="AJ278" s="154">
        <f t="shared" si="304"/>
        <v>0</v>
      </c>
      <c r="AM278" s="29">
        <f t="shared" si="305"/>
        <v>0</v>
      </c>
      <c r="AN278" s="29">
        <f t="shared" si="301"/>
        <v>0</v>
      </c>
    </row>
    <row r="279" spans="2:40" x14ac:dyDescent="0.15">
      <c r="B279" s="223"/>
      <c r="C279" s="226"/>
      <c r="D279" s="47">
        <f>E$16</f>
        <v>0</v>
      </c>
      <c r="E279" s="85"/>
      <c r="F279" s="157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138"/>
      <c r="AH279" s="32">
        <f t="shared" si="302"/>
        <v>28</v>
      </c>
      <c r="AI279" s="77">
        <f t="shared" si="306"/>
        <v>0</v>
      </c>
      <c r="AJ279" s="38">
        <f>+COUNTIF(F279:AG279,"休")</f>
        <v>0</v>
      </c>
      <c r="AM279" s="29">
        <f>+COUNTIF(F279:AG279,"－")</f>
        <v>0</v>
      </c>
      <c r="AN279" s="29">
        <f t="shared" si="301"/>
        <v>0</v>
      </c>
    </row>
    <row r="280" spans="2:40" ht="24.75" customHeight="1" x14ac:dyDescent="0.15">
      <c r="B280" s="221" t="s">
        <v>96</v>
      </c>
      <c r="C280" s="224" t="s">
        <v>14</v>
      </c>
      <c r="D280" s="29" t="s">
        <v>17</v>
      </c>
      <c r="E280" s="75" t="s">
        <v>28</v>
      </c>
      <c r="F280" s="105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37"/>
      <c r="AH280" s="48"/>
      <c r="AI280" s="29"/>
      <c r="AJ280" s="151"/>
    </row>
    <row r="281" spans="2:40" ht="13.5" customHeight="1" x14ac:dyDescent="0.15">
      <c r="B281" s="222"/>
      <c r="C281" s="225"/>
      <c r="D281" s="47" t="str">
        <f>E$17</f>
        <v>〇〇</v>
      </c>
      <c r="E281" s="85"/>
      <c r="F281" s="56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63"/>
      <c r="AH281" s="32">
        <f t="shared" ref="AH281:AH284" si="307">COUNTA(F$99:AG$99)-AI281</f>
        <v>28</v>
      </c>
      <c r="AI281" s="77">
        <f t="shared" ref="AI281:AI284" si="308">AM281+AN281</f>
        <v>0</v>
      </c>
      <c r="AJ281" s="38">
        <f>+COUNTIF(F281:AG281,"休")</f>
        <v>0</v>
      </c>
      <c r="AM281" s="29">
        <f>+COUNTIF(F281:AG281,"－")</f>
        <v>0</v>
      </c>
      <c r="AN281" s="29">
        <f>+COUNTIF(F281:AG281,"外")</f>
        <v>0</v>
      </c>
    </row>
    <row r="282" spans="2:40" x14ac:dyDescent="0.15">
      <c r="B282" s="222"/>
      <c r="C282" s="225"/>
      <c r="D282" s="51" t="str">
        <f>E$18</f>
        <v>●●</v>
      </c>
      <c r="E282" s="107"/>
      <c r="F282" s="52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9"/>
      <c r="AH282" s="32">
        <f t="shared" si="307"/>
        <v>28</v>
      </c>
      <c r="AI282" s="4">
        <f t="shared" si="308"/>
        <v>0</v>
      </c>
      <c r="AJ282" s="154">
        <f t="shared" ref="AJ282:AJ284" si="309">+COUNTIF(F282:AG282,"休")</f>
        <v>0</v>
      </c>
      <c r="AM282" s="29">
        <f t="shared" ref="AM282:AM284" si="310">+COUNTIF(F282:AG282,"－")</f>
        <v>0</v>
      </c>
      <c r="AN282" s="29">
        <f>+COUNTIF(F282:AG282,"外")</f>
        <v>0</v>
      </c>
    </row>
    <row r="283" spans="2:40" x14ac:dyDescent="0.15">
      <c r="B283" s="222"/>
      <c r="C283" s="225"/>
      <c r="D283" s="51">
        <f>E$19</f>
        <v>0</v>
      </c>
      <c r="E283" s="107"/>
      <c r="F283" s="52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9"/>
      <c r="AH283" s="32">
        <f t="shared" si="307"/>
        <v>28</v>
      </c>
      <c r="AI283" s="4">
        <f t="shared" si="308"/>
        <v>0</v>
      </c>
      <c r="AJ283" s="154">
        <f t="shared" si="309"/>
        <v>0</v>
      </c>
      <c r="AM283" s="29">
        <f t="shared" si="310"/>
        <v>0</v>
      </c>
      <c r="AN283" s="29">
        <f>+COUNTIF(F283:AG283,"外")</f>
        <v>0</v>
      </c>
    </row>
    <row r="284" spans="2:40" x14ac:dyDescent="0.15">
      <c r="B284" s="222"/>
      <c r="C284" s="226"/>
      <c r="D284" s="47">
        <f>E$20</f>
        <v>0</v>
      </c>
      <c r="E284" s="85"/>
      <c r="F284" s="52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63"/>
      <c r="AH284" s="32">
        <f t="shared" si="307"/>
        <v>28</v>
      </c>
      <c r="AI284" s="31">
        <f t="shared" si="308"/>
        <v>0</v>
      </c>
      <c r="AJ284" s="38">
        <f t="shared" si="309"/>
        <v>0</v>
      </c>
      <c r="AM284" s="29">
        <f t="shared" si="310"/>
        <v>0</v>
      </c>
      <c r="AN284" s="29">
        <f>+COUNTIF(F284:AG284,"外")</f>
        <v>0</v>
      </c>
    </row>
    <row r="285" spans="2:40" ht="24.75" customHeight="1" x14ac:dyDescent="0.15">
      <c r="B285" s="222"/>
      <c r="C285" s="224" t="s">
        <v>15</v>
      </c>
      <c r="D285" s="29" t="s">
        <v>17</v>
      </c>
      <c r="E285" s="75" t="s">
        <v>28</v>
      </c>
      <c r="F285" s="105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37"/>
      <c r="AH285" s="48"/>
      <c r="AI285" s="29"/>
      <c r="AJ285" s="151"/>
    </row>
    <row r="286" spans="2:40" x14ac:dyDescent="0.15">
      <c r="B286" s="222"/>
      <c r="C286" s="225"/>
      <c r="D286" s="23" t="str">
        <f>E$21</f>
        <v>●●</v>
      </c>
      <c r="E286" s="111"/>
      <c r="F286" s="56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139"/>
      <c r="AH286" s="32">
        <f t="shared" ref="AH286:AH289" si="311">COUNTA(F$99:AG$99)-AI286</f>
        <v>28</v>
      </c>
      <c r="AI286" s="78">
        <f t="shared" ref="AI286:AI289" si="312">AM286+AN286</f>
        <v>0</v>
      </c>
      <c r="AJ286" s="152">
        <f>+COUNTIF(F286:AG286,"休")</f>
        <v>0</v>
      </c>
      <c r="AM286" s="29">
        <f>+COUNTIF(F286:AG286,"－")</f>
        <v>0</v>
      </c>
      <c r="AN286" s="29">
        <f>+COUNTIF(F286:AG286,"外")</f>
        <v>0</v>
      </c>
    </row>
    <row r="287" spans="2:40" x14ac:dyDescent="0.15">
      <c r="B287" s="222"/>
      <c r="C287" s="225"/>
      <c r="D287" s="51">
        <f>E$22</f>
        <v>0</v>
      </c>
      <c r="E287" s="107"/>
      <c r="F287" s="52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9"/>
      <c r="AH287" s="32">
        <f t="shared" si="311"/>
        <v>28</v>
      </c>
      <c r="AI287" s="4">
        <f t="shared" si="312"/>
        <v>0</v>
      </c>
      <c r="AJ287" s="154">
        <f t="shared" ref="AJ287:AJ289" si="313">+COUNTIF(F287:AG287,"休")</f>
        <v>0</v>
      </c>
      <c r="AM287" s="29">
        <f t="shared" ref="AM287:AM289" si="314">+COUNTIF(F287:AG287,"－")</f>
        <v>0</v>
      </c>
      <c r="AN287" s="29">
        <f>+COUNTIF(F287:AG287,"外")</f>
        <v>0</v>
      </c>
    </row>
    <row r="288" spans="2:40" x14ac:dyDescent="0.15">
      <c r="B288" s="222"/>
      <c r="C288" s="225"/>
      <c r="D288" s="51">
        <f>E$23</f>
        <v>0</v>
      </c>
      <c r="E288" s="107"/>
      <c r="F288" s="52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9"/>
      <c r="AH288" s="32">
        <f t="shared" si="311"/>
        <v>28</v>
      </c>
      <c r="AI288" s="4">
        <f t="shared" si="312"/>
        <v>0</v>
      </c>
      <c r="AJ288" s="154">
        <f t="shared" si="313"/>
        <v>0</v>
      </c>
      <c r="AM288" s="29">
        <f t="shared" si="314"/>
        <v>0</v>
      </c>
      <c r="AN288" s="29">
        <f>+COUNTIF(F288:AG288,"外")</f>
        <v>0</v>
      </c>
    </row>
    <row r="289" spans="2:40" x14ac:dyDescent="0.15">
      <c r="B289" s="223"/>
      <c r="C289" s="226"/>
      <c r="D289" s="55">
        <f>E$24</f>
        <v>0</v>
      </c>
      <c r="E289" s="109"/>
      <c r="F289" s="1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76"/>
      <c r="AH289" s="140">
        <f t="shared" si="311"/>
        <v>28</v>
      </c>
      <c r="AI289" s="149">
        <f t="shared" si="312"/>
        <v>0</v>
      </c>
      <c r="AJ289" s="153">
        <f t="shared" si="313"/>
        <v>0</v>
      </c>
      <c r="AM289" s="29">
        <f t="shared" si="314"/>
        <v>0</v>
      </c>
      <c r="AN289" s="29">
        <f>+COUNTIF(F289:AG289,"外")</f>
        <v>0</v>
      </c>
    </row>
    <row r="290" spans="2:40" x14ac:dyDescent="0.15"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</row>
    <row r="291" spans="2:40" ht="13.5" customHeight="1" x14ac:dyDescent="0.15">
      <c r="B291" s="25"/>
      <c r="C291" s="33"/>
      <c r="D291" s="26"/>
      <c r="E291" s="3" t="s">
        <v>4</v>
      </c>
      <c r="F291" s="10">
        <f>+AG271+1</f>
        <v>45719</v>
      </c>
      <c r="G291" s="11">
        <f>+F291+1</f>
        <v>45720</v>
      </c>
      <c r="H291" s="11">
        <f t="shared" ref="H291" si="315">+G291+1</f>
        <v>45721</v>
      </c>
      <c r="I291" s="11">
        <f t="shared" ref="I291" si="316">+H291+1</f>
        <v>45722</v>
      </c>
      <c r="J291" s="11">
        <f t="shared" ref="J291" si="317">+I291+1</f>
        <v>45723</v>
      </c>
      <c r="K291" s="11">
        <f t="shared" ref="K291" si="318">+J291+1</f>
        <v>45724</v>
      </c>
      <c r="L291" s="11">
        <f t="shared" ref="L291" si="319">+K291+1</f>
        <v>45725</v>
      </c>
      <c r="M291" s="11">
        <f t="shared" ref="M291" si="320">+L291+1</f>
        <v>45726</v>
      </c>
      <c r="N291" s="11">
        <f t="shared" ref="N291" si="321">+M291+1</f>
        <v>45727</v>
      </c>
      <c r="O291" s="11">
        <f t="shared" ref="O291" si="322">+N291+1</f>
        <v>45728</v>
      </c>
      <c r="P291" s="11">
        <f t="shared" ref="P291" si="323">+O291+1</f>
        <v>45729</v>
      </c>
      <c r="Q291" s="11">
        <f t="shared" ref="Q291" si="324">+P291+1</f>
        <v>45730</v>
      </c>
      <c r="R291" s="11">
        <f t="shared" ref="R291" si="325">+Q291+1</f>
        <v>45731</v>
      </c>
      <c r="S291" s="11">
        <f t="shared" ref="S291" si="326">+R291+1</f>
        <v>45732</v>
      </c>
      <c r="T291" s="11">
        <f t="shared" ref="T291" si="327">+S291+1</f>
        <v>45733</v>
      </c>
      <c r="U291" s="11">
        <f t="shared" ref="U291" si="328">+T291+1</f>
        <v>45734</v>
      </c>
      <c r="V291" s="11">
        <f t="shared" ref="V291" si="329">+U291+1</f>
        <v>45735</v>
      </c>
      <c r="W291" s="11">
        <f t="shared" ref="W291" si="330">+V291+1</f>
        <v>45736</v>
      </c>
      <c r="X291" s="11">
        <f t="shared" ref="X291" si="331">+W291+1</f>
        <v>45737</v>
      </c>
      <c r="Y291" s="11">
        <f t="shared" ref="Y291" si="332">+X291+1</f>
        <v>45738</v>
      </c>
      <c r="Z291" s="11">
        <f>+Y291+1</f>
        <v>45739</v>
      </c>
      <c r="AA291" s="11">
        <f t="shared" ref="AA291" si="333">+Z291+1</f>
        <v>45740</v>
      </c>
      <c r="AB291" s="11">
        <f t="shared" ref="AB291" si="334">+AA291+1</f>
        <v>45741</v>
      </c>
      <c r="AC291" s="11">
        <f t="shared" ref="AC291" si="335">+AB291+1</f>
        <v>45742</v>
      </c>
      <c r="AD291" s="11">
        <f>+AC291+1</f>
        <v>45743</v>
      </c>
      <c r="AE291" s="11">
        <f t="shared" ref="AE291" si="336">+AD291+1</f>
        <v>45744</v>
      </c>
      <c r="AF291" s="11">
        <f>+AE291+1</f>
        <v>45745</v>
      </c>
      <c r="AG291" s="136">
        <f t="shared" ref="AG291" si="337">+AF291+1</f>
        <v>45746</v>
      </c>
      <c r="AH291" s="182" t="s">
        <v>82</v>
      </c>
      <c r="AI291" s="185" t="s">
        <v>83</v>
      </c>
      <c r="AJ291" s="188" t="s">
        <v>18</v>
      </c>
      <c r="AK291" s="256"/>
      <c r="AM291" s="281" t="s">
        <v>72</v>
      </c>
      <c r="AN291" s="281" t="s">
        <v>73</v>
      </c>
    </row>
    <row r="292" spans="2:40" x14ac:dyDescent="0.15">
      <c r="B292" s="27"/>
      <c r="C292" s="34"/>
      <c r="D292" s="28"/>
      <c r="E292" s="4" t="s">
        <v>2</v>
      </c>
      <c r="F292" s="122" t="str">
        <f>TEXT(WEEKDAY(+F291),"aaa")</f>
        <v>月</v>
      </c>
      <c r="G292" s="115" t="str">
        <f t="shared" ref="G292:AG292" si="338">TEXT(WEEKDAY(+G291),"aaa")</f>
        <v>火</v>
      </c>
      <c r="H292" s="115" t="str">
        <f t="shared" si="338"/>
        <v>水</v>
      </c>
      <c r="I292" s="115" t="str">
        <f t="shared" si="338"/>
        <v>木</v>
      </c>
      <c r="J292" s="115" t="str">
        <f t="shared" si="338"/>
        <v>金</v>
      </c>
      <c r="K292" s="115" t="str">
        <f t="shared" si="338"/>
        <v>土</v>
      </c>
      <c r="L292" s="115" t="str">
        <f t="shared" si="338"/>
        <v>日</v>
      </c>
      <c r="M292" s="115" t="str">
        <f t="shared" si="338"/>
        <v>月</v>
      </c>
      <c r="N292" s="115" t="str">
        <f t="shared" si="338"/>
        <v>火</v>
      </c>
      <c r="O292" s="115" t="str">
        <f t="shared" si="338"/>
        <v>水</v>
      </c>
      <c r="P292" s="115" t="str">
        <f t="shared" si="338"/>
        <v>木</v>
      </c>
      <c r="Q292" s="115" t="str">
        <f t="shared" si="338"/>
        <v>金</v>
      </c>
      <c r="R292" s="115" t="str">
        <f t="shared" si="338"/>
        <v>土</v>
      </c>
      <c r="S292" s="115" t="str">
        <f t="shared" si="338"/>
        <v>日</v>
      </c>
      <c r="T292" s="115" t="str">
        <f t="shared" si="338"/>
        <v>月</v>
      </c>
      <c r="U292" s="115" t="str">
        <f t="shared" si="338"/>
        <v>火</v>
      </c>
      <c r="V292" s="115" t="str">
        <f t="shared" si="338"/>
        <v>水</v>
      </c>
      <c r="W292" s="115" t="str">
        <f t="shared" si="338"/>
        <v>木</v>
      </c>
      <c r="X292" s="115" t="str">
        <f t="shared" si="338"/>
        <v>金</v>
      </c>
      <c r="Y292" s="115" t="str">
        <f t="shared" si="338"/>
        <v>土</v>
      </c>
      <c r="Z292" s="115" t="str">
        <f t="shared" si="338"/>
        <v>日</v>
      </c>
      <c r="AA292" s="115" t="str">
        <f t="shared" si="338"/>
        <v>月</v>
      </c>
      <c r="AB292" s="115" t="str">
        <f t="shared" si="338"/>
        <v>火</v>
      </c>
      <c r="AC292" s="115" t="str">
        <f t="shared" si="338"/>
        <v>水</v>
      </c>
      <c r="AD292" s="115" t="str">
        <f t="shared" si="338"/>
        <v>木</v>
      </c>
      <c r="AE292" s="115" t="str">
        <f t="shared" si="338"/>
        <v>金</v>
      </c>
      <c r="AF292" s="115" t="str">
        <f t="shared" si="338"/>
        <v>土</v>
      </c>
      <c r="AG292" s="124" t="str">
        <f t="shared" si="338"/>
        <v>日</v>
      </c>
      <c r="AH292" s="183"/>
      <c r="AI292" s="186"/>
      <c r="AJ292" s="189"/>
      <c r="AK292" s="256"/>
      <c r="AM292" s="281"/>
      <c r="AN292" s="281"/>
    </row>
    <row r="293" spans="2:40" ht="24.75" customHeight="1" x14ac:dyDescent="0.15">
      <c r="B293" s="167"/>
      <c r="C293" s="35" t="s">
        <v>16</v>
      </c>
      <c r="D293" s="29" t="s">
        <v>17</v>
      </c>
      <c r="E293" s="75" t="s">
        <v>28</v>
      </c>
      <c r="F293" s="105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37"/>
      <c r="AH293" s="184"/>
      <c r="AI293" s="187"/>
      <c r="AJ293" s="190"/>
      <c r="AK293" s="256"/>
    </row>
    <row r="294" spans="2:40" ht="13.5" customHeight="1" x14ac:dyDescent="0.15">
      <c r="B294" s="221" t="s">
        <v>95</v>
      </c>
      <c r="C294" s="224" t="s">
        <v>10</v>
      </c>
      <c r="D294" s="23" t="str">
        <f>E$11</f>
        <v>〇〇</v>
      </c>
      <c r="E294" s="111"/>
      <c r="F294" s="56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63"/>
      <c r="AH294" s="32">
        <f>COUNTA(F$119:AG$119)-AI294</f>
        <v>28</v>
      </c>
      <c r="AI294" s="77">
        <f>AM294+AN294</f>
        <v>0</v>
      </c>
      <c r="AJ294" s="38">
        <f>+COUNTIF(F294:AG294,"休")</f>
        <v>0</v>
      </c>
      <c r="AM294" s="29">
        <f>+COUNTIF(F294:AG294,"－")</f>
        <v>0</v>
      </c>
      <c r="AN294" s="29">
        <f t="shared" ref="AN294:AN299" si="339">+COUNTIF(F294:AG294,"外")</f>
        <v>0</v>
      </c>
    </row>
    <row r="295" spans="2:40" ht="13.5" customHeight="1" x14ac:dyDescent="0.15">
      <c r="B295" s="222"/>
      <c r="C295" s="225"/>
      <c r="D295" s="51" t="str">
        <f>E$12</f>
        <v>●●</v>
      </c>
      <c r="E295" s="107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ref="AH295:AH299" si="340">COUNTA(F$119:AG$119)-AI295</f>
        <v>28</v>
      </c>
      <c r="AI295" s="4">
        <f t="shared" ref="AI295" si="341">AM295+AN295</f>
        <v>0</v>
      </c>
      <c r="AJ295" s="154">
        <f t="shared" ref="AJ295:AJ298" si="342">+COUNTIF(F295:AG295,"休")</f>
        <v>0</v>
      </c>
      <c r="AM295" s="29">
        <f t="shared" ref="AM295:AM298" si="343">+COUNTIF(F295:AG295,"－")</f>
        <v>0</v>
      </c>
      <c r="AN295" s="29">
        <f t="shared" si="339"/>
        <v>0</v>
      </c>
    </row>
    <row r="296" spans="2:40" x14ac:dyDescent="0.15">
      <c r="B296" s="222"/>
      <c r="C296" s="225"/>
      <c r="D296" s="51" t="str">
        <f>E$13</f>
        <v>△△</v>
      </c>
      <c r="E296" s="107"/>
      <c r="F296" s="52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9"/>
      <c r="AH296" s="32">
        <f t="shared" si="340"/>
        <v>28</v>
      </c>
      <c r="AI296" s="4">
        <f>AM296+AN296</f>
        <v>0</v>
      </c>
      <c r="AJ296" s="154">
        <f t="shared" si="342"/>
        <v>0</v>
      </c>
      <c r="AM296" s="29">
        <f t="shared" si="343"/>
        <v>0</v>
      </c>
      <c r="AN296" s="29">
        <f t="shared" si="339"/>
        <v>0</v>
      </c>
    </row>
    <row r="297" spans="2:40" x14ac:dyDescent="0.15">
      <c r="B297" s="222"/>
      <c r="C297" s="225"/>
      <c r="D297" s="51" t="str">
        <f>E$14</f>
        <v>■■</v>
      </c>
      <c r="E297" s="107"/>
      <c r="F297" s="52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9"/>
      <c r="AH297" s="32">
        <f t="shared" si="340"/>
        <v>28</v>
      </c>
      <c r="AI297" s="4">
        <f t="shared" ref="AI297:AI299" si="344">AM297+AN297</f>
        <v>0</v>
      </c>
      <c r="AJ297" s="154">
        <f t="shared" si="342"/>
        <v>0</v>
      </c>
      <c r="AM297" s="29">
        <f t="shared" si="343"/>
        <v>0</v>
      </c>
      <c r="AN297" s="29">
        <f t="shared" si="339"/>
        <v>0</v>
      </c>
    </row>
    <row r="298" spans="2:40" x14ac:dyDescent="0.15">
      <c r="B298" s="222"/>
      <c r="C298" s="225"/>
      <c r="D298" s="51" t="str">
        <f>E$15</f>
        <v>★★</v>
      </c>
      <c r="E298" s="107"/>
      <c r="F298" s="52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9"/>
      <c r="AH298" s="32">
        <f t="shared" si="340"/>
        <v>28</v>
      </c>
      <c r="AI298" s="4">
        <f t="shared" si="344"/>
        <v>0</v>
      </c>
      <c r="AJ298" s="154">
        <f t="shared" si="342"/>
        <v>0</v>
      </c>
      <c r="AM298" s="29">
        <f t="shared" si="343"/>
        <v>0</v>
      </c>
      <c r="AN298" s="29">
        <f t="shared" si="339"/>
        <v>0</v>
      </c>
    </row>
    <row r="299" spans="2:40" x14ac:dyDescent="0.15">
      <c r="B299" s="223"/>
      <c r="C299" s="226"/>
      <c r="D299" s="47">
        <f>E$16</f>
        <v>0</v>
      </c>
      <c r="E299" s="85"/>
      <c r="F299" s="157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138"/>
      <c r="AH299" s="32">
        <f t="shared" si="340"/>
        <v>28</v>
      </c>
      <c r="AI299" s="77">
        <f t="shared" si="344"/>
        <v>0</v>
      </c>
      <c r="AJ299" s="38">
        <f>+COUNTIF(F299:AG299,"休")</f>
        <v>0</v>
      </c>
      <c r="AM299" s="29">
        <f>+COUNTIF(F299:AG299,"－")</f>
        <v>0</v>
      </c>
      <c r="AN299" s="29">
        <f t="shared" si="339"/>
        <v>0</v>
      </c>
    </row>
    <row r="300" spans="2:40" ht="24.75" customHeight="1" x14ac:dyDescent="0.15">
      <c r="B300" s="221" t="s">
        <v>96</v>
      </c>
      <c r="C300" s="224" t="s">
        <v>14</v>
      </c>
      <c r="D300" s="29" t="s">
        <v>17</v>
      </c>
      <c r="E300" s="75" t="s">
        <v>28</v>
      </c>
      <c r="F300" s="105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37"/>
      <c r="AH300" s="48"/>
      <c r="AI300" s="29"/>
      <c r="AJ300" s="151"/>
    </row>
    <row r="301" spans="2:40" ht="13.5" customHeight="1" x14ac:dyDescent="0.15">
      <c r="B301" s="222"/>
      <c r="C301" s="225"/>
      <c r="D301" s="47" t="str">
        <f>E$17</f>
        <v>〇〇</v>
      </c>
      <c r="E301" s="85"/>
      <c r="F301" s="56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63"/>
      <c r="AH301" s="32">
        <f t="shared" ref="AH301:AH304" si="345">COUNTA(F$119:AG$119)-AI301</f>
        <v>28</v>
      </c>
      <c r="AI301" s="77">
        <f t="shared" ref="AI301:AI304" si="346">AM301+AN301</f>
        <v>0</v>
      </c>
      <c r="AJ301" s="38">
        <f>+COUNTIF(F301:AG301,"休")</f>
        <v>0</v>
      </c>
      <c r="AM301" s="29">
        <f>+COUNTIF(F301:AG301,"－")</f>
        <v>0</v>
      </c>
      <c r="AN301" s="29">
        <f>+COUNTIF(F301:AG301,"外")</f>
        <v>0</v>
      </c>
    </row>
    <row r="302" spans="2:40" x14ac:dyDescent="0.15">
      <c r="B302" s="222"/>
      <c r="C302" s="225"/>
      <c r="D302" s="51" t="str">
        <f>E$18</f>
        <v>●●</v>
      </c>
      <c r="E302" s="107"/>
      <c r="F302" s="52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9"/>
      <c r="AH302" s="32">
        <f t="shared" si="345"/>
        <v>28</v>
      </c>
      <c r="AI302" s="4">
        <f t="shared" si="346"/>
        <v>0</v>
      </c>
      <c r="AJ302" s="154">
        <f t="shared" ref="AJ302:AJ304" si="347">+COUNTIF(F302:AG302,"休")</f>
        <v>0</v>
      </c>
      <c r="AM302" s="29">
        <f t="shared" ref="AM302:AM304" si="348">+COUNTIF(F302:AG302,"－")</f>
        <v>0</v>
      </c>
      <c r="AN302" s="29">
        <f>+COUNTIF(F302:AG302,"外")</f>
        <v>0</v>
      </c>
    </row>
    <row r="303" spans="2:40" x14ac:dyDescent="0.15">
      <c r="B303" s="222"/>
      <c r="C303" s="225"/>
      <c r="D303" s="51">
        <f>E$19</f>
        <v>0</v>
      </c>
      <c r="E303" s="107"/>
      <c r="F303" s="52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9"/>
      <c r="AH303" s="32">
        <f t="shared" si="345"/>
        <v>28</v>
      </c>
      <c r="AI303" s="4">
        <f t="shared" si="346"/>
        <v>0</v>
      </c>
      <c r="AJ303" s="154">
        <f t="shared" si="347"/>
        <v>0</v>
      </c>
      <c r="AM303" s="29">
        <f t="shared" si="348"/>
        <v>0</v>
      </c>
      <c r="AN303" s="29">
        <f>+COUNTIF(F303:AG303,"外")</f>
        <v>0</v>
      </c>
    </row>
    <row r="304" spans="2:40" x14ac:dyDescent="0.15">
      <c r="B304" s="222"/>
      <c r="C304" s="226"/>
      <c r="D304" s="47">
        <f>E$20</f>
        <v>0</v>
      </c>
      <c r="E304" s="85"/>
      <c r="F304" s="52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63"/>
      <c r="AH304" s="32">
        <f t="shared" si="345"/>
        <v>28</v>
      </c>
      <c r="AI304" s="31">
        <f t="shared" si="346"/>
        <v>0</v>
      </c>
      <c r="AJ304" s="38">
        <f t="shared" si="347"/>
        <v>0</v>
      </c>
      <c r="AM304" s="29">
        <f t="shared" si="348"/>
        <v>0</v>
      </c>
      <c r="AN304" s="29">
        <f>+COUNTIF(F304:AG304,"外")</f>
        <v>0</v>
      </c>
    </row>
    <row r="305" spans="2:40" ht="24.75" customHeight="1" x14ac:dyDescent="0.15">
      <c r="B305" s="222"/>
      <c r="C305" s="224" t="s">
        <v>15</v>
      </c>
      <c r="D305" s="29" t="s">
        <v>17</v>
      </c>
      <c r="E305" s="75" t="s">
        <v>28</v>
      </c>
      <c r="F305" s="105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37"/>
      <c r="AH305" s="48"/>
      <c r="AI305" s="29"/>
      <c r="AJ305" s="151"/>
    </row>
    <row r="306" spans="2:40" x14ac:dyDescent="0.15">
      <c r="B306" s="222"/>
      <c r="C306" s="225"/>
      <c r="D306" s="23" t="str">
        <f>E$21</f>
        <v>●●</v>
      </c>
      <c r="E306" s="111"/>
      <c r="F306" s="56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139"/>
      <c r="AH306" s="32">
        <f t="shared" ref="AH306:AH309" si="349">COUNTA(F$119:AG$119)-AI306</f>
        <v>28</v>
      </c>
      <c r="AI306" s="78">
        <f t="shared" ref="AI306:AI309" si="350">AM306+AN306</f>
        <v>0</v>
      </c>
      <c r="AJ306" s="152">
        <f>+COUNTIF(F306:AG306,"休")</f>
        <v>0</v>
      </c>
      <c r="AM306" s="29">
        <f>+COUNTIF(F306:AG306,"－")</f>
        <v>0</v>
      </c>
      <c r="AN306" s="29">
        <f>+COUNTIF(F306:AG306,"外")</f>
        <v>0</v>
      </c>
    </row>
    <row r="307" spans="2:40" x14ac:dyDescent="0.15">
      <c r="B307" s="222"/>
      <c r="C307" s="225"/>
      <c r="D307" s="51">
        <f>E$22</f>
        <v>0</v>
      </c>
      <c r="E307" s="107"/>
      <c r="F307" s="52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9"/>
      <c r="AH307" s="32">
        <f t="shared" si="349"/>
        <v>28</v>
      </c>
      <c r="AI307" s="4">
        <f t="shared" si="350"/>
        <v>0</v>
      </c>
      <c r="AJ307" s="154">
        <f t="shared" ref="AJ307:AJ309" si="351">+COUNTIF(F307:AG307,"休")</f>
        <v>0</v>
      </c>
      <c r="AM307" s="29">
        <f t="shared" ref="AM307:AM309" si="352">+COUNTIF(F307:AG307,"－")</f>
        <v>0</v>
      </c>
      <c r="AN307" s="29">
        <f>+COUNTIF(F307:AG307,"外")</f>
        <v>0</v>
      </c>
    </row>
    <row r="308" spans="2:40" x14ac:dyDescent="0.15">
      <c r="B308" s="222"/>
      <c r="C308" s="225"/>
      <c r="D308" s="51">
        <f>E$23</f>
        <v>0</v>
      </c>
      <c r="E308" s="107"/>
      <c r="F308" s="52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9"/>
      <c r="AH308" s="32">
        <f t="shared" si="349"/>
        <v>28</v>
      </c>
      <c r="AI308" s="4">
        <f t="shared" si="350"/>
        <v>0</v>
      </c>
      <c r="AJ308" s="154">
        <f t="shared" si="351"/>
        <v>0</v>
      </c>
      <c r="AM308" s="29">
        <f t="shared" si="352"/>
        <v>0</v>
      </c>
      <c r="AN308" s="29">
        <f>+COUNTIF(F308:AG308,"外")</f>
        <v>0</v>
      </c>
    </row>
    <row r="309" spans="2:40" x14ac:dyDescent="0.15">
      <c r="B309" s="223"/>
      <c r="C309" s="226"/>
      <c r="D309" s="55">
        <f>E$24</f>
        <v>0</v>
      </c>
      <c r="E309" s="109"/>
      <c r="F309" s="1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76"/>
      <c r="AH309" s="140">
        <f t="shared" si="349"/>
        <v>28</v>
      </c>
      <c r="AI309" s="149">
        <f t="shared" si="350"/>
        <v>0</v>
      </c>
      <c r="AJ309" s="153">
        <f t="shared" si="351"/>
        <v>0</v>
      </c>
      <c r="AM309" s="29">
        <f t="shared" si="352"/>
        <v>0</v>
      </c>
      <c r="AN309" s="29">
        <f>+COUNTIF(F309:AG309,"外")</f>
        <v>0</v>
      </c>
    </row>
    <row r="310" spans="2:40" x14ac:dyDescent="0.15"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2:40" ht="13.5" customHeight="1" x14ac:dyDescent="0.15">
      <c r="B311" s="25"/>
      <c r="C311" s="33"/>
      <c r="D311" s="26"/>
      <c r="E311" s="15" t="s">
        <v>4</v>
      </c>
      <c r="F311" s="16">
        <f>+AG291+1</f>
        <v>45747</v>
      </c>
      <c r="G311" s="17">
        <f>+F311+1</f>
        <v>45748</v>
      </c>
      <c r="H311" s="17">
        <f t="shared" ref="H311" si="353">+G311+1</f>
        <v>45749</v>
      </c>
      <c r="I311" s="17">
        <f t="shared" ref="I311" si="354">+H311+1</f>
        <v>45750</v>
      </c>
      <c r="J311" s="17">
        <f t="shared" ref="J311" si="355">+I311+1</f>
        <v>45751</v>
      </c>
      <c r="K311" s="17">
        <f t="shared" ref="K311" si="356">+J311+1</f>
        <v>45752</v>
      </c>
      <c r="L311" s="17">
        <f t="shared" ref="L311" si="357">+K311+1</f>
        <v>45753</v>
      </c>
      <c r="M311" s="17">
        <f t="shared" ref="M311" si="358">+L311+1</f>
        <v>45754</v>
      </c>
      <c r="N311" s="17">
        <f t="shared" ref="N311" si="359">+M311+1</f>
        <v>45755</v>
      </c>
      <c r="O311" s="17">
        <f t="shared" ref="O311" si="360">+N311+1</f>
        <v>45756</v>
      </c>
      <c r="P311" s="17">
        <f t="shared" ref="P311" si="361">+O311+1</f>
        <v>45757</v>
      </c>
      <c r="Q311" s="17">
        <f t="shared" ref="Q311" si="362">+P311+1</f>
        <v>45758</v>
      </c>
      <c r="R311" s="17">
        <f t="shared" ref="R311" si="363">+Q311+1</f>
        <v>45759</v>
      </c>
      <c r="S311" s="17">
        <f t="shared" ref="S311" si="364">+R311+1</f>
        <v>45760</v>
      </c>
      <c r="T311" s="17">
        <f t="shared" ref="T311" si="365">+S311+1</f>
        <v>45761</v>
      </c>
      <c r="U311" s="17">
        <f t="shared" ref="U311" si="366">+T311+1</f>
        <v>45762</v>
      </c>
      <c r="V311" s="17">
        <f t="shared" ref="V311" si="367">+U311+1</f>
        <v>45763</v>
      </c>
      <c r="W311" s="17">
        <f t="shared" ref="W311" si="368">+V311+1</f>
        <v>45764</v>
      </c>
      <c r="X311" s="17">
        <f t="shared" ref="X311" si="369">+W311+1</f>
        <v>45765</v>
      </c>
      <c r="Y311" s="17">
        <f t="shared" ref="Y311" si="370">+X311+1</f>
        <v>45766</v>
      </c>
      <c r="Z311" s="17">
        <f>+Y311+1</f>
        <v>45767</v>
      </c>
      <c r="AA311" s="17">
        <f t="shared" ref="AA311" si="371">+Z311+1</f>
        <v>45768</v>
      </c>
      <c r="AB311" s="17">
        <f t="shared" ref="AB311" si="372">+AA311+1</f>
        <v>45769</v>
      </c>
      <c r="AC311" s="17">
        <f t="shared" ref="AC311" si="373">+AB311+1</f>
        <v>45770</v>
      </c>
      <c r="AD311" s="17">
        <f>+AC311+1</f>
        <v>45771</v>
      </c>
      <c r="AE311" s="17">
        <f t="shared" ref="AE311" si="374">+AD311+1</f>
        <v>45772</v>
      </c>
      <c r="AF311" s="17">
        <f>+AE311+1</f>
        <v>45773</v>
      </c>
      <c r="AG311" s="141">
        <f t="shared" ref="AG311" si="375">+AF311+1</f>
        <v>45774</v>
      </c>
      <c r="AH311" s="182" t="s">
        <v>82</v>
      </c>
      <c r="AI311" s="185" t="s">
        <v>83</v>
      </c>
      <c r="AJ311" s="188" t="s">
        <v>18</v>
      </c>
      <c r="AK311" s="256"/>
      <c r="AM311" s="281" t="s">
        <v>72</v>
      </c>
      <c r="AN311" s="281" t="s">
        <v>73</v>
      </c>
    </row>
    <row r="312" spans="2:40" x14ac:dyDescent="0.15">
      <c r="B312" s="27"/>
      <c r="C312" s="34"/>
      <c r="D312" s="28"/>
      <c r="E312" s="18" t="s">
        <v>2</v>
      </c>
      <c r="F312" s="126" t="str">
        <f>TEXT(WEEKDAY(+F311),"aaa")</f>
        <v>月</v>
      </c>
      <c r="G312" s="119" t="str">
        <f t="shared" ref="G312:AG312" si="376">TEXT(WEEKDAY(+G311),"aaa")</f>
        <v>火</v>
      </c>
      <c r="H312" s="119" t="str">
        <f t="shared" si="376"/>
        <v>水</v>
      </c>
      <c r="I312" s="119" t="str">
        <f t="shared" si="376"/>
        <v>木</v>
      </c>
      <c r="J312" s="119" t="str">
        <f t="shared" si="376"/>
        <v>金</v>
      </c>
      <c r="K312" s="119" t="str">
        <f t="shared" si="376"/>
        <v>土</v>
      </c>
      <c r="L312" s="119" t="str">
        <f t="shared" si="376"/>
        <v>日</v>
      </c>
      <c r="M312" s="119" t="str">
        <f t="shared" si="376"/>
        <v>月</v>
      </c>
      <c r="N312" s="119" t="str">
        <f t="shared" si="376"/>
        <v>火</v>
      </c>
      <c r="O312" s="119" t="str">
        <f t="shared" si="376"/>
        <v>水</v>
      </c>
      <c r="P312" s="119" t="str">
        <f t="shared" si="376"/>
        <v>木</v>
      </c>
      <c r="Q312" s="119" t="str">
        <f t="shared" si="376"/>
        <v>金</v>
      </c>
      <c r="R312" s="119" t="str">
        <f t="shared" si="376"/>
        <v>土</v>
      </c>
      <c r="S312" s="119" t="str">
        <f t="shared" si="376"/>
        <v>日</v>
      </c>
      <c r="T312" s="119" t="str">
        <f t="shared" si="376"/>
        <v>月</v>
      </c>
      <c r="U312" s="119" t="str">
        <f t="shared" si="376"/>
        <v>火</v>
      </c>
      <c r="V312" s="119" t="str">
        <f t="shared" si="376"/>
        <v>水</v>
      </c>
      <c r="W312" s="119" t="str">
        <f t="shared" si="376"/>
        <v>木</v>
      </c>
      <c r="X312" s="119" t="str">
        <f t="shared" si="376"/>
        <v>金</v>
      </c>
      <c r="Y312" s="119" t="str">
        <f t="shared" si="376"/>
        <v>土</v>
      </c>
      <c r="Z312" s="119" t="str">
        <f t="shared" si="376"/>
        <v>日</v>
      </c>
      <c r="AA312" s="119" t="str">
        <f t="shared" si="376"/>
        <v>月</v>
      </c>
      <c r="AB312" s="119" t="str">
        <f t="shared" si="376"/>
        <v>火</v>
      </c>
      <c r="AC312" s="119" t="str">
        <f t="shared" si="376"/>
        <v>水</v>
      </c>
      <c r="AD312" s="119" t="str">
        <f t="shared" si="376"/>
        <v>木</v>
      </c>
      <c r="AE312" s="119" t="str">
        <f t="shared" si="376"/>
        <v>金</v>
      </c>
      <c r="AF312" s="119" t="str">
        <f t="shared" si="376"/>
        <v>土</v>
      </c>
      <c r="AG312" s="127" t="str">
        <f t="shared" si="376"/>
        <v>日</v>
      </c>
      <c r="AH312" s="183"/>
      <c r="AI312" s="186"/>
      <c r="AJ312" s="189"/>
      <c r="AK312" s="256"/>
      <c r="AM312" s="281"/>
      <c r="AN312" s="281"/>
    </row>
    <row r="313" spans="2:40" ht="24.75" customHeight="1" x14ac:dyDescent="0.15">
      <c r="B313" s="167"/>
      <c r="C313" s="35" t="s">
        <v>16</v>
      </c>
      <c r="D313" s="29" t="s">
        <v>17</v>
      </c>
      <c r="E313" s="75" t="s">
        <v>28</v>
      </c>
      <c r="F313" s="105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37"/>
      <c r="AH313" s="184"/>
      <c r="AI313" s="187"/>
      <c r="AJ313" s="190"/>
      <c r="AK313" s="256"/>
    </row>
    <row r="314" spans="2:40" ht="13.5" customHeight="1" x14ac:dyDescent="0.15">
      <c r="B314" s="221" t="s">
        <v>95</v>
      </c>
      <c r="C314" s="224" t="s">
        <v>10</v>
      </c>
      <c r="D314" s="23" t="str">
        <f>E$11</f>
        <v>〇〇</v>
      </c>
      <c r="E314" s="111"/>
      <c r="F314" s="56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63"/>
      <c r="AH314" s="32">
        <f>COUNTA(F$139:AG$139)-AI314</f>
        <v>28</v>
      </c>
      <c r="AI314" s="77">
        <f>AM314+AN314</f>
        <v>0</v>
      </c>
      <c r="AJ314" s="38">
        <f>+COUNTIF(F314:AG314,"休")</f>
        <v>0</v>
      </c>
      <c r="AM314" s="29">
        <f>+COUNTIF(F314:AG314,"－")</f>
        <v>0</v>
      </c>
      <c r="AN314" s="29">
        <f t="shared" ref="AN314:AN319" si="377">+COUNTIF(F314:AG314,"外")</f>
        <v>0</v>
      </c>
    </row>
    <row r="315" spans="2:40" ht="13.5" customHeight="1" x14ac:dyDescent="0.15">
      <c r="B315" s="222"/>
      <c r="C315" s="225"/>
      <c r="D315" s="51" t="str">
        <f>E$12</f>
        <v>●●</v>
      </c>
      <c r="E315" s="107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ref="AH315:AH319" si="378">COUNTA(F$139:AG$139)-AI315</f>
        <v>28</v>
      </c>
      <c r="AI315" s="4">
        <f t="shared" ref="AI315" si="379">AM315+AN315</f>
        <v>0</v>
      </c>
      <c r="AJ315" s="154">
        <f t="shared" ref="AJ315:AJ318" si="380">+COUNTIF(F315:AG315,"休")</f>
        <v>0</v>
      </c>
      <c r="AM315" s="29">
        <f t="shared" ref="AM315:AM318" si="381">+COUNTIF(F315:AG315,"－")</f>
        <v>0</v>
      </c>
      <c r="AN315" s="29">
        <f t="shared" si="377"/>
        <v>0</v>
      </c>
    </row>
    <row r="316" spans="2:40" x14ac:dyDescent="0.15">
      <c r="B316" s="222"/>
      <c r="C316" s="225"/>
      <c r="D316" s="51" t="str">
        <f>E$13</f>
        <v>△△</v>
      </c>
      <c r="E316" s="107"/>
      <c r="F316" s="52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9"/>
      <c r="AH316" s="32">
        <f t="shared" si="378"/>
        <v>28</v>
      </c>
      <c r="AI316" s="4">
        <f>AM316+AN316</f>
        <v>0</v>
      </c>
      <c r="AJ316" s="154">
        <f t="shared" si="380"/>
        <v>0</v>
      </c>
      <c r="AM316" s="29">
        <f t="shared" si="381"/>
        <v>0</v>
      </c>
      <c r="AN316" s="29">
        <f t="shared" si="377"/>
        <v>0</v>
      </c>
    </row>
    <row r="317" spans="2:40" x14ac:dyDescent="0.15">
      <c r="B317" s="222"/>
      <c r="C317" s="225"/>
      <c r="D317" s="51" t="str">
        <f>E$14</f>
        <v>■■</v>
      </c>
      <c r="E317" s="107"/>
      <c r="F317" s="52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9"/>
      <c r="AH317" s="32">
        <f t="shared" si="378"/>
        <v>28</v>
      </c>
      <c r="AI317" s="4">
        <f t="shared" ref="AI317:AI319" si="382">AM317+AN317</f>
        <v>0</v>
      </c>
      <c r="AJ317" s="154">
        <f t="shared" si="380"/>
        <v>0</v>
      </c>
      <c r="AM317" s="29">
        <f t="shared" si="381"/>
        <v>0</v>
      </c>
      <c r="AN317" s="29">
        <f t="shared" si="377"/>
        <v>0</v>
      </c>
    </row>
    <row r="318" spans="2:40" x14ac:dyDescent="0.15">
      <c r="B318" s="222"/>
      <c r="C318" s="225"/>
      <c r="D318" s="51" t="str">
        <f>E$15</f>
        <v>★★</v>
      </c>
      <c r="E318" s="107"/>
      <c r="F318" s="52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9"/>
      <c r="AH318" s="32">
        <f t="shared" si="378"/>
        <v>28</v>
      </c>
      <c r="AI318" s="4">
        <f t="shared" si="382"/>
        <v>0</v>
      </c>
      <c r="AJ318" s="154">
        <f t="shared" si="380"/>
        <v>0</v>
      </c>
      <c r="AM318" s="29">
        <f t="shared" si="381"/>
        <v>0</v>
      </c>
      <c r="AN318" s="29">
        <f t="shared" si="377"/>
        <v>0</v>
      </c>
    </row>
    <row r="319" spans="2:40" x14ac:dyDescent="0.15">
      <c r="B319" s="223"/>
      <c r="C319" s="226"/>
      <c r="D319" s="47">
        <f>E$16</f>
        <v>0</v>
      </c>
      <c r="E319" s="85"/>
      <c r="F319" s="157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138"/>
      <c r="AH319" s="32">
        <f t="shared" si="378"/>
        <v>28</v>
      </c>
      <c r="AI319" s="77">
        <f t="shared" si="382"/>
        <v>0</v>
      </c>
      <c r="AJ319" s="38">
        <f>+COUNTIF(F319:AG319,"休")</f>
        <v>0</v>
      </c>
      <c r="AM319" s="29">
        <f>+COUNTIF(F319:AG319,"－")</f>
        <v>0</v>
      </c>
      <c r="AN319" s="29">
        <f t="shared" si="377"/>
        <v>0</v>
      </c>
    </row>
    <row r="320" spans="2:40" ht="24.75" customHeight="1" x14ac:dyDescent="0.15">
      <c r="B320" s="221" t="s">
        <v>96</v>
      </c>
      <c r="C320" s="224" t="s">
        <v>14</v>
      </c>
      <c r="D320" s="29" t="s">
        <v>17</v>
      </c>
      <c r="E320" s="75" t="s">
        <v>28</v>
      </c>
      <c r="F320" s="105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37"/>
      <c r="AH320" s="48"/>
      <c r="AI320" s="29"/>
      <c r="AJ320" s="151"/>
    </row>
    <row r="321" spans="2:40" ht="13.5" customHeight="1" x14ac:dyDescent="0.15">
      <c r="B321" s="222"/>
      <c r="C321" s="225"/>
      <c r="D321" s="47" t="str">
        <f>E$17</f>
        <v>〇〇</v>
      </c>
      <c r="E321" s="85"/>
      <c r="F321" s="56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63"/>
      <c r="AH321" s="32">
        <f t="shared" ref="AH321" si="383">COUNTA(F$139:AG$139)-AI321</f>
        <v>28</v>
      </c>
      <c r="AI321" s="77">
        <f t="shared" ref="AI321:AI324" si="384">AM321+AN321</f>
        <v>0</v>
      </c>
      <c r="AJ321" s="38">
        <f>+COUNTIF(F321:AG321,"休")</f>
        <v>0</v>
      </c>
      <c r="AM321" s="29">
        <f>+COUNTIF(F321:AG321,"－")</f>
        <v>0</v>
      </c>
      <c r="AN321" s="29">
        <f>+COUNTIF(F321:AG321,"外")</f>
        <v>0</v>
      </c>
    </row>
    <row r="322" spans="2:40" x14ac:dyDescent="0.15">
      <c r="B322" s="222"/>
      <c r="C322" s="225"/>
      <c r="D322" s="51" t="str">
        <f>E$18</f>
        <v>●●</v>
      </c>
      <c r="E322" s="107"/>
      <c r="F322" s="52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9"/>
      <c r="AH322" s="32">
        <f>COUNTA(F$139:AG$139)-AI322</f>
        <v>28</v>
      </c>
      <c r="AI322" s="4">
        <f t="shared" si="384"/>
        <v>0</v>
      </c>
      <c r="AJ322" s="154">
        <f t="shared" ref="AJ322:AJ324" si="385">+COUNTIF(F322:AG322,"休")</f>
        <v>0</v>
      </c>
      <c r="AM322" s="29">
        <f t="shared" ref="AM322:AM324" si="386">+COUNTIF(F322:AG322,"－")</f>
        <v>0</v>
      </c>
      <c r="AN322" s="29">
        <f>+COUNTIF(F322:AG322,"外")</f>
        <v>0</v>
      </c>
    </row>
    <row r="323" spans="2:40" x14ac:dyDescent="0.15">
      <c r="B323" s="222"/>
      <c r="C323" s="225"/>
      <c r="D323" s="51">
        <f>E$19</f>
        <v>0</v>
      </c>
      <c r="E323" s="107"/>
      <c r="F323" s="52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9"/>
      <c r="AH323" s="32">
        <f t="shared" ref="AH323:AH324" si="387">COUNTA(F$139:AG$139)-AI323</f>
        <v>28</v>
      </c>
      <c r="AI323" s="4">
        <f t="shared" si="384"/>
        <v>0</v>
      </c>
      <c r="AJ323" s="154">
        <f t="shared" si="385"/>
        <v>0</v>
      </c>
      <c r="AM323" s="29">
        <f t="shared" si="386"/>
        <v>0</v>
      </c>
      <c r="AN323" s="29">
        <f>+COUNTIF(F323:AG323,"外")</f>
        <v>0</v>
      </c>
    </row>
    <row r="324" spans="2:40" x14ac:dyDescent="0.15">
      <c r="B324" s="222"/>
      <c r="C324" s="226"/>
      <c r="D324" s="47">
        <f>E$20</f>
        <v>0</v>
      </c>
      <c r="E324" s="85"/>
      <c r="F324" s="52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63"/>
      <c r="AH324" s="32">
        <f t="shared" si="387"/>
        <v>28</v>
      </c>
      <c r="AI324" s="31">
        <f t="shared" si="384"/>
        <v>0</v>
      </c>
      <c r="AJ324" s="38">
        <f t="shared" si="385"/>
        <v>0</v>
      </c>
      <c r="AM324" s="29">
        <f t="shared" si="386"/>
        <v>0</v>
      </c>
      <c r="AN324" s="29">
        <f>+COUNTIF(F324:AG324,"外")</f>
        <v>0</v>
      </c>
    </row>
    <row r="325" spans="2:40" ht="24.75" customHeight="1" x14ac:dyDescent="0.15">
      <c r="B325" s="222"/>
      <c r="C325" s="224" t="s">
        <v>15</v>
      </c>
      <c r="D325" s="29" t="s">
        <v>17</v>
      </c>
      <c r="E325" s="75" t="s">
        <v>28</v>
      </c>
      <c r="F325" s="105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37"/>
      <c r="AH325" s="48"/>
      <c r="AI325" s="29"/>
      <c r="AJ325" s="151"/>
    </row>
    <row r="326" spans="2:40" x14ac:dyDescent="0.15">
      <c r="B326" s="222"/>
      <c r="C326" s="225"/>
      <c r="D326" s="23" t="str">
        <f>E$21</f>
        <v>●●</v>
      </c>
      <c r="E326" s="111"/>
      <c r="F326" s="56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139"/>
      <c r="AH326" s="32">
        <f t="shared" ref="AH326:AH329" si="388">COUNTA(F$139:AG$139)-AI326</f>
        <v>28</v>
      </c>
      <c r="AI326" s="78">
        <f t="shared" ref="AI326:AI329" si="389">AM326+AN326</f>
        <v>0</v>
      </c>
      <c r="AJ326" s="152">
        <f>+COUNTIF(F326:AG326,"休")</f>
        <v>0</v>
      </c>
      <c r="AM326" s="29">
        <f>+COUNTIF(F326:AG326,"－")</f>
        <v>0</v>
      </c>
      <c r="AN326" s="29">
        <f>+COUNTIF(F326:AG326,"外")</f>
        <v>0</v>
      </c>
    </row>
    <row r="327" spans="2:40" x14ac:dyDescent="0.15">
      <c r="B327" s="222"/>
      <c r="C327" s="225"/>
      <c r="D327" s="51">
        <f>E$22</f>
        <v>0</v>
      </c>
      <c r="E327" s="107"/>
      <c r="F327" s="52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9"/>
      <c r="AH327" s="32">
        <f t="shared" si="388"/>
        <v>28</v>
      </c>
      <c r="AI327" s="4">
        <f t="shared" si="389"/>
        <v>0</v>
      </c>
      <c r="AJ327" s="154">
        <f t="shared" ref="AJ327:AJ329" si="390">+COUNTIF(F327:AG327,"休")</f>
        <v>0</v>
      </c>
      <c r="AM327" s="29">
        <f t="shared" ref="AM327:AM329" si="391">+COUNTIF(F327:AG327,"－")</f>
        <v>0</v>
      </c>
      <c r="AN327" s="29">
        <f>+COUNTIF(F327:AG327,"外")</f>
        <v>0</v>
      </c>
    </row>
    <row r="328" spans="2:40" x14ac:dyDescent="0.15">
      <c r="B328" s="222"/>
      <c r="C328" s="225"/>
      <c r="D328" s="51">
        <f>E$23</f>
        <v>0</v>
      </c>
      <c r="E328" s="107"/>
      <c r="F328" s="52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9"/>
      <c r="AH328" s="32">
        <f t="shared" si="388"/>
        <v>28</v>
      </c>
      <c r="AI328" s="4">
        <f t="shared" si="389"/>
        <v>0</v>
      </c>
      <c r="AJ328" s="154">
        <f t="shared" si="390"/>
        <v>0</v>
      </c>
      <c r="AM328" s="29">
        <f t="shared" si="391"/>
        <v>0</v>
      </c>
      <c r="AN328" s="29">
        <f>+COUNTIF(F328:AG328,"外")</f>
        <v>0</v>
      </c>
    </row>
    <row r="329" spans="2:40" x14ac:dyDescent="0.15">
      <c r="B329" s="223"/>
      <c r="C329" s="226"/>
      <c r="D329" s="55">
        <f>E$24</f>
        <v>0</v>
      </c>
      <c r="E329" s="109"/>
      <c r="F329" s="1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76"/>
      <c r="AH329" s="140">
        <f t="shared" si="388"/>
        <v>28</v>
      </c>
      <c r="AI329" s="149">
        <f t="shared" si="389"/>
        <v>0</v>
      </c>
      <c r="AJ329" s="153">
        <f t="shared" si="390"/>
        <v>0</v>
      </c>
      <c r="AM329" s="29">
        <f t="shared" si="391"/>
        <v>0</v>
      </c>
      <c r="AN329" s="29">
        <f>+COUNTIF(F329:AG329,"外")</f>
        <v>0</v>
      </c>
    </row>
    <row r="330" spans="2:40" x14ac:dyDescent="0.15"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</row>
    <row r="331" spans="2:40" ht="13.5" customHeight="1" x14ac:dyDescent="0.15">
      <c r="B331" s="25"/>
      <c r="C331" s="33"/>
      <c r="D331" s="26"/>
      <c r="E331" s="3" t="s">
        <v>4</v>
      </c>
      <c r="F331" s="10">
        <f>+AG311+1</f>
        <v>45775</v>
      </c>
      <c r="G331" s="11">
        <f>+F331+1</f>
        <v>45776</v>
      </c>
      <c r="H331" s="11">
        <f t="shared" ref="H331" si="392">+G331+1</f>
        <v>45777</v>
      </c>
      <c r="I331" s="11">
        <f t="shared" ref="I331" si="393">+H331+1</f>
        <v>45778</v>
      </c>
      <c r="J331" s="11">
        <f t="shared" ref="J331" si="394">+I331+1</f>
        <v>45779</v>
      </c>
      <c r="K331" s="11">
        <f t="shared" ref="K331" si="395">+J331+1</f>
        <v>45780</v>
      </c>
      <c r="L331" s="11">
        <f t="shared" ref="L331" si="396">+K331+1</f>
        <v>45781</v>
      </c>
      <c r="M331" s="11">
        <f t="shared" ref="M331" si="397">+L331+1</f>
        <v>45782</v>
      </c>
      <c r="N331" s="11">
        <f t="shared" ref="N331" si="398">+M331+1</f>
        <v>45783</v>
      </c>
      <c r="O331" s="11">
        <f t="shared" ref="O331" si="399">+N331+1</f>
        <v>45784</v>
      </c>
      <c r="P331" s="11">
        <f t="shared" ref="P331" si="400">+O331+1</f>
        <v>45785</v>
      </c>
      <c r="Q331" s="11">
        <f t="shared" ref="Q331" si="401">+P331+1</f>
        <v>45786</v>
      </c>
      <c r="R331" s="11">
        <f t="shared" ref="R331" si="402">+Q331+1</f>
        <v>45787</v>
      </c>
      <c r="S331" s="11">
        <f t="shared" ref="S331" si="403">+R331+1</f>
        <v>45788</v>
      </c>
      <c r="T331" s="11">
        <f t="shared" ref="T331" si="404">+S331+1</f>
        <v>45789</v>
      </c>
      <c r="U331" s="11">
        <f t="shared" ref="U331" si="405">+T331+1</f>
        <v>45790</v>
      </c>
      <c r="V331" s="11">
        <f t="shared" ref="V331" si="406">+U331+1</f>
        <v>45791</v>
      </c>
      <c r="W331" s="11">
        <f t="shared" ref="W331" si="407">+V331+1</f>
        <v>45792</v>
      </c>
      <c r="X331" s="11">
        <f t="shared" ref="X331" si="408">+W331+1</f>
        <v>45793</v>
      </c>
      <c r="Y331" s="11">
        <f t="shared" ref="Y331" si="409">+X331+1</f>
        <v>45794</v>
      </c>
      <c r="Z331" s="11">
        <f>+Y331+1</f>
        <v>45795</v>
      </c>
      <c r="AA331" s="11">
        <f t="shared" ref="AA331" si="410">+Z331+1</f>
        <v>45796</v>
      </c>
      <c r="AB331" s="11">
        <f t="shared" ref="AB331" si="411">+AA331+1</f>
        <v>45797</v>
      </c>
      <c r="AC331" s="11">
        <f t="shared" ref="AC331" si="412">+AB331+1</f>
        <v>45798</v>
      </c>
      <c r="AD331" s="11">
        <f>+AC331+1</f>
        <v>45799</v>
      </c>
      <c r="AE331" s="11">
        <f t="shared" ref="AE331:AG331" si="413">+AD331+1</f>
        <v>45800</v>
      </c>
      <c r="AF331" s="11">
        <f t="shared" si="413"/>
        <v>45801</v>
      </c>
      <c r="AG331" s="141">
        <f t="shared" si="413"/>
        <v>45802</v>
      </c>
      <c r="AH331" s="182" t="s">
        <v>82</v>
      </c>
      <c r="AI331" s="185" t="s">
        <v>83</v>
      </c>
      <c r="AJ331" s="188" t="s">
        <v>18</v>
      </c>
      <c r="AK331" s="256"/>
      <c r="AM331" s="281" t="s">
        <v>72</v>
      </c>
      <c r="AN331" s="281" t="s">
        <v>73</v>
      </c>
    </row>
    <row r="332" spans="2:40" x14ac:dyDescent="0.15">
      <c r="B332" s="27"/>
      <c r="C332" s="34"/>
      <c r="D332" s="28"/>
      <c r="E332" s="4" t="s">
        <v>2</v>
      </c>
      <c r="F332" s="122" t="str">
        <f>TEXT(WEEKDAY(+F331),"aaa")</f>
        <v>月</v>
      </c>
      <c r="G332" s="115" t="str">
        <f t="shared" ref="G332:AD332" si="414">TEXT(WEEKDAY(+G331),"aaa")</f>
        <v>火</v>
      </c>
      <c r="H332" s="115" t="str">
        <f t="shared" si="414"/>
        <v>水</v>
      </c>
      <c r="I332" s="115" t="str">
        <f t="shared" si="414"/>
        <v>木</v>
      </c>
      <c r="J332" s="115" t="str">
        <f t="shared" si="414"/>
        <v>金</v>
      </c>
      <c r="K332" s="115" t="str">
        <f t="shared" si="414"/>
        <v>土</v>
      </c>
      <c r="L332" s="115" t="str">
        <f t="shared" si="414"/>
        <v>日</v>
      </c>
      <c r="M332" s="115" t="str">
        <f t="shared" si="414"/>
        <v>月</v>
      </c>
      <c r="N332" s="115" t="str">
        <f t="shared" si="414"/>
        <v>火</v>
      </c>
      <c r="O332" s="115" t="str">
        <f t="shared" si="414"/>
        <v>水</v>
      </c>
      <c r="P332" s="115" t="str">
        <f t="shared" si="414"/>
        <v>木</v>
      </c>
      <c r="Q332" s="115" t="str">
        <f t="shared" si="414"/>
        <v>金</v>
      </c>
      <c r="R332" s="115" t="str">
        <f t="shared" si="414"/>
        <v>土</v>
      </c>
      <c r="S332" s="115" t="str">
        <f t="shared" si="414"/>
        <v>日</v>
      </c>
      <c r="T332" s="115" t="str">
        <f t="shared" si="414"/>
        <v>月</v>
      </c>
      <c r="U332" s="115" t="str">
        <f t="shared" si="414"/>
        <v>火</v>
      </c>
      <c r="V332" s="115" t="str">
        <f t="shared" si="414"/>
        <v>水</v>
      </c>
      <c r="W332" s="115" t="str">
        <f t="shared" si="414"/>
        <v>木</v>
      </c>
      <c r="X332" s="115" t="str">
        <f t="shared" si="414"/>
        <v>金</v>
      </c>
      <c r="Y332" s="115" t="str">
        <f t="shared" si="414"/>
        <v>土</v>
      </c>
      <c r="Z332" s="115" t="str">
        <f t="shared" si="414"/>
        <v>日</v>
      </c>
      <c r="AA332" s="115" t="str">
        <f t="shared" si="414"/>
        <v>月</v>
      </c>
      <c r="AB332" s="115" t="str">
        <f t="shared" si="414"/>
        <v>火</v>
      </c>
      <c r="AC332" s="115" t="str">
        <f t="shared" si="414"/>
        <v>水</v>
      </c>
      <c r="AD332" s="115" t="str">
        <f t="shared" si="414"/>
        <v>木</v>
      </c>
      <c r="AE332" s="115" t="str">
        <f t="shared" ref="AE332:AG332" si="415">TEXT(WEEKDAY(+AE331),"aaa")</f>
        <v>金</v>
      </c>
      <c r="AF332" s="115" t="str">
        <f t="shared" si="415"/>
        <v>土</v>
      </c>
      <c r="AG332" s="115" t="str">
        <f t="shared" si="415"/>
        <v>日</v>
      </c>
      <c r="AH332" s="183"/>
      <c r="AI332" s="186"/>
      <c r="AJ332" s="189"/>
      <c r="AK332" s="256"/>
      <c r="AM332" s="281"/>
      <c r="AN332" s="281"/>
    </row>
    <row r="333" spans="2:40" ht="24.75" customHeight="1" x14ac:dyDescent="0.15">
      <c r="B333" s="167"/>
      <c r="C333" s="35" t="s">
        <v>16</v>
      </c>
      <c r="D333" s="29" t="s">
        <v>17</v>
      </c>
      <c r="E333" s="75" t="s">
        <v>28</v>
      </c>
      <c r="F333" s="105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37"/>
      <c r="AH333" s="184"/>
      <c r="AI333" s="187"/>
      <c r="AJ333" s="190"/>
      <c r="AK333" s="256"/>
    </row>
    <row r="334" spans="2:40" ht="13.5" customHeight="1" x14ac:dyDescent="0.15">
      <c r="B334" s="221" t="s">
        <v>95</v>
      </c>
      <c r="C334" s="224" t="s">
        <v>10</v>
      </c>
      <c r="D334" s="23" t="str">
        <f>E$11</f>
        <v>〇〇</v>
      </c>
      <c r="E334" s="111"/>
      <c r="F334" s="56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63"/>
      <c r="AH334" s="32">
        <f>COUNTA(F$159:AG$159)-AI334</f>
        <v>28</v>
      </c>
      <c r="AI334" s="77">
        <f>AM334+AN334</f>
        <v>0</v>
      </c>
      <c r="AJ334" s="38">
        <f>+COUNTIF(F334:AG334,"休")</f>
        <v>0</v>
      </c>
      <c r="AM334" s="29">
        <f>+COUNTIF(F334:AG334,"－")</f>
        <v>0</v>
      </c>
      <c r="AN334" s="29">
        <f t="shared" ref="AN334:AN339" si="416">+COUNTIF(F334:AG334,"外")</f>
        <v>0</v>
      </c>
    </row>
    <row r="335" spans="2:40" ht="13.5" customHeight="1" x14ac:dyDescent="0.15">
      <c r="B335" s="222"/>
      <c r="C335" s="225"/>
      <c r="D335" s="51" t="str">
        <f>E$12</f>
        <v>●●</v>
      </c>
      <c r="E335" s="107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COUNTA(F$159:AG$159)-AI335</f>
        <v>28</v>
      </c>
      <c r="AI335" s="4">
        <f t="shared" ref="AI335" si="417">AM335+AN335</f>
        <v>0</v>
      </c>
      <c r="AJ335" s="154">
        <f t="shared" ref="AJ335:AJ338" si="418">+COUNTIF(F335:AG335,"休")</f>
        <v>0</v>
      </c>
      <c r="AM335" s="29">
        <f t="shared" ref="AM335:AM338" si="419">+COUNTIF(F335:AG335,"－")</f>
        <v>0</v>
      </c>
      <c r="AN335" s="29">
        <f t="shared" si="416"/>
        <v>0</v>
      </c>
    </row>
    <row r="336" spans="2:40" x14ac:dyDescent="0.15">
      <c r="B336" s="222"/>
      <c r="C336" s="225"/>
      <c r="D336" s="51" t="str">
        <f>E$13</f>
        <v>△△</v>
      </c>
      <c r="E336" s="107"/>
      <c r="F336" s="52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9"/>
      <c r="AH336" s="32">
        <f t="shared" ref="AH336:AH337" si="420">COUNTA(F$159:AG$159)-AI336</f>
        <v>28</v>
      </c>
      <c r="AI336" s="4">
        <f>AM336+AN336</f>
        <v>0</v>
      </c>
      <c r="AJ336" s="154">
        <f t="shared" si="418"/>
        <v>0</v>
      </c>
      <c r="AM336" s="29">
        <f t="shared" si="419"/>
        <v>0</v>
      </c>
      <c r="AN336" s="29">
        <f t="shared" si="416"/>
        <v>0</v>
      </c>
    </row>
    <row r="337" spans="1:40" x14ac:dyDescent="0.15">
      <c r="B337" s="222"/>
      <c r="C337" s="225"/>
      <c r="D337" s="51" t="str">
        <f>E$14</f>
        <v>■■</v>
      </c>
      <c r="E337" s="107"/>
      <c r="F337" s="52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9"/>
      <c r="AH337" s="32">
        <f t="shared" si="420"/>
        <v>28</v>
      </c>
      <c r="AI337" s="4">
        <f t="shared" ref="AI337:AI339" si="421">AM337+AN337</f>
        <v>0</v>
      </c>
      <c r="AJ337" s="154">
        <f t="shared" si="418"/>
        <v>0</v>
      </c>
      <c r="AM337" s="29">
        <f t="shared" si="419"/>
        <v>0</v>
      </c>
      <c r="AN337" s="29">
        <f t="shared" si="416"/>
        <v>0</v>
      </c>
    </row>
    <row r="338" spans="1:40" x14ac:dyDescent="0.15">
      <c r="B338" s="222"/>
      <c r="C338" s="225"/>
      <c r="D338" s="51" t="str">
        <f>E$15</f>
        <v>★★</v>
      </c>
      <c r="E338" s="107"/>
      <c r="F338" s="52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9"/>
      <c r="AH338" s="32">
        <f>COUNTA(F$159:AG$159)-AI338</f>
        <v>28</v>
      </c>
      <c r="AI338" s="4">
        <f t="shared" si="421"/>
        <v>0</v>
      </c>
      <c r="AJ338" s="154">
        <f t="shared" si="418"/>
        <v>0</v>
      </c>
      <c r="AM338" s="29">
        <f t="shared" si="419"/>
        <v>0</v>
      </c>
      <c r="AN338" s="29">
        <f t="shared" si="416"/>
        <v>0</v>
      </c>
    </row>
    <row r="339" spans="1:40" x14ac:dyDescent="0.15">
      <c r="B339" s="223"/>
      <c r="C339" s="226"/>
      <c r="D339" s="47">
        <f>E$16</f>
        <v>0</v>
      </c>
      <c r="E339" s="85"/>
      <c r="F339" s="157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138"/>
      <c r="AH339" s="32">
        <f>COUNTA(F$159:AG$159)-AI339</f>
        <v>28</v>
      </c>
      <c r="AI339" s="77">
        <f t="shared" si="421"/>
        <v>0</v>
      </c>
      <c r="AJ339" s="38">
        <f>+COUNTIF(F339:AG339,"休")</f>
        <v>0</v>
      </c>
      <c r="AM339" s="29">
        <f>+COUNTIF(F339:AG339,"－")</f>
        <v>0</v>
      </c>
      <c r="AN339" s="29">
        <f t="shared" si="416"/>
        <v>0</v>
      </c>
    </row>
    <row r="340" spans="1:40" ht="24.75" customHeight="1" x14ac:dyDescent="0.15">
      <c r="B340" s="221" t="s">
        <v>96</v>
      </c>
      <c r="C340" s="224" t="s">
        <v>14</v>
      </c>
      <c r="D340" s="29" t="s">
        <v>17</v>
      </c>
      <c r="E340" s="75" t="s">
        <v>28</v>
      </c>
      <c r="F340" s="105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37"/>
      <c r="AH340" s="48"/>
      <c r="AI340" s="29"/>
      <c r="AJ340" s="151"/>
    </row>
    <row r="341" spans="1:40" ht="13.5" customHeight="1" x14ac:dyDescent="0.15">
      <c r="B341" s="222"/>
      <c r="C341" s="225"/>
      <c r="D341" s="47" t="str">
        <f>E$17</f>
        <v>〇〇</v>
      </c>
      <c r="E341" s="85"/>
      <c r="F341" s="56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63"/>
      <c r="AH341" s="32">
        <f>COUNTA(F$159:AG$159)-AI341</f>
        <v>28</v>
      </c>
      <c r="AI341" s="77">
        <f t="shared" ref="AI341:AI344" si="422">AM341+AN341</f>
        <v>0</v>
      </c>
      <c r="AJ341" s="38">
        <f>+COUNTIF(F341:AG341,"休")</f>
        <v>0</v>
      </c>
      <c r="AM341" s="29">
        <f>+COUNTIF(F341:AG341,"－")</f>
        <v>0</v>
      </c>
      <c r="AN341" s="29">
        <f>+COUNTIF(F341:AG341,"外")</f>
        <v>0</v>
      </c>
    </row>
    <row r="342" spans="1:40" x14ac:dyDescent="0.15">
      <c r="B342" s="222"/>
      <c r="C342" s="225"/>
      <c r="D342" s="51" t="str">
        <f>E$18</f>
        <v>●●</v>
      </c>
      <c r="E342" s="107"/>
      <c r="F342" s="52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9"/>
      <c r="AH342" s="32">
        <f>COUNTA(F$159:AG$159)-AI342</f>
        <v>28</v>
      </c>
      <c r="AI342" s="4">
        <f t="shared" si="422"/>
        <v>0</v>
      </c>
      <c r="AJ342" s="154">
        <f t="shared" ref="AJ342:AJ344" si="423">+COUNTIF(F342:AG342,"休")</f>
        <v>0</v>
      </c>
      <c r="AM342" s="29">
        <f t="shared" ref="AM342:AM344" si="424">+COUNTIF(F342:AG342,"－")</f>
        <v>0</v>
      </c>
      <c r="AN342" s="29">
        <f>+COUNTIF(F342:AG342,"外")</f>
        <v>0</v>
      </c>
    </row>
    <row r="343" spans="1:40" x14ac:dyDescent="0.15">
      <c r="B343" s="222"/>
      <c r="C343" s="225"/>
      <c r="D343" s="51">
        <f>E$19</f>
        <v>0</v>
      </c>
      <c r="E343" s="107"/>
      <c r="F343" s="52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9"/>
      <c r="AH343" s="32">
        <f t="shared" ref="AH343:AH344" si="425">COUNTA(F$159:AG$159)-AI343</f>
        <v>28</v>
      </c>
      <c r="AI343" s="4">
        <f t="shared" si="422"/>
        <v>0</v>
      </c>
      <c r="AJ343" s="154">
        <f t="shared" si="423"/>
        <v>0</v>
      </c>
      <c r="AM343" s="29">
        <f t="shared" si="424"/>
        <v>0</v>
      </c>
      <c r="AN343" s="29">
        <f>+COUNTIF(F343:AG343,"外")</f>
        <v>0</v>
      </c>
    </row>
    <row r="344" spans="1:40" x14ac:dyDescent="0.15">
      <c r="B344" s="222"/>
      <c r="C344" s="226"/>
      <c r="D344" s="47">
        <f>E$20</f>
        <v>0</v>
      </c>
      <c r="E344" s="85"/>
      <c r="F344" s="52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63"/>
      <c r="AH344" s="32">
        <f t="shared" si="425"/>
        <v>28</v>
      </c>
      <c r="AI344" s="31">
        <f t="shared" si="422"/>
        <v>0</v>
      </c>
      <c r="AJ344" s="38">
        <f t="shared" si="423"/>
        <v>0</v>
      </c>
      <c r="AM344" s="29">
        <f t="shared" si="424"/>
        <v>0</v>
      </c>
      <c r="AN344" s="29">
        <f>+COUNTIF(F344:AG344,"外")</f>
        <v>0</v>
      </c>
    </row>
    <row r="345" spans="1:40" ht="24.75" customHeight="1" x14ac:dyDescent="0.15">
      <c r="B345" s="222"/>
      <c r="C345" s="224" t="s">
        <v>15</v>
      </c>
      <c r="D345" s="29" t="s">
        <v>17</v>
      </c>
      <c r="E345" s="75" t="s">
        <v>28</v>
      </c>
      <c r="F345" s="105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37"/>
      <c r="AH345" s="48"/>
      <c r="AI345" s="29"/>
      <c r="AJ345" s="151"/>
    </row>
    <row r="346" spans="1:40" x14ac:dyDescent="0.15">
      <c r="B346" s="222"/>
      <c r="C346" s="225"/>
      <c r="D346" s="23" t="str">
        <f>E$21</f>
        <v>●●</v>
      </c>
      <c r="E346" s="111"/>
      <c r="F346" s="56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139"/>
      <c r="AH346" s="32">
        <f>COUNTA(F$159:AG$159)-AI346</f>
        <v>28</v>
      </c>
      <c r="AI346" s="78">
        <f t="shared" ref="AI346:AI349" si="426">AM346+AN346</f>
        <v>0</v>
      </c>
      <c r="AJ346" s="152">
        <f>+COUNTIF(F346:AG346,"休")</f>
        <v>0</v>
      </c>
      <c r="AM346" s="29">
        <f>+COUNTIF(F346:AG346,"－")</f>
        <v>0</v>
      </c>
      <c r="AN346" s="29">
        <f>+COUNTIF(F346:AG346,"外")</f>
        <v>0</v>
      </c>
    </row>
    <row r="347" spans="1:40" x14ac:dyDescent="0.15">
      <c r="B347" s="222"/>
      <c r="C347" s="225"/>
      <c r="D347" s="51">
        <f>E$22</f>
        <v>0</v>
      </c>
      <c r="E347" s="107"/>
      <c r="F347" s="52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9"/>
      <c r="AH347" s="32">
        <f>COUNTA(F$159:AG$159)-AI347</f>
        <v>28</v>
      </c>
      <c r="AI347" s="4">
        <f t="shared" si="426"/>
        <v>0</v>
      </c>
      <c r="AJ347" s="154">
        <f t="shared" ref="AJ347:AJ349" si="427">+COUNTIF(F347:AG347,"休")</f>
        <v>0</v>
      </c>
      <c r="AM347" s="29">
        <f t="shared" ref="AM347:AM349" si="428">+COUNTIF(F347:AG347,"－")</f>
        <v>0</v>
      </c>
      <c r="AN347" s="29">
        <f>+COUNTIF(F347:AG347,"外")</f>
        <v>0</v>
      </c>
    </row>
    <row r="348" spans="1:40" x14ac:dyDescent="0.15">
      <c r="B348" s="222"/>
      <c r="C348" s="225"/>
      <c r="D348" s="51">
        <f>E$23</f>
        <v>0</v>
      </c>
      <c r="E348" s="107"/>
      <c r="F348" s="52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9"/>
      <c r="AH348" s="32">
        <f t="shared" ref="AH348:AH349" si="429">COUNTA(F$159:AG$159)-AI348</f>
        <v>28</v>
      </c>
      <c r="AI348" s="4">
        <f t="shared" si="426"/>
        <v>0</v>
      </c>
      <c r="AJ348" s="154">
        <f t="shared" si="427"/>
        <v>0</v>
      </c>
      <c r="AM348" s="29">
        <f t="shared" si="428"/>
        <v>0</v>
      </c>
      <c r="AN348" s="29">
        <f>+COUNTIF(F348:AG348,"外")</f>
        <v>0</v>
      </c>
    </row>
    <row r="349" spans="1:40" x14ac:dyDescent="0.15">
      <c r="B349" s="223"/>
      <c r="C349" s="226"/>
      <c r="D349" s="55">
        <f>E$24</f>
        <v>0</v>
      </c>
      <c r="E349" s="109"/>
      <c r="F349" s="1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76"/>
      <c r="AH349" s="140">
        <f t="shared" si="429"/>
        <v>28</v>
      </c>
      <c r="AI349" s="149">
        <f t="shared" si="426"/>
        <v>0</v>
      </c>
      <c r="AJ349" s="153">
        <f t="shared" si="427"/>
        <v>0</v>
      </c>
      <c r="AM349" s="29">
        <f t="shared" si="428"/>
        <v>0</v>
      </c>
      <c r="AN349" s="29">
        <f>+COUNTIF(F349:AG349,"外")</f>
        <v>0</v>
      </c>
    </row>
    <row r="351" spans="1:40" ht="6" customHeight="1" x14ac:dyDescent="0.15">
      <c r="B351" s="8"/>
      <c r="C351" s="8"/>
      <c r="D351" s="8"/>
      <c r="E351" s="85"/>
      <c r="F351" s="8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8"/>
      <c r="AI351" s="8"/>
      <c r="AJ351" s="8"/>
    </row>
    <row r="352" spans="1:40" ht="18.75" x14ac:dyDescent="0.15">
      <c r="A352" s="6" t="s">
        <v>67</v>
      </c>
      <c r="B352" s="6"/>
      <c r="C352" s="6"/>
      <c r="D352" s="6"/>
      <c r="E352" s="6"/>
      <c r="N352" s="1" t="s">
        <v>88</v>
      </c>
      <c r="O352" s="164" t="s">
        <v>89</v>
      </c>
      <c r="P352" s="1">
        <f>$P$4</f>
        <v>0</v>
      </c>
      <c r="Q352" s="1" t="s">
        <v>90</v>
      </c>
      <c r="R352" s="1">
        <f>$R$4</f>
        <v>0</v>
      </c>
      <c r="S352" s="1" t="s">
        <v>91</v>
      </c>
      <c r="T352" s="164" t="s">
        <v>92</v>
      </c>
      <c r="U352" s="1" t="s">
        <v>93</v>
      </c>
      <c r="AJ352" s="7" t="s">
        <v>61</v>
      </c>
    </row>
    <row r="353" spans="2:40" ht="13.5" customHeight="1" x14ac:dyDescent="0.15">
      <c r="AD353" s="166"/>
      <c r="AE353" s="166"/>
      <c r="AF353" s="166"/>
      <c r="AG353" s="166"/>
      <c r="AH353" s="166"/>
      <c r="AI353" s="166"/>
      <c r="AJ353" s="166"/>
    </row>
    <row r="354" spans="2:40" s="128" customFormat="1" ht="18" customHeight="1" x14ac:dyDescent="0.15">
      <c r="B354" s="227" t="s">
        <v>1</v>
      </c>
      <c r="C354" s="227"/>
      <c r="D354" s="129" t="s">
        <v>5</v>
      </c>
      <c r="E354" s="130" t="str">
        <f>E$6</f>
        <v>〇〇〇工事（〇〇工区）</v>
      </c>
      <c r="F354" s="130"/>
      <c r="G354" s="130"/>
      <c r="H354" s="130"/>
      <c r="I354" s="130"/>
      <c r="J354" s="130"/>
      <c r="K354" s="130"/>
      <c r="L354" s="130"/>
      <c r="M354" s="130"/>
      <c r="N354" s="130"/>
      <c r="O354" s="129"/>
      <c r="P354" s="129"/>
      <c r="Q354" s="129"/>
      <c r="R354" s="131" t="s">
        <v>20</v>
      </c>
      <c r="S354" s="131"/>
      <c r="T354" s="131"/>
      <c r="U354" s="132"/>
      <c r="V354" s="132"/>
      <c r="W354" s="129" t="s">
        <v>5</v>
      </c>
      <c r="X354" s="299">
        <f>X$6</f>
        <v>45383</v>
      </c>
      <c r="Y354" s="299"/>
      <c r="Z354" s="299"/>
      <c r="AA354" s="299"/>
      <c r="AB354" s="299"/>
      <c r="AC354" s="129"/>
      <c r="AD354" s="129"/>
      <c r="AE354" s="129"/>
      <c r="AF354" s="129"/>
      <c r="AG354" s="129"/>
    </row>
    <row r="355" spans="2:40" s="128" customFormat="1" ht="18" customHeight="1" x14ac:dyDescent="0.15">
      <c r="B355" s="228" t="s">
        <v>0</v>
      </c>
      <c r="C355" s="228"/>
      <c r="D355" s="129" t="s">
        <v>5</v>
      </c>
      <c r="E355" s="176">
        <f>+X355-X354+1</f>
        <v>756</v>
      </c>
      <c r="F355" s="176"/>
      <c r="G355" s="176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31" t="s">
        <v>8</v>
      </c>
      <c r="S355" s="133"/>
      <c r="T355" s="133"/>
      <c r="U355" s="134"/>
      <c r="V355" s="134"/>
      <c r="W355" s="129" t="s">
        <v>5</v>
      </c>
      <c r="X355" s="300">
        <f>X$7</f>
        <v>46138</v>
      </c>
      <c r="Y355" s="300"/>
      <c r="Z355" s="300"/>
      <c r="AA355" s="300"/>
      <c r="AB355" s="300"/>
      <c r="AC355" s="129"/>
      <c r="AD355" s="129"/>
      <c r="AE355" s="129"/>
      <c r="AF355" s="129"/>
      <c r="AG355" s="129"/>
    </row>
    <row r="356" spans="2:40" x14ac:dyDescent="0.15"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2:40" ht="13.5" customHeight="1" x14ac:dyDescent="0.15">
      <c r="B357" s="25"/>
      <c r="C357" s="33"/>
      <c r="D357" s="26"/>
      <c r="E357" s="15" t="s">
        <v>4</v>
      </c>
      <c r="F357" s="16">
        <f>+AG331+1</f>
        <v>45803</v>
      </c>
      <c r="G357" s="17">
        <f>+F357+1</f>
        <v>45804</v>
      </c>
      <c r="H357" s="17">
        <f t="shared" ref="H357" si="430">+G357+1</f>
        <v>45805</v>
      </c>
      <c r="I357" s="17">
        <f t="shared" ref="I357" si="431">+H357+1</f>
        <v>45806</v>
      </c>
      <c r="J357" s="17">
        <f t="shared" ref="J357" si="432">+I357+1</f>
        <v>45807</v>
      </c>
      <c r="K357" s="17">
        <f t="shared" ref="K357" si="433">+J357+1</f>
        <v>45808</v>
      </c>
      <c r="L357" s="17">
        <f t="shared" ref="L357" si="434">+K357+1</f>
        <v>45809</v>
      </c>
      <c r="M357" s="17">
        <f t="shared" ref="M357" si="435">+L357+1</f>
        <v>45810</v>
      </c>
      <c r="N357" s="17">
        <f t="shared" ref="N357" si="436">+M357+1</f>
        <v>45811</v>
      </c>
      <c r="O357" s="17">
        <f t="shared" ref="O357" si="437">+N357+1</f>
        <v>45812</v>
      </c>
      <c r="P357" s="17">
        <f t="shared" ref="P357" si="438">+O357+1</f>
        <v>45813</v>
      </c>
      <c r="Q357" s="17">
        <f t="shared" ref="Q357" si="439">+P357+1</f>
        <v>45814</v>
      </c>
      <c r="R357" s="17">
        <f t="shared" ref="R357" si="440">+Q357+1</f>
        <v>45815</v>
      </c>
      <c r="S357" s="17">
        <f t="shared" ref="S357" si="441">+R357+1</f>
        <v>45816</v>
      </c>
      <c r="T357" s="17">
        <f t="shared" ref="T357" si="442">+S357+1</f>
        <v>45817</v>
      </c>
      <c r="U357" s="17">
        <f t="shared" ref="U357" si="443">+T357+1</f>
        <v>45818</v>
      </c>
      <c r="V357" s="17">
        <f t="shared" ref="V357" si="444">+U357+1</f>
        <v>45819</v>
      </c>
      <c r="W357" s="17">
        <f t="shared" ref="W357" si="445">+V357+1</f>
        <v>45820</v>
      </c>
      <c r="X357" s="17">
        <f t="shared" ref="X357" si="446">+W357+1</f>
        <v>45821</v>
      </c>
      <c r="Y357" s="17">
        <f t="shared" ref="Y357" si="447">+X357+1</f>
        <v>45822</v>
      </c>
      <c r="Z357" s="17">
        <f>+Y357+1</f>
        <v>45823</v>
      </c>
      <c r="AA357" s="17">
        <f t="shared" ref="AA357" si="448">+Z357+1</f>
        <v>45824</v>
      </c>
      <c r="AB357" s="17">
        <f t="shared" ref="AB357" si="449">+AA357+1</f>
        <v>45825</v>
      </c>
      <c r="AC357" s="17">
        <f t="shared" ref="AC357" si="450">+AB357+1</f>
        <v>45826</v>
      </c>
      <c r="AD357" s="17">
        <f>+AC357+1</f>
        <v>45827</v>
      </c>
      <c r="AE357" s="17">
        <f t="shared" ref="AE357" si="451">+AD357+1</f>
        <v>45828</v>
      </c>
      <c r="AF357" s="17">
        <f>+AE357+1</f>
        <v>45829</v>
      </c>
      <c r="AG357" s="141">
        <f t="shared" ref="AG357" si="452">+AF357+1</f>
        <v>45830</v>
      </c>
      <c r="AH357" s="182" t="s">
        <v>82</v>
      </c>
      <c r="AI357" s="185" t="s">
        <v>83</v>
      </c>
      <c r="AJ357" s="188" t="s">
        <v>18</v>
      </c>
      <c r="AK357" s="256"/>
      <c r="AM357" s="281" t="s">
        <v>72</v>
      </c>
      <c r="AN357" s="281" t="s">
        <v>73</v>
      </c>
    </row>
    <row r="358" spans="2:40" x14ac:dyDescent="0.15">
      <c r="B358" s="27"/>
      <c r="C358" s="34"/>
      <c r="D358" s="28"/>
      <c r="E358" s="18" t="s">
        <v>2</v>
      </c>
      <c r="F358" s="126" t="str">
        <f>TEXT(WEEKDAY(+F357),"aaa")</f>
        <v>月</v>
      </c>
      <c r="G358" s="119" t="str">
        <f t="shared" ref="G358:AG358" si="453">TEXT(WEEKDAY(+G357),"aaa")</f>
        <v>火</v>
      </c>
      <c r="H358" s="119" t="str">
        <f t="shared" si="453"/>
        <v>水</v>
      </c>
      <c r="I358" s="119" t="str">
        <f t="shared" si="453"/>
        <v>木</v>
      </c>
      <c r="J358" s="119" t="str">
        <f t="shared" si="453"/>
        <v>金</v>
      </c>
      <c r="K358" s="119" t="str">
        <f t="shared" si="453"/>
        <v>土</v>
      </c>
      <c r="L358" s="119" t="str">
        <f t="shared" si="453"/>
        <v>日</v>
      </c>
      <c r="M358" s="119" t="str">
        <f t="shared" si="453"/>
        <v>月</v>
      </c>
      <c r="N358" s="119" t="str">
        <f t="shared" si="453"/>
        <v>火</v>
      </c>
      <c r="O358" s="119" t="str">
        <f t="shared" si="453"/>
        <v>水</v>
      </c>
      <c r="P358" s="119" t="str">
        <f t="shared" si="453"/>
        <v>木</v>
      </c>
      <c r="Q358" s="119" t="str">
        <f t="shared" si="453"/>
        <v>金</v>
      </c>
      <c r="R358" s="119" t="str">
        <f t="shared" si="453"/>
        <v>土</v>
      </c>
      <c r="S358" s="119" t="str">
        <f t="shared" si="453"/>
        <v>日</v>
      </c>
      <c r="T358" s="119" t="str">
        <f t="shared" si="453"/>
        <v>月</v>
      </c>
      <c r="U358" s="119" t="str">
        <f t="shared" si="453"/>
        <v>火</v>
      </c>
      <c r="V358" s="119" t="str">
        <f t="shared" si="453"/>
        <v>水</v>
      </c>
      <c r="W358" s="119" t="str">
        <f t="shared" si="453"/>
        <v>木</v>
      </c>
      <c r="X358" s="119" t="str">
        <f t="shared" si="453"/>
        <v>金</v>
      </c>
      <c r="Y358" s="119" t="str">
        <f t="shared" si="453"/>
        <v>土</v>
      </c>
      <c r="Z358" s="119" t="str">
        <f t="shared" si="453"/>
        <v>日</v>
      </c>
      <c r="AA358" s="119" t="str">
        <f t="shared" si="453"/>
        <v>月</v>
      </c>
      <c r="AB358" s="119" t="str">
        <f t="shared" si="453"/>
        <v>火</v>
      </c>
      <c r="AC358" s="119" t="str">
        <f t="shared" si="453"/>
        <v>水</v>
      </c>
      <c r="AD358" s="119" t="str">
        <f t="shared" si="453"/>
        <v>木</v>
      </c>
      <c r="AE358" s="119" t="str">
        <f t="shared" si="453"/>
        <v>金</v>
      </c>
      <c r="AF358" s="119" t="str">
        <f t="shared" si="453"/>
        <v>土</v>
      </c>
      <c r="AG358" s="127" t="str">
        <f t="shared" si="453"/>
        <v>日</v>
      </c>
      <c r="AH358" s="183"/>
      <c r="AI358" s="186"/>
      <c r="AJ358" s="189"/>
      <c r="AK358" s="256"/>
      <c r="AM358" s="281"/>
      <c r="AN358" s="281"/>
    </row>
    <row r="359" spans="2:40" ht="24.75" customHeight="1" x14ac:dyDescent="0.15">
      <c r="B359" s="167"/>
      <c r="C359" s="35" t="s">
        <v>16</v>
      </c>
      <c r="D359" s="29" t="s">
        <v>17</v>
      </c>
      <c r="E359" s="75" t="s">
        <v>28</v>
      </c>
      <c r="F359" s="105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37"/>
      <c r="AH359" s="184"/>
      <c r="AI359" s="187"/>
      <c r="AJ359" s="190"/>
      <c r="AK359" s="256"/>
    </row>
    <row r="360" spans="2:40" ht="13.5" customHeight="1" x14ac:dyDescent="0.15">
      <c r="B360" s="221" t="s">
        <v>95</v>
      </c>
      <c r="C360" s="224" t="s">
        <v>10</v>
      </c>
      <c r="D360" s="23" t="str">
        <f>E$11</f>
        <v>〇〇</v>
      </c>
      <c r="E360" s="111"/>
      <c r="F360" s="56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63"/>
      <c r="AH360" s="32">
        <f>COUNTA(F$99:AG$99)-AI360</f>
        <v>28</v>
      </c>
      <c r="AI360" s="77">
        <f>AM360+AN360</f>
        <v>0</v>
      </c>
      <c r="AJ360" s="38">
        <f>+COUNTIF(F360:AG360,"休")</f>
        <v>0</v>
      </c>
      <c r="AM360" s="29">
        <f>+COUNTIF(F360:AG360,"－")</f>
        <v>0</v>
      </c>
      <c r="AN360" s="29">
        <f t="shared" ref="AN360:AN365" si="454">+COUNTIF(F360:AG360,"外")</f>
        <v>0</v>
      </c>
    </row>
    <row r="361" spans="2:40" ht="13.5" customHeight="1" x14ac:dyDescent="0.15">
      <c r="B361" s="222"/>
      <c r="C361" s="225"/>
      <c r="D361" s="51" t="str">
        <f>E$12</f>
        <v>●●</v>
      </c>
      <c r="E361" s="107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ref="AH361:AH365" si="455">COUNTA(F$99:AG$99)-AI361</f>
        <v>28</v>
      </c>
      <c r="AI361" s="4">
        <f t="shared" ref="AI361" si="456">AM361+AN361</f>
        <v>0</v>
      </c>
      <c r="AJ361" s="154">
        <f t="shared" ref="AJ361:AJ364" si="457">+COUNTIF(F361:AG361,"休")</f>
        <v>0</v>
      </c>
      <c r="AM361" s="29">
        <f t="shared" ref="AM361:AM364" si="458">+COUNTIF(F361:AG361,"－")</f>
        <v>0</v>
      </c>
      <c r="AN361" s="29">
        <f t="shared" si="454"/>
        <v>0</v>
      </c>
    </row>
    <row r="362" spans="2:40" x14ac:dyDescent="0.15">
      <c r="B362" s="222"/>
      <c r="C362" s="225"/>
      <c r="D362" s="51" t="str">
        <f>E$13</f>
        <v>△△</v>
      </c>
      <c r="E362" s="107"/>
      <c r="F362" s="52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9"/>
      <c r="AH362" s="32">
        <f t="shared" si="455"/>
        <v>28</v>
      </c>
      <c r="AI362" s="4">
        <f>AM362+AN362</f>
        <v>0</v>
      </c>
      <c r="AJ362" s="154">
        <f t="shared" si="457"/>
        <v>0</v>
      </c>
      <c r="AM362" s="29">
        <f t="shared" si="458"/>
        <v>0</v>
      </c>
      <c r="AN362" s="29">
        <f t="shared" si="454"/>
        <v>0</v>
      </c>
    </row>
    <row r="363" spans="2:40" x14ac:dyDescent="0.15">
      <c r="B363" s="222"/>
      <c r="C363" s="225"/>
      <c r="D363" s="51" t="str">
        <f>E$14</f>
        <v>■■</v>
      </c>
      <c r="E363" s="107"/>
      <c r="F363" s="52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9"/>
      <c r="AH363" s="32">
        <f t="shared" si="455"/>
        <v>28</v>
      </c>
      <c r="AI363" s="4">
        <f t="shared" ref="AI363:AI365" si="459">AM363+AN363</f>
        <v>0</v>
      </c>
      <c r="AJ363" s="154">
        <f t="shared" si="457"/>
        <v>0</v>
      </c>
      <c r="AM363" s="29">
        <f t="shared" si="458"/>
        <v>0</v>
      </c>
      <c r="AN363" s="29">
        <f t="shared" si="454"/>
        <v>0</v>
      </c>
    </row>
    <row r="364" spans="2:40" x14ac:dyDescent="0.15">
      <c r="B364" s="222"/>
      <c r="C364" s="225"/>
      <c r="D364" s="51" t="str">
        <f>E$15</f>
        <v>★★</v>
      </c>
      <c r="E364" s="107"/>
      <c r="F364" s="52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9"/>
      <c r="AH364" s="32">
        <f t="shared" si="455"/>
        <v>28</v>
      </c>
      <c r="AI364" s="4">
        <f t="shared" si="459"/>
        <v>0</v>
      </c>
      <c r="AJ364" s="154">
        <f t="shared" si="457"/>
        <v>0</v>
      </c>
      <c r="AM364" s="29">
        <f t="shared" si="458"/>
        <v>0</v>
      </c>
      <c r="AN364" s="29">
        <f t="shared" si="454"/>
        <v>0</v>
      </c>
    </row>
    <row r="365" spans="2:40" x14ac:dyDescent="0.15">
      <c r="B365" s="223"/>
      <c r="C365" s="226"/>
      <c r="D365" s="47">
        <f>E$16</f>
        <v>0</v>
      </c>
      <c r="E365" s="85"/>
      <c r="F365" s="157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138"/>
      <c r="AH365" s="32">
        <f t="shared" si="455"/>
        <v>28</v>
      </c>
      <c r="AI365" s="77">
        <f t="shared" si="459"/>
        <v>0</v>
      </c>
      <c r="AJ365" s="38">
        <f>+COUNTIF(F365:AG365,"休")</f>
        <v>0</v>
      </c>
      <c r="AM365" s="29">
        <f>+COUNTIF(F365:AG365,"－")</f>
        <v>0</v>
      </c>
      <c r="AN365" s="29">
        <f t="shared" si="454"/>
        <v>0</v>
      </c>
    </row>
    <row r="366" spans="2:40" ht="24.75" customHeight="1" x14ac:dyDescent="0.15">
      <c r="B366" s="221" t="s">
        <v>96</v>
      </c>
      <c r="C366" s="224" t="s">
        <v>14</v>
      </c>
      <c r="D366" s="29" t="s">
        <v>17</v>
      </c>
      <c r="E366" s="75" t="s">
        <v>28</v>
      </c>
      <c r="F366" s="105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37"/>
      <c r="AH366" s="48"/>
      <c r="AI366" s="29"/>
      <c r="AJ366" s="151"/>
    </row>
    <row r="367" spans="2:40" ht="13.5" customHeight="1" x14ac:dyDescent="0.15">
      <c r="B367" s="222"/>
      <c r="C367" s="225"/>
      <c r="D367" s="47" t="str">
        <f>E$17</f>
        <v>〇〇</v>
      </c>
      <c r="E367" s="85"/>
      <c r="F367" s="56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63"/>
      <c r="AH367" s="32">
        <f t="shared" ref="AH367:AH370" si="460">COUNTA(F$99:AG$99)-AI367</f>
        <v>28</v>
      </c>
      <c r="AI367" s="77">
        <f t="shared" ref="AI367:AI370" si="461">AM367+AN367</f>
        <v>0</v>
      </c>
      <c r="AJ367" s="38">
        <f>+COUNTIF(F367:AG367,"休")</f>
        <v>0</v>
      </c>
      <c r="AM367" s="29">
        <f>+COUNTIF(F367:AG367,"－")</f>
        <v>0</v>
      </c>
      <c r="AN367" s="29">
        <f>+COUNTIF(F367:AG367,"外")</f>
        <v>0</v>
      </c>
    </row>
    <row r="368" spans="2:40" x14ac:dyDescent="0.15">
      <c r="B368" s="222"/>
      <c r="C368" s="225"/>
      <c r="D368" s="51" t="str">
        <f>E$18</f>
        <v>●●</v>
      </c>
      <c r="E368" s="107"/>
      <c r="F368" s="52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9"/>
      <c r="AH368" s="32">
        <f t="shared" si="460"/>
        <v>28</v>
      </c>
      <c r="AI368" s="4">
        <f t="shared" si="461"/>
        <v>0</v>
      </c>
      <c r="AJ368" s="154">
        <f t="shared" ref="AJ368:AJ370" si="462">+COUNTIF(F368:AG368,"休")</f>
        <v>0</v>
      </c>
      <c r="AM368" s="29">
        <f t="shared" ref="AM368:AM370" si="463">+COUNTIF(F368:AG368,"－")</f>
        <v>0</v>
      </c>
      <c r="AN368" s="29">
        <f>+COUNTIF(F368:AG368,"外")</f>
        <v>0</v>
      </c>
    </row>
    <row r="369" spans="2:40" x14ac:dyDescent="0.15">
      <c r="B369" s="222"/>
      <c r="C369" s="225"/>
      <c r="D369" s="51">
        <f>E$19</f>
        <v>0</v>
      </c>
      <c r="E369" s="107"/>
      <c r="F369" s="52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9"/>
      <c r="AH369" s="32">
        <f t="shared" si="460"/>
        <v>28</v>
      </c>
      <c r="AI369" s="4">
        <f t="shared" si="461"/>
        <v>0</v>
      </c>
      <c r="AJ369" s="154">
        <f t="shared" si="462"/>
        <v>0</v>
      </c>
      <c r="AM369" s="29">
        <f t="shared" si="463"/>
        <v>0</v>
      </c>
      <c r="AN369" s="29">
        <f>+COUNTIF(F369:AG369,"外")</f>
        <v>0</v>
      </c>
    </row>
    <row r="370" spans="2:40" x14ac:dyDescent="0.15">
      <c r="B370" s="222"/>
      <c r="C370" s="226"/>
      <c r="D370" s="47">
        <f>E$20</f>
        <v>0</v>
      </c>
      <c r="E370" s="85"/>
      <c r="F370" s="52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63"/>
      <c r="AH370" s="32">
        <f t="shared" si="460"/>
        <v>28</v>
      </c>
      <c r="AI370" s="31">
        <f t="shared" si="461"/>
        <v>0</v>
      </c>
      <c r="AJ370" s="38">
        <f t="shared" si="462"/>
        <v>0</v>
      </c>
      <c r="AM370" s="29">
        <f t="shared" si="463"/>
        <v>0</v>
      </c>
      <c r="AN370" s="29">
        <f>+COUNTIF(F370:AG370,"外")</f>
        <v>0</v>
      </c>
    </row>
    <row r="371" spans="2:40" ht="24.75" customHeight="1" x14ac:dyDescent="0.15">
      <c r="B371" s="222"/>
      <c r="C371" s="224" t="s">
        <v>15</v>
      </c>
      <c r="D371" s="29" t="s">
        <v>17</v>
      </c>
      <c r="E371" s="75" t="s">
        <v>28</v>
      </c>
      <c r="F371" s="105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37"/>
      <c r="AH371" s="48"/>
      <c r="AI371" s="29"/>
      <c r="AJ371" s="151"/>
    </row>
    <row r="372" spans="2:40" x14ac:dyDescent="0.15">
      <c r="B372" s="222"/>
      <c r="C372" s="225"/>
      <c r="D372" s="23" t="str">
        <f>E$21</f>
        <v>●●</v>
      </c>
      <c r="E372" s="111"/>
      <c r="F372" s="56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139"/>
      <c r="AH372" s="32">
        <f t="shared" ref="AH372:AH375" si="464">COUNTA(F$99:AG$99)-AI372</f>
        <v>28</v>
      </c>
      <c r="AI372" s="78">
        <f t="shared" ref="AI372:AI375" si="465">AM372+AN372</f>
        <v>0</v>
      </c>
      <c r="AJ372" s="152">
        <f>+COUNTIF(F372:AG372,"休")</f>
        <v>0</v>
      </c>
      <c r="AM372" s="29">
        <f>+COUNTIF(F372:AG372,"－")</f>
        <v>0</v>
      </c>
      <c r="AN372" s="29">
        <f>+COUNTIF(F372:AG372,"外")</f>
        <v>0</v>
      </c>
    </row>
    <row r="373" spans="2:40" x14ac:dyDescent="0.15">
      <c r="B373" s="222"/>
      <c r="C373" s="225"/>
      <c r="D373" s="51">
        <f>E$22</f>
        <v>0</v>
      </c>
      <c r="E373" s="107"/>
      <c r="F373" s="52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9"/>
      <c r="AH373" s="32">
        <f t="shared" si="464"/>
        <v>28</v>
      </c>
      <c r="AI373" s="4">
        <f t="shared" si="465"/>
        <v>0</v>
      </c>
      <c r="AJ373" s="154">
        <f t="shared" ref="AJ373:AJ375" si="466">+COUNTIF(F373:AG373,"休")</f>
        <v>0</v>
      </c>
      <c r="AM373" s="29">
        <f t="shared" ref="AM373:AM375" si="467">+COUNTIF(F373:AG373,"－")</f>
        <v>0</v>
      </c>
      <c r="AN373" s="29">
        <f>+COUNTIF(F373:AG373,"外")</f>
        <v>0</v>
      </c>
    </row>
    <row r="374" spans="2:40" x14ac:dyDescent="0.15">
      <c r="B374" s="222"/>
      <c r="C374" s="225"/>
      <c r="D374" s="51">
        <f>E$23</f>
        <v>0</v>
      </c>
      <c r="E374" s="107"/>
      <c r="F374" s="52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9"/>
      <c r="AH374" s="32">
        <f t="shared" si="464"/>
        <v>28</v>
      </c>
      <c r="AI374" s="4">
        <f t="shared" si="465"/>
        <v>0</v>
      </c>
      <c r="AJ374" s="154">
        <f t="shared" si="466"/>
        <v>0</v>
      </c>
      <c r="AM374" s="29">
        <f t="shared" si="467"/>
        <v>0</v>
      </c>
      <c r="AN374" s="29">
        <f>+COUNTIF(F374:AG374,"外")</f>
        <v>0</v>
      </c>
    </row>
    <row r="375" spans="2:40" x14ac:dyDescent="0.15">
      <c r="B375" s="223"/>
      <c r="C375" s="226"/>
      <c r="D375" s="55">
        <f>E$24</f>
        <v>0</v>
      </c>
      <c r="E375" s="109"/>
      <c r="F375" s="1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76"/>
      <c r="AH375" s="140">
        <f t="shared" si="464"/>
        <v>28</v>
      </c>
      <c r="AI375" s="149">
        <f t="shared" si="465"/>
        <v>0</v>
      </c>
      <c r="AJ375" s="153">
        <f t="shared" si="466"/>
        <v>0</v>
      </c>
      <c r="AM375" s="29">
        <f t="shared" si="467"/>
        <v>0</v>
      </c>
      <c r="AN375" s="29">
        <f>+COUNTIF(F375:AG375,"外")</f>
        <v>0</v>
      </c>
    </row>
    <row r="376" spans="2:40" x14ac:dyDescent="0.15"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</row>
    <row r="377" spans="2:40" ht="13.5" customHeight="1" x14ac:dyDescent="0.15">
      <c r="B377" s="25"/>
      <c r="C377" s="33"/>
      <c r="D377" s="26"/>
      <c r="E377" s="3" t="s">
        <v>4</v>
      </c>
      <c r="F377" s="10">
        <f>+AG357+1</f>
        <v>45831</v>
      </c>
      <c r="G377" s="11">
        <f>+F377+1</f>
        <v>45832</v>
      </c>
      <c r="H377" s="11">
        <f t="shared" ref="H377" si="468">+G377+1</f>
        <v>45833</v>
      </c>
      <c r="I377" s="11">
        <f t="shared" ref="I377" si="469">+H377+1</f>
        <v>45834</v>
      </c>
      <c r="J377" s="11">
        <f t="shared" ref="J377" si="470">+I377+1</f>
        <v>45835</v>
      </c>
      <c r="K377" s="11">
        <f t="shared" ref="K377" si="471">+J377+1</f>
        <v>45836</v>
      </c>
      <c r="L377" s="11">
        <f t="shared" ref="L377" si="472">+K377+1</f>
        <v>45837</v>
      </c>
      <c r="M377" s="11">
        <f t="shared" ref="M377" si="473">+L377+1</f>
        <v>45838</v>
      </c>
      <c r="N377" s="11">
        <f t="shared" ref="N377" si="474">+M377+1</f>
        <v>45839</v>
      </c>
      <c r="O377" s="11">
        <f t="shared" ref="O377" si="475">+N377+1</f>
        <v>45840</v>
      </c>
      <c r="P377" s="11">
        <f t="shared" ref="P377" si="476">+O377+1</f>
        <v>45841</v>
      </c>
      <c r="Q377" s="11">
        <f t="shared" ref="Q377" si="477">+P377+1</f>
        <v>45842</v>
      </c>
      <c r="R377" s="11">
        <f t="shared" ref="R377" si="478">+Q377+1</f>
        <v>45843</v>
      </c>
      <c r="S377" s="11">
        <f t="shared" ref="S377" si="479">+R377+1</f>
        <v>45844</v>
      </c>
      <c r="T377" s="11">
        <f t="shared" ref="T377" si="480">+S377+1</f>
        <v>45845</v>
      </c>
      <c r="U377" s="11">
        <f t="shared" ref="U377" si="481">+T377+1</f>
        <v>45846</v>
      </c>
      <c r="V377" s="11">
        <f t="shared" ref="V377" si="482">+U377+1</f>
        <v>45847</v>
      </c>
      <c r="W377" s="11">
        <f t="shared" ref="W377" si="483">+V377+1</f>
        <v>45848</v>
      </c>
      <c r="X377" s="11">
        <f t="shared" ref="X377" si="484">+W377+1</f>
        <v>45849</v>
      </c>
      <c r="Y377" s="11">
        <f t="shared" ref="Y377" si="485">+X377+1</f>
        <v>45850</v>
      </c>
      <c r="Z377" s="11">
        <f>+Y377+1</f>
        <v>45851</v>
      </c>
      <c r="AA377" s="11">
        <f t="shared" ref="AA377" si="486">+Z377+1</f>
        <v>45852</v>
      </c>
      <c r="AB377" s="11">
        <f t="shared" ref="AB377" si="487">+AA377+1</f>
        <v>45853</v>
      </c>
      <c r="AC377" s="11">
        <f t="shared" ref="AC377" si="488">+AB377+1</f>
        <v>45854</v>
      </c>
      <c r="AD377" s="11">
        <f>+AC377+1</f>
        <v>45855</v>
      </c>
      <c r="AE377" s="11">
        <f t="shared" ref="AE377" si="489">+AD377+1</f>
        <v>45856</v>
      </c>
      <c r="AF377" s="11">
        <f>+AE377+1</f>
        <v>45857</v>
      </c>
      <c r="AG377" s="136">
        <f t="shared" ref="AG377" si="490">+AF377+1</f>
        <v>45858</v>
      </c>
      <c r="AH377" s="182" t="s">
        <v>82</v>
      </c>
      <c r="AI377" s="185" t="s">
        <v>83</v>
      </c>
      <c r="AJ377" s="188" t="s">
        <v>18</v>
      </c>
      <c r="AK377" s="256"/>
      <c r="AM377" s="281" t="s">
        <v>72</v>
      </c>
      <c r="AN377" s="281" t="s">
        <v>73</v>
      </c>
    </row>
    <row r="378" spans="2:40" x14ac:dyDescent="0.15">
      <c r="B378" s="27"/>
      <c r="C378" s="34"/>
      <c r="D378" s="28"/>
      <c r="E378" s="4" t="s">
        <v>2</v>
      </c>
      <c r="F378" s="122" t="str">
        <f>TEXT(WEEKDAY(+F377),"aaa")</f>
        <v>月</v>
      </c>
      <c r="G378" s="115" t="str">
        <f t="shared" ref="G378:AG378" si="491">TEXT(WEEKDAY(+G377),"aaa")</f>
        <v>火</v>
      </c>
      <c r="H378" s="115" t="str">
        <f t="shared" si="491"/>
        <v>水</v>
      </c>
      <c r="I378" s="115" t="str">
        <f t="shared" si="491"/>
        <v>木</v>
      </c>
      <c r="J378" s="115" t="str">
        <f t="shared" si="491"/>
        <v>金</v>
      </c>
      <c r="K378" s="115" t="str">
        <f t="shared" si="491"/>
        <v>土</v>
      </c>
      <c r="L378" s="115" t="str">
        <f t="shared" si="491"/>
        <v>日</v>
      </c>
      <c r="M378" s="115" t="str">
        <f t="shared" si="491"/>
        <v>月</v>
      </c>
      <c r="N378" s="115" t="str">
        <f t="shared" si="491"/>
        <v>火</v>
      </c>
      <c r="O378" s="115" t="str">
        <f t="shared" si="491"/>
        <v>水</v>
      </c>
      <c r="P378" s="115" t="str">
        <f t="shared" si="491"/>
        <v>木</v>
      </c>
      <c r="Q378" s="115" t="str">
        <f t="shared" si="491"/>
        <v>金</v>
      </c>
      <c r="R378" s="115" t="str">
        <f t="shared" si="491"/>
        <v>土</v>
      </c>
      <c r="S378" s="115" t="str">
        <f t="shared" si="491"/>
        <v>日</v>
      </c>
      <c r="T378" s="115" t="str">
        <f t="shared" si="491"/>
        <v>月</v>
      </c>
      <c r="U378" s="115" t="str">
        <f t="shared" si="491"/>
        <v>火</v>
      </c>
      <c r="V378" s="115" t="str">
        <f t="shared" si="491"/>
        <v>水</v>
      </c>
      <c r="W378" s="115" t="str">
        <f t="shared" si="491"/>
        <v>木</v>
      </c>
      <c r="X378" s="115" t="str">
        <f t="shared" si="491"/>
        <v>金</v>
      </c>
      <c r="Y378" s="115" t="str">
        <f t="shared" si="491"/>
        <v>土</v>
      </c>
      <c r="Z378" s="115" t="str">
        <f t="shared" si="491"/>
        <v>日</v>
      </c>
      <c r="AA378" s="115" t="str">
        <f t="shared" si="491"/>
        <v>月</v>
      </c>
      <c r="AB378" s="115" t="str">
        <f t="shared" si="491"/>
        <v>火</v>
      </c>
      <c r="AC378" s="115" t="str">
        <f t="shared" si="491"/>
        <v>水</v>
      </c>
      <c r="AD378" s="115" t="str">
        <f t="shared" si="491"/>
        <v>木</v>
      </c>
      <c r="AE378" s="115" t="str">
        <f t="shared" si="491"/>
        <v>金</v>
      </c>
      <c r="AF378" s="115" t="str">
        <f t="shared" si="491"/>
        <v>土</v>
      </c>
      <c r="AG378" s="124" t="str">
        <f t="shared" si="491"/>
        <v>日</v>
      </c>
      <c r="AH378" s="183"/>
      <c r="AI378" s="186"/>
      <c r="AJ378" s="189"/>
      <c r="AK378" s="256"/>
      <c r="AM378" s="281"/>
      <c r="AN378" s="281"/>
    </row>
    <row r="379" spans="2:40" ht="24.75" customHeight="1" x14ac:dyDescent="0.15">
      <c r="B379" s="167"/>
      <c r="C379" s="35" t="s">
        <v>16</v>
      </c>
      <c r="D379" s="29" t="s">
        <v>17</v>
      </c>
      <c r="E379" s="75" t="s">
        <v>28</v>
      </c>
      <c r="F379" s="105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37"/>
      <c r="AH379" s="184"/>
      <c r="AI379" s="187"/>
      <c r="AJ379" s="190"/>
      <c r="AK379" s="256"/>
    </row>
    <row r="380" spans="2:40" ht="13.5" customHeight="1" x14ac:dyDescent="0.15">
      <c r="B380" s="221" t="s">
        <v>95</v>
      </c>
      <c r="C380" s="224" t="s">
        <v>10</v>
      </c>
      <c r="D380" s="23" t="str">
        <f>E$11</f>
        <v>〇〇</v>
      </c>
      <c r="E380" s="111"/>
      <c r="F380" s="56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63"/>
      <c r="AH380" s="32">
        <f>COUNTA(F$119:AG$119)-AI380</f>
        <v>28</v>
      </c>
      <c r="AI380" s="77">
        <f>AM380+AN380</f>
        <v>0</v>
      </c>
      <c r="AJ380" s="38">
        <f>+COUNTIF(F380:AG380,"休")</f>
        <v>0</v>
      </c>
      <c r="AM380" s="29">
        <f>+COUNTIF(F380:AG380,"－")</f>
        <v>0</v>
      </c>
      <c r="AN380" s="29">
        <f t="shared" ref="AN380:AN385" si="492">+COUNTIF(F380:AG380,"外")</f>
        <v>0</v>
      </c>
    </row>
    <row r="381" spans="2:40" ht="13.5" customHeight="1" x14ac:dyDescent="0.15">
      <c r="B381" s="222"/>
      <c r="C381" s="225"/>
      <c r="D381" s="51" t="str">
        <f>E$12</f>
        <v>●●</v>
      </c>
      <c r="E381" s="107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ref="AH381:AH385" si="493">COUNTA(F$119:AG$119)-AI381</f>
        <v>28</v>
      </c>
      <c r="AI381" s="4">
        <f t="shared" ref="AI381" si="494">AM381+AN381</f>
        <v>0</v>
      </c>
      <c r="AJ381" s="154">
        <f t="shared" ref="AJ381:AJ384" si="495">+COUNTIF(F381:AG381,"休")</f>
        <v>0</v>
      </c>
      <c r="AM381" s="29">
        <f t="shared" ref="AM381:AM384" si="496">+COUNTIF(F381:AG381,"－")</f>
        <v>0</v>
      </c>
      <c r="AN381" s="29">
        <f t="shared" si="492"/>
        <v>0</v>
      </c>
    </row>
    <row r="382" spans="2:40" x14ac:dyDescent="0.15">
      <c r="B382" s="222"/>
      <c r="C382" s="225"/>
      <c r="D382" s="51" t="str">
        <f>E$13</f>
        <v>△△</v>
      </c>
      <c r="E382" s="107"/>
      <c r="F382" s="52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9"/>
      <c r="AH382" s="32">
        <f t="shared" si="493"/>
        <v>28</v>
      </c>
      <c r="AI382" s="4">
        <f>AM382+AN382</f>
        <v>0</v>
      </c>
      <c r="AJ382" s="154">
        <f t="shared" si="495"/>
        <v>0</v>
      </c>
      <c r="AM382" s="29">
        <f t="shared" si="496"/>
        <v>0</v>
      </c>
      <c r="AN382" s="29">
        <f t="shared" si="492"/>
        <v>0</v>
      </c>
    </row>
    <row r="383" spans="2:40" x14ac:dyDescent="0.15">
      <c r="B383" s="222"/>
      <c r="C383" s="225"/>
      <c r="D383" s="51" t="str">
        <f>E$14</f>
        <v>■■</v>
      </c>
      <c r="E383" s="107"/>
      <c r="F383" s="52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9"/>
      <c r="AH383" s="32">
        <f t="shared" si="493"/>
        <v>28</v>
      </c>
      <c r="AI383" s="4">
        <f t="shared" ref="AI383:AI385" si="497">AM383+AN383</f>
        <v>0</v>
      </c>
      <c r="AJ383" s="154">
        <f t="shared" si="495"/>
        <v>0</v>
      </c>
      <c r="AM383" s="29">
        <f t="shared" si="496"/>
        <v>0</v>
      </c>
      <c r="AN383" s="29">
        <f t="shared" si="492"/>
        <v>0</v>
      </c>
    </row>
    <row r="384" spans="2:40" x14ac:dyDescent="0.15">
      <c r="B384" s="222"/>
      <c r="C384" s="225"/>
      <c r="D384" s="51" t="str">
        <f>E$15</f>
        <v>★★</v>
      </c>
      <c r="E384" s="107"/>
      <c r="F384" s="52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9"/>
      <c r="AH384" s="32">
        <f t="shared" si="493"/>
        <v>28</v>
      </c>
      <c r="AI384" s="4">
        <f t="shared" si="497"/>
        <v>0</v>
      </c>
      <c r="AJ384" s="154">
        <f t="shared" si="495"/>
        <v>0</v>
      </c>
      <c r="AM384" s="29">
        <f t="shared" si="496"/>
        <v>0</v>
      </c>
      <c r="AN384" s="29">
        <f t="shared" si="492"/>
        <v>0</v>
      </c>
    </row>
    <row r="385" spans="2:40" x14ac:dyDescent="0.15">
      <c r="B385" s="223"/>
      <c r="C385" s="226"/>
      <c r="D385" s="47">
        <f>E$16</f>
        <v>0</v>
      </c>
      <c r="E385" s="85"/>
      <c r="F385" s="157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138"/>
      <c r="AH385" s="32">
        <f t="shared" si="493"/>
        <v>28</v>
      </c>
      <c r="AI385" s="77">
        <f t="shared" si="497"/>
        <v>0</v>
      </c>
      <c r="AJ385" s="38">
        <f>+COUNTIF(F385:AG385,"休")</f>
        <v>0</v>
      </c>
      <c r="AM385" s="29">
        <f>+COUNTIF(F385:AG385,"－")</f>
        <v>0</v>
      </c>
      <c r="AN385" s="29">
        <f t="shared" si="492"/>
        <v>0</v>
      </c>
    </row>
    <row r="386" spans="2:40" ht="24.75" customHeight="1" x14ac:dyDescent="0.15">
      <c r="B386" s="221" t="s">
        <v>96</v>
      </c>
      <c r="C386" s="224" t="s">
        <v>14</v>
      </c>
      <c r="D386" s="29" t="s">
        <v>17</v>
      </c>
      <c r="E386" s="75" t="s">
        <v>28</v>
      </c>
      <c r="F386" s="105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37"/>
      <c r="AH386" s="48"/>
      <c r="AI386" s="29"/>
      <c r="AJ386" s="151"/>
    </row>
    <row r="387" spans="2:40" ht="13.5" customHeight="1" x14ac:dyDescent="0.15">
      <c r="B387" s="222"/>
      <c r="C387" s="225"/>
      <c r="D387" s="47" t="str">
        <f>E$17</f>
        <v>〇〇</v>
      </c>
      <c r="E387" s="85"/>
      <c r="F387" s="56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63"/>
      <c r="AH387" s="32">
        <f t="shared" ref="AH387:AH390" si="498">COUNTA(F$119:AG$119)-AI387</f>
        <v>28</v>
      </c>
      <c r="AI387" s="77">
        <f t="shared" ref="AI387:AI390" si="499">AM387+AN387</f>
        <v>0</v>
      </c>
      <c r="AJ387" s="38">
        <f>+COUNTIF(F387:AG387,"休")</f>
        <v>0</v>
      </c>
      <c r="AM387" s="29">
        <f>+COUNTIF(F387:AG387,"－")</f>
        <v>0</v>
      </c>
      <c r="AN387" s="29">
        <f>+COUNTIF(F387:AG387,"外")</f>
        <v>0</v>
      </c>
    </row>
    <row r="388" spans="2:40" x14ac:dyDescent="0.15">
      <c r="B388" s="222"/>
      <c r="C388" s="225"/>
      <c r="D388" s="51" t="str">
        <f>E$18</f>
        <v>●●</v>
      </c>
      <c r="E388" s="107"/>
      <c r="F388" s="52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9"/>
      <c r="AH388" s="32">
        <f t="shared" si="498"/>
        <v>28</v>
      </c>
      <c r="AI388" s="4">
        <f t="shared" si="499"/>
        <v>0</v>
      </c>
      <c r="AJ388" s="154">
        <f t="shared" ref="AJ388:AJ390" si="500">+COUNTIF(F388:AG388,"休")</f>
        <v>0</v>
      </c>
      <c r="AM388" s="29">
        <f t="shared" ref="AM388:AM390" si="501">+COUNTIF(F388:AG388,"－")</f>
        <v>0</v>
      </c>
      <c r="AN388" s="29">
        <f>+COUNTIF(F388:AG388,"外")</f>
        <v>0</v>
      </c>
    </row>
    <row r="389" spans="2:40" x14ac:dyDescent="0.15">
      <c r="B389" s="222"/>
      <c r="C389" s="225"/>
      <c r="D389" s="51">
        <f>E$19</f>
        <v>0</v>
      </c>
      <c r="E389" s="107"/>
      <c r="F389" s="52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9"/>
      <c r="AH389" s="32">
        <f t="shared" si="498"/>
        <v>28</v>
      </c>
      <c r="AI389" s="4">
        <f t="shared" si="499"/>
        <v>0</v>
      </c>
      <c r="AJ389" s="154">
        <f t="shared" si="500"/>
        <v>0</v>
      </c>
      <c r="AM389" s="29">
        <f t="shared" si="501"/>
        <v>0</v>
      </c>
      <c r="AN389" s="29">
        <f>+COUNTIF(F389:AG389,"外")</f>
        <v>0</v>
      </c>
    </row>
    <row r="390" spans="2:40" x14ac:dyDescent="0.15">
      <c r="B390" s="222"/>
      <c r="C390" s="226"/>
      <c r="D390" s="47">
        <f>E$20</f>
        <v>0</v>
      </c>
      <c r="E390" s="85"/>
      <c r="F390" s="52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63"/>
      <c r="AH390" s="32">
        <f t="shared" si="498"/>
        <v>28</v>
      </c>
      <c r="AI390" s="31">
        <f t="shared" si="499"/>
        <v>0</v>
      </c>
      <c r="AJ390" s="38">
        <f t="shared" si="500"/>
        <v>0</v>
      </c>
      <c r="AM390" s="29">
        <f t="shared" si="501"/>
        <v>0</v>
      </c>
      <c r="AN390" s="29">
        <f>+COUNTIF(F390:AG390,"外")</f>
        <v>0</v>
      </c>
    </row>
    <row r="391" spans="2:40" ht="24.75" customHeight="1" x14ac:dyDescent="0.15">
      <c r="B391" s="222"/>
      <c r="C391" s="224" t="s">
        <v>15</v>
      </c>
      <c r="D391" s="29" t="s">
        <v>17</v>
      </c>
      <c r="E391" s="75" t="s">
        <v>28</v>
      </c>
      <c r="F391" s="105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37"/>
      <c r="AH391" s="48"/>
      <c r="AI391" s="29"/>
      <c r="AJ391" s="151"/>
    </row>
    <row r="392" spans="2:40" x14ac:dyDescent="0.15">
      <c r="B392" s="222"/>
      <c r="C392" s="225"/>
      <c r="D392" s="23" t="str">
        <f>E$21</f>
        <v>●●</v>
      </c>
      <c r="E392" s="111"/>
      <c r="F392" s="56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139"/>
      <c r="AH392" s="32">
        <f t="shared" ref="AH392:AH395" si="502">COUNTA(F$119:AG$119)-AI392</f>
        <v>28</v>
      </c>
      <c r="AI392" s="78">
        <f t="shared" ref="AI392:AI395" si="503">AM392+AN392</f>
        <v>0</v>
      </c>
      <c r="AJ392" s="152">
        <f>+COUNTIF(F392:AG392,"休")</f>
        <v>0</v>
      </c>
      <c r="AM392" s="29">
        <f>+COUNTIF(F392:AG392,"－")</f>
        <v>0</v>
      </c>
      <c r="AN392" s="29">
        <f>+COUNTIF(F392:AG392,"外")</f>
        <v>0</v>
      </c>
    </row>
    <row r="393" spans="2:40" x14ac:dyDescent="0.15">
      <c r="B393" s="222"/>
      <c r="C393" s="225"/>
      <c r="D393" s="51">
        <f>E$22</f>
        <v>0</v>
      </c>
      <c r="E393" s="107"/>
      <c r="F393" s="52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9"/>
      <c r="AH393" s="32">
        <f t="shared" si="502"/>
        <v>28</v>
      </c>
      <c r="AI393" s="4">
        <f t="shared" si="503"/>
        <v>0</v>
      </c>
      <c r="AJ393" s="154">
        <f t="shared" ref="AJ393:AJ395" si="504">+COUNTIF(F393:AG393,"休")</f>
        <v>0</v>
      </c>
      <c r="AM393" s="29">
        <f t="shared" ref="AM393:AM395" si="505">+COUNTIF(F393:AG393,"－")</f>
        <v>0</v>
      </c>
      <c r="AN393" s="29">
        <f>+COUNTIF(F393:AG393,"外")</f>
        <v>0</v>
      </c>
    </row>
    <row r="394" spans="2:40" x14ac:dyDescent="0.15">
      <c r="B394" s="222"/>
      <c r="C394" s="225"/>
      <c r="D394" s="51">
        <f>E$23</f>
        <v>0</v>
      </c>
      <c r="E394" s="107"/>
      <c r="F394" s="52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9"/>
      <c r="AH394" s="32">
        <f t="shared" si="502"/>
        <v>28</v>
      </c>
      <c r="AI394" s="4">
        <f t="shared" si="503"/>
        <v>0</v>
      </c>
      <c r="AJ394" s="154">
        <f t="shared" si="504"/>
        <v>0</v>
      </c>
      <c r="AM394" s="29">
        <f t="shared" si="505"/>
        <v>0</v>
      </c>
      <c r="AN394" s="29">
        <f>+COUNTIF(F394:AG394,"外")</f>
        <v>0</v>
      </c>
    </row>
    <row r="395" spans="2:40" x14ac:dyDescent="0.15">
      <c r="B395" s="223"/>
      <c r="C395" s="226"/>
      <c r="D395" s="55">
        <f>E$24</f>
        <v>0</v>
      </c>
      <c r="E395" s="109"/>
      <c r="F395" s="1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76"/>
      <c r="AH395" s="140">
        <f t="shared" si="502"/>
        <v>28</v>
      </c>
      <c r="AI395" s="149">
        <f t="shared" si="503"/>
        <v>0</v>
      </c>
      <c r="AJ395" s="153">
        <f t="shared" si="504"/>
        <v>0</v>
      </c>
      <c r="AM395" s="29">
        <f t="shared" si="505"/>
        <v>0</v>
      </c>
      <c r="AN395" s="29">
        <f>+COUNTIF(F395:AG395,"外")</f>
        <v>0</v>
      </c>
    </row>
    <row r="396" spans="2:40" x14ac:dyDescent="0.15"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2:40" ht="13.5" customHeight="1" x14ac:dyDescent="0.15">
      <c r="B397" s="25"/>
      <c r="C397" s="33"/>
      <c r="D397" s="26"/>
      <c r="E397" s="15" t="s">
        <v>4</v>
      </c>
      <c r="F397" s="16">
        <f>+AG377+1</f>
        <v>45859</v>
      </c>
      <c r="G397" s="17">
        <f>+F397+1</f>
        <v>45860</v>
      </c>
      <c r="H397" s="17">
        <f t="shared" ref="H397" si="506">+G397+1</f>
        <v>45861</v>
      </c>
      <c r="I397" s="17">
        <f t="shared" ref="I397" si="507">+H397+1</f>
        <v>45862</v>
      </c>
      <c r="J397" s="17">
        <f t="shared" ref="J397" si="508">+I397+1</f>
        <v>45863</v>
      </c>
      <c r="K397" s="17">
        <f t="shared" ref="K397" si="509">+J397+1</f>
        <v>45864</v>
      </c>
      <c r="L397" s="17">
        <f t="shared" ref="L397" si="510">+K397+1</f>
        <v>45865</v>
      </c>
      <c r="M397" s="17">
        <f t="shared" ref="M397" si="511">+L397+1</f>
        <v>45866</v>
      </c>
      <c r="N397" s="17">
        <f t="shared" ref="N397" si="512">+M397+1</f>
        <v>45867</v>
      </c>
      <c r="O397" s="17">
        <f t="shared" ref="O397" si="513">+N397+1</f>
        <v>45868</v>
      </c>
      <c r="P397" s="17">
        <f t="shared" ref="P397" si="514">+O397+1</f>
        <v>45869</v>
      </c>
      <c r="Q397" s="17">
        <f t="shared" ref="Q397" si="515">+P397+1</f>
        <v>45870</v>
      </c>
      <c r="R397" s="17">
        <f t="shared" ref="R397" si="516">+Q397+1</f>
        <v>45871</v>
      </c>
      <c r="S397" s="17">
        <f t="shared" ref="S397" si="517">+R397+1</f>
        <v>45872</v>
      </c>
      <c r="T397" s="17">
        <f t="shared" ref="T397" si="518">+S397+1</f>
        <v>45873</v>
      </c>
      <c r="U397" s="17">
        <f t="shared" ref="U397" si="519">+T397+1</f>
        <v>45874</v>
      </c>
      <c r="V397" s="17">
        <f t="shared" ref="V397" si="520">+U397+1</f>
        <v>45875</v>
      </c>
      <c r="W397" s="17">
        <f t="shared" ref="W397" si="521">+V397+1</f>
        <v>45876</v>
      </c>
      <c r="X397" s="17">
        <f t="shared" ref="X397" si="522">+W397+1</f>
        <v>45877</v>
      </c>
      <c r="Y397" s="17">
        <f t="shared" ref="Y397" si="523">+X397+1</f>
        <v>45878</v>
      </c>
      <c r="Z397" s="17">
        <f>+Y397+1</f>
        <v>45879</v>
      </c>
      <c r="AA397" s="17">
        <f t="shared" ref="AA397" si="524">+Z397+1</f>
        <v>45880</v>
      </c>
      <c r="AB397" s="17">
        <f t="shared" ref="AB397" si="525">+AA397+1</f>
        <v>45881</v>
      </c>
      <c r="AC397" s="17">
        <f t="shared" ref="AC397" si="526">+AB397+1</f>
        <v>45882</v>
      </c>
      <c r="AD397" s="17">
        <f>+AC397+1</f>
        <v>45883</v>
      </c>
      <c r="AE397" s="17">
        <f t="shared" ref="AE397" si="527">+AD397+1</f>
        <v>45884</v>
      </c>
      <c r="AF397" s="17">
        <f>+AE397+1</f>
        <v>45885</v>
      </c>
      <c r="AG397" s="141">
        <f t="shared" ref="AG397" si="528">+AF397+1</f>
        <v>45886</v>
      </c>
      <c r="AH397" s="182" t="s">
        <v>82</v>
      </c>
      <c r="AI397" s="185" t="s">
        <v>83</v>
      </c>
      <c r="AJ397" s="188" t="s">
        <v>18</v>
      </c>
      <c r="AK397" s="256"/>
      <c r="AM397" s="281" t="s">
        <v>72</v>
      </c>
      <c r="AN397" s="281" t="s">
        <v>73</v>
      </c>
    </row>
    <row r="398" spans="2:40" x14ac:dyDescent="0.15">
      <c r="B398" s="27"/>
      <c r="C398" s="34"/>
      <c r="D398" s="28"/>
      <c r="E398" s="18" t="s">
        <v>2</v>
      </c>
      <c r="F398" s="126" t="str">
        <f>TEXT(WEEKDAY(+F397),"aaa")</f>
        <v>月</v>
      </c>
      <c r="G398" s="119" t="str">
        <f t="shared" ref="G398:AG398" si="529">TEXT(WEEKDAY(+G397),"aaa")</f>
        <v>火</v>
      </c>
      <c r="H398" s="119" t="str">
        <f t="shared" si="529"/>
        <v>水</v>
      </c>
      <c r="I398" s="119" t="str">
        <f t="shared" si="529"/>
        <v>木</v>
      </c>
      <c r="J398" s="119" t="str">
        <f t="shared" si="529"/>
        <v>金</v>
      </c>
      <c r="K398" s="119" t="str">
        <f t="shared" si="529"/>
        <v>土</v>
      </c>
      <c r="L398" s="119" t="str">
        <f t="shared" si="529"/>
        <v>日</v>
      </c>
      <c r="M398" s="119" t="str">
        <f t="shared" si="529"/>
        <v>月</v>
      </c>
      <c r="N398" s="119" t="str">
        <f t="shared" si="529"/>
        <v>火</v>
      </c>
      <c r="O398" s="119" t="str">
        <f t="shared" si="529"/>
        <v>水</v>
      </c>
      <c r="P398" s="119" t="str">
        <f t="shared" si="529"/>
        <v>木</v>
      </c>
      <c r="Q398" s="119" t="str">
        <f t="shared" si="529"/>
        <v>金</v>
      </c>
      <c r="R398" s="119" t="str">
        <f t="shared" si="529"/>
        <v>土</v>
      </c>
      <c r="S398" s="119" t="str">
        <f t="shared" si="529"/>
        <v>日</v>
      </c>
      <c r="T398" s="119" t="str">
        <f t="shared" si="529"/>
        <v>月</v>
      </c>
      <c r="U398" s="119" t="str">
        <f t="shared" si="529"/>
        <v>火</v>
      </c>
      <c r="V398" s="119" t="str">
        <f t="shared" si="529"/>
        <v>水</v>
      </c>
      <c r="W398" s="119" t="str">
        <f t="shared" si="529"/>
        <v>木</v>
      </c>
      <c r="X398" s="119" t="str">
        <f t="shared" si="529"/>
        <v>金</v>
      </c>
      <c r="Y398" s="119" t="str">
        <f t="shared" si="529"/>
        <v>土</v>
      </c>
      <c r="Z398" s="119" t="str">
        <f t="shared" si="529"/>
        <v>日</v>
      </c>
      <c r="AA398" s="119" t="str">
        <f t="shared" si="529"/>
        <v>月</v>
      </c>
      <c r="AB398" s="119" t="str">
        <f t="shared" si="529"/>
        <v>火</v>
      </c>
      <c r="AC398" s="119" t="str">
        <f t="shared" si="529"/>
        <v>水</v>
      </c>
      <c r="AD398" s="119" t="str">
        <f t="shared" si="529"/>
        <v>木</v>
      </c>
      <c r="AE398" s="119" t="str">
        <f t="shared" si="529"/>
        <v>金</v>
      </c>
      <c r="AF398" s="119" t="str">
        <f t="shared" si="529"/>
        <v>土</v>
      </c>
      <c r="AG398" s="127" t="str">
        <f t="shared" si="529"/>
        <v>日</v>
      </c>
      <c r="AH398" s="183"/>
      <c r="AI398" s="186"/>
      <c r="AJ398" s="189"/>
      <c r="AK398" s="256"/>
      <c r="AM398" s="281"/>
      <c r="AN398" s="281"/>
    </row>
    <row r="399" spans="2:40" ht="24.75" customHeight="1" x14ac:dyDescent="0.15">
      <c r="B399" s="167"/>
      <c r="C399" s="35" t="s">
        <v>16</v>
      </c>
      <c r="D399" s="29" t="s">
        <v>17</v>
      </c>
      <c r="E399" s="75" t="s">
        <v>28</v>
      </c>
      <c r="F399" s="105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37"/>
      <c r="AH399" s="184"/>
      <c r="AI399" s="187"/>
      <c r="AJ399" s="190"/>
      <c r="AK399" s="256"/>
    </row>
    <row r="400" spans="2:40" ht="13.5" customHeight="1" x14ac:dyDescent="0.15">
      <c r="B400" s="221" t="s">
        <v>95</v>
      </c>
      <c r="C400" s="224" t="s">
        <v>10</v>
      </c>
      <c r="D400" s="23" t="str">
        <f>E$11</f>
        <v>〇〇</v>
      </c>
      <c r="E400" s="111"/>
      <c r="F400" s="56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63"/>
      <c r="AH400" s="32">
        <f>COUNTA(F$139:AG$139)-AI400</f>
        <v>28</v>
      </c>
      <c r="AI400" s="77">
        <f>AM400+AN400</f>
        <v>0</v>
      </c>
      <c r="AJ400" s="38">
        <f>+COUNTIF(F400:AG400,"休")</f>
        <v>0</v>
      </c>
      <c r="AM400" s="29">
        <f>+COUNTIF(F400:AG400,"－")</f>
        <v>0</v>
      </c>
      <c r="AN400" s="29">
        <f t="shared" ref="AN400:AN405" si="530">+COUNTIF(F400:AG400,"外")</f>
        <v>0</v>
      </c>
    </row>
    <row r="401" spans="2:40" ht="13.5" customHeight="1" x14ac:dyDescent="0.15">
      <c r="B401" s="222"/>
      <c r="C401" s="225"/>
      <c r="D401" s="51" t="str">
        <f>E$12</f>
        <v>●●</v>
      </c>
      <c r="E401" s="107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ref="AH401:AH405" si="531">COUNTA(F$139:AG$139)-AI401</f>
        <v>28</v>
      </c>
      <c r="AI401" s="4">
        <f t="shared" ref="AI401" si="532">AM401+AN401</f>
        <v>0</v>
      </c>
      <c r="AJ401" s="154">
        <f t="shared" ref="AJ401:AJ404" si="533">+COUNTIF(F401:AG401,"休")</f>
        <v>0</v>
      </c>
      <c r="AM401" s="29">
        <f t="shared" ref="AM401:AM404" si="534">+COUNTIF(F401:AG401,"－")</f>
        <v>0</v>
      </c>
      <c r="AN401" s="29">
        <f t="shared" si="530"/>
        <v>0</v>
      </c>
    </row>
    <row r="402" spans="2:40" x14ac:dyDescent="0.15">
      <c r="B402" s="222"/>
      <c r="C402" s="225"/>
      <c r="D402" s="51" t="str">
        <f>E$13</f>
        <v>△△</v>
      </c>
      <c r="E402" s="107"/>
      <c r="F402" s="52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9"/>
      <c r="AH402" s="32">
        <f t="shared" si="531"/>
        <v>28</v>
      </c>
      <c r="AI402" s="4">
        <f>AM402+AN402</f>
        <v>0</v>
      </c>
      <c r="AJ402" s="154">
        <f t="shared" si="533"/>
        <v>0</v>
      </c>
      <c r="AM402" s="29">
        <f t="shared" si="534"/>
        <v>0</v>
      </c>
      <c r="AN402" s="29">
        <f t="shared" si="530"/>
        <v>0</v>
      </c>
    </row>
    <row r="403" spans="2:40" x14ac:dyDescent="0.15">
      <c r="B403" s="222"/>
      <c r="C403" s="225"/>
      <c r="D403" s="51" t="str">
        <f>E$14</f>
        <v>■■</v>
      </c>
      <c r="E403" s="107"/>
      <c r="F403" s="52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9"/>
      <c r="AH403" s="32">
        <f t="shared" si="531"/>
        <v>28</v>
      </c>
      <c r="AI403" s="4">
        <f t="shared" ref="AI403:AI405" si="535">AM403+AN403</f>
        <v>0</v>
      </c>
      <c r="AJ403" s="154">
        <f t="shared" si="533"/>
        <v>0</v>
      </c>
      <c r="AM403" s="29">
        <f t="shared" si="534"/>
        <v>0</v>
      </c>
      <c r="AN403" s="29">
        <f t="shared" si="530"/>
        <v>0</v>
      </c>
    </row>
    <row r="404" spans="2:40" x14ac:dyDescent="0.15">
      <c r="B404" s="222"/>
      <c r="C404" s="225"/>
      <c r="D404" s="51" t="str">
        <f>E$15</f>
        <v>★★</v>
      </c>
      <c r="E404" s="107"/>
      <c r="F404" s="52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9"/>
      <c r="AH404" s="32">
        <f t="shared" si="531"/>
        <v>28</v>
      </c>
      <c r="AI404" s="4">
        <f t="shared" si="535"/>
        <v>0</v>
      </c>
      <c r="AJ404" s="154">
        <f t="shared" si="533"/>
        <v>0</v>
      </c>
      <c r="AM404" s="29">
        <f t="shared" si="534"/>
        <v>0</v>
      </c>
      <c r="AN404" s="29">
        <f t="shared" si="530"/>
        <v>0</v>
      </c>
    </row>
    <row r="405" spans="2:40" x14ac:dyDescent="0.15">
      <c r="B405" s="223"/>
      <c r="C405" s="226"/>
      <c r="D405" s="47">
        <f>E$16</f>
        <v>0</v>
      </c>
      <c r="E405" s="85"/>
      <c r="F405" s="157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138"/>
      <c r="AH405" s="32">
        <f t="shared" si="531"/>
        <v>28</v>
      </c>
      <c r="AI405" s="77">
        <f t="shared" si="535"/>
        <v>0</v>
      </c>
      <c r="AJ405" s="38">
        <f>+COUNTIF(F405:AG405,"休")</f>
        <v>0</v>
      </c>
      <c r="AM405" s="29">
        <f>+COUNTIF(F405:AG405,"－")</f>
        <v>0</v>
      </c>
      <c r="AN405" s="29">
        <f t="shared" si="530"/>
        <v>0</v>
      </c>
    </row>
    <row r="406" spans="2:40" ht="24.75" customHeight="1" x14ac:dyDescent="0.15">
      <c r="B406" s="221" t="s">
        <v>96</v>
      </c>
      <c r="C406" s="224" t="s">
        <v>14</v>
      </c>
      <c r="D406" s="29" t="s">
        <v>17</v>
      </c>
      <c r="E406" s="75" t="s">
        <v>28</v>
      </c>
      <c r="F406" s="105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37"/>
      <c r="AH406" s="48"/>
      <c r="AI406" s="29"/>
      <c r="AJ406" s="151"/>
    </row>
    <row r="407" spans="2:40" ht="13.5" customHeight="1" x14ac:dyDescent="0.15">
      <c r="B407" s="222"/>
      <c r="C407" s="225"/>
      <c r="D407" s="47" t="str">
        <f>E$17</f>
        <v>〇〇</v>
      </c>
      <c r="E407" s="85"/>
      <c r="F407" s="56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63"/>
      <c r="AH407" s="32">
        <f t="shared" ref="AH407" si="536">COUNTA(F$139:AG$139)-AI407</f>
        <v>28</v>
      </c>
      <c r="AI407" s="77">
        <f t="shared" ref="AI407:AI410" si="537">AM407+AN407</f>
        <v>0</v>
      </c>
      <c r="AJ407" s="38">
        <f>+COUNTIF(F407:AG407,"休")</f>
        <v>0</v>
      </c>
      <c r="AM407" s="29">
        <f>+COUNTIF(F407:AG407,"－")</f>
        <v>0</v>
      </c>
      <c r="AN407" s="29">
        <f>+COUNTIF(F407:AG407,"外")</f>
        <v>0</v>
      </c>
    </row>
    <row r="408" spans="2:40" x14ac:dyDescent="0.15">
      <c r="B408" s="222"/>
      <c r="C408" s="225"/>
      <c r="D408" s="51" t="str">
        <f>E$18</f>
        <v>●●</v>
      </c>
      <c r="E408" s="107"/>
      <c r="F408" s="52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9"/>
      <c r="AH408" s="32">
        <f>COUNTA(F$139:AG$139)-AI408</f>
        <v>28</v>
      </c>
      <c r="AI408" s="4">
        <f t="shared" si="537"/>
        <v>0</v>
      </c>
      <c r="AJ408" s="154">
        <f t="shared" ref="AJ408:AJ410" si="538">+COUNTIF(F408:AG408,"休")</f>
        <v>0</v>
      </c>
      <c r="AM408" s="29">
        <f t="shared" ref="AM408:AM410" si="539">+COUNTIF(F408:AG408,"－")</f>
        <v>0</v>
      </c>
      <c r="AN408" s="29">
        <f>+COUNTIF(F408:AG408,"外")</f>
        <v>0</v>
      </c>
    </row>
    <row r="409" spans="2:40" x14ac:dyDescent="0.15">
      <c r="B409" s="222"/>
      <c r="C409" s="225"/>
      <c r="D409" s="51">
        <f>E$19</f>
        <v>0</v>
      </c>
      <c r="E409" s="107"/>
      <c r="F409" s="52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9"/>
      <c r="AH409" s="32">
        <f t="shared" ref="AH409:AH410" si="540">COUNTA(F$139:AG$139)-AI409</f>
        <v>28</v>
      </c>
      <c r="AI409" s="4">
        <f t="shared" si="537"/>
        <v>0</v>
      </c>
      <c r="AJ409" s="154">
        <f t="shared" si="538"/>
        <v>0</v>
      </c>
      <c r="AM409" s="29">
        <f t="shared" si="539"/>
        <v>0</v>
      </c>
      <c r="AN409" s="29">
        <f>+COUNTIF(F409:AG409,"外")</f>
        <v>0</v>
      </c>
    </row>
    <row r="410" spans="2:40" x14ac:dyDescent="0.15">
      <c r="B410" s="222"/>
      <c r="C410" s="226"/>
      <c r="D410" s="47">
        <f>E$20</f>
        <v>0</v>
      </c>
      <c r="E410" s="85"/>
      <c r="F410" s="52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63"/>
      <c r="AH410" s="32">
        <f t="shared" si="540"/>
        <v>28</v>
      </c>
      <c r="AI410" s="31">
        <f t="shared" si="537"/>
        <v>0</v>
      </c>
      <c r="AJ410" s="38">
        <f t="shared" si="538"/>
        <v>0</v>
      </c>
      <c r="AM410" s="29">
        <f t="shared" si="539"/>
        <v>0</v>
      </c>
      <c r="AN410" s="29">
        <f>+COUNTIF(F410:AG410,"外")</f>
        <v>0</v>
      </c>
    </row>
    <row r="411" spans="2:40" ht="24.75" customHeight="1" x14ac:dyDescent="0.15">
      <c r="B411" s="222"/>
      <c r="C411" s="224" t="s">
        <v>15</v>
      </c>
      <c r="D411" s="29" t="s">
        <v>17</v>
      </c>
      <c r="E411" s="75" t="s">
        <v>28</v>
      </c>
      <c r="F411" s="105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37"/>
      <c r="AH411" s="48"/>
      <c r="AI411" s="29"/>
      <c r="AJ411" s="151"/>
    </row>
    <row r="412" spans="2:40" x14ac:dyDescent="0.15">
      <c r="B412" s="222"/>
      <c r="C412" s="225"/>
      <c r="D412" s="23" t="str">
        <f>E$21</f>
        <v>●●</v>
      </c>
      <c r="E412" s="111"/>
      <c r="F412" s="56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139"/>
      <c r="AH412" s="32">
        <f t="shared" ref="AH412:AH415" si="541">COUNTA(F$139:AG$139)-AI412</f>
        <v>28</v>
      </c>
      <c r="AI412" s="78">
        <f t="shared" ref="AI412:AI415" si="542">AM412+AN412</f>
        <v>0</v>
      </c>
      <c r="AJ412" s="152">
        <f>+COUNTIF(F412:AG412,"休")</f>
        <v>0</v>
      </c>
      <c r="AM412" s="29">
        <f>+COUNTIF(F412:AG412,"－")</f>
        <v>0</v>
      </c>
      <c r="AN412" s="29">
        <f>+COUNTIF(F412:AG412,"外")</f>
        <v>0</v>
      </c>
    </row>
    <row r="413" spans="2:40" x14ac:dyDescent="0.15">
      <c r="B413" s="222"/>
      <c r="C413" s="225"/>
      <c r="D413" s="51">
        <f>E$22</f>
        <v>0</v>
      </c>
      <c r="E413" s="107"/>
      <c r="F413" s="52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9"/>
      <c r="AH413" s="32">
        <f t="shared" si="541"/>
        <v>28</v>
      </c>
      <c r="AI413" s="4">
        <f t="shared" si="542"/>
        <v>0</v>
      </c>
      <c r="AJ413" s="154">
        <f t="shared" ref="AJ413:AJ415" si="543">+COUNTIF(F413:AG413,"休")</f>
        <v>0</v>
      </c>
      <c r="AM413" s="29">
        <f t="shared" ref="AM413:AM415" si="544">+COUNTIF(F413:AG413,"－")</f>
        <v>0</v>
      </c>
      <c r="AN413" s="29">
        <f>+COUNTIF(F413:AG413,"外")</f>
        <v>0</v>
      </c>
    </row>
    <row r="414" spans="2:40" x14ac:dyDescent="0.15">
      <c r="B414" s="222"/>
      <c r="C414" s="225"/>
      <c r="D414" s="51">
        <f>E$23</f>
        <v>0</v>
      </c>
      <c r="E414" s="107"/>
      <c r="F414" s="52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9"/>
      <c r="AH414" s="32">
        <f t="shared" si="541"/>
        <v>28</v>
      </c>
      <c r="AI414" s="4">
        <f t="shared" si="542"/>
        <v>0</v>
      </c>
      <c r="AJ414" s="154">
        <f t="shared" si="543"/>
        <v>0</v>
      </c>
      <c r="AM414" s="29">
        <f t="shared" si="544"/>
        <v>0</v>
      </c>
      <c r="AN414" s="29">
        <f>+COUNTIF(F414:AG414,"外")</f>
        <v>0</v>
      </c>
    </row>
    <row r="415" spans="2:40" x14ac:dyDescent="0.15">
      <c r="B415" s="223"/>
      <c r="C415" s="226"/>
      <c r="D415" s="55">
        <f>E$24</f>
        <v>0</v>
      </c>
      <c r="E415" s="109"/>
      <c r="F415" s="1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76"/>
      <c r="AH415" s="140">
        <f t="shared" si="541"/>
        <v>28</v>
      </c>
      <c r="AI415" s="149">
        <f t="shared" si="542"/>
        <v>0</v>
      </c>
      <c r="AJ415" s="153">
        <f t="shared" si="543"/>
        <v>0</v>
      </c>
      <c r="AM415" s="29">
        <f t="shared" si="544"/>
        <v>0</v>
      </c>
      <c r="AN415" s="29">
        <f>+COUNTIF(F415:AG415,"外")</f>
        <v>0</v>
      </c>
    </row>
    <row r="416" spans="2:40" x14ac:dyDescent="0.15"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</row>
    <row r="417" spans="2:40" ht="13.5" customHeight="1" x14ac:dyDescent="0.15">
      <c r="B417" s="25"/>
      <c r="C417" s="33"/>
      <c r="D417" s="26"/>
      <c r="E417" s="3" t="s">
        <v>4</v>
      </c>
      <c r="F417" s="10">
        <f>+AG397+1</f>
        <v>45887</v>
      </c>
      <c r="G417" s="11">
        <f>+F417+1</f>
        <v>45888</v>
      </c>
      <c r="H417" s="11">
        <f t="shared" ref="H417" si="545">+G417+1</f>
        <v>45889</v>
      </c>
      <c r="I417" s="11">
        <f t="shared" ref="I417" si="546">+H417+1</f>
        <v>45890</v>
      </c>
      <c r="J417" s="11">
        <f t="shared" ref="J417" si="547">+I417+1</f>
        <v>45891</v>
      </c>
      <c r="K417" s="11">
        <f t="shared" ref="K417" si="548">+J417+1</f>
        <v>45892</v>
      </c>
      <c r="L417" s="11">
        <f t="shared" ref="L417" si="549">+K417+1</f>
        <v>45893</v>
      </c>
      <c r="M417" s="11">
        <f t="shared" ref="M417" si="550">+L417+1</f>
        <v>45894</v>
      </c>
      <c r="N417" s="11">
        <f t="shared" ref="N417" si="551">+M417+1</f>
        <v>45895</v>
      </c>
      <c r="O417" s="11">
        <f t="shared" ref="O417" si="552">+N417+1</f>
        <v>45896</v>
      </c>
      <c r="P417" s="11">
        <f t="shared" ref="P417" si="553">+O417+1</f>
        <v>45897</v>
      </c>
      <c r="Q417" s="11">
        <f t="shared" ref="Q417" si="554">+P417+1</f>
        <v>45898</v>
      </c>
      <c r="R417" s="11">
        <f t="shared" ref="R417" si="555">+Q417+1</f>
        <v>45899</v>
      </c>
      <c r="S417" s="11">
        <f t="shared" ref="S417" si="556">+R417+1</f>
        <v>45900</v>
      </c>
      <c r="T417" s="11">
        <f t="shared" ref="T417" si="557">+S417+1</f>
        <v>45901</v>
      </c>
      <c r="U417" s="11">
        <f t="shared" ref="U417" si="558">+T417+1</f>
        <v>45902</v>
      </c>
      <c r="V417" s="11">
        <f t="shared" ref="V417" si="559">+U417+1</f>
        <v>45903</v>
      </c>
      <c r="W417" s="11">
        <f t="shared" ref="W417" si="560">+V417+1</f>
        <v>45904</v>
      </c>
      <c r="X417" s="11">
        <f t="shared" ref="X417" si="561">+W417+1</f>
        <v>45905</v>
      </c>
      <c r="Y417" s="11">
        <f t="shared" ref="Y417" si="562">+X417+1</f>
        <v>45906</v>
      </c>
      <c r="Z417" s="11">
        <f>+Y417+1</f>
        <v>45907</v>
      </c>
      <c r="AA417" s="11">
        <f t="shared" ref="AA417" si="563">+Z417+1</f>
        <v>45908</v>
      </c>
      <c r="AB417" s="11">
        <f t="shared" ref="AB417" si="564">+AA417+1</f>
        <v>45909</v>
      </c>
      <c r="AC417" s="11">
        <f t="shared" ref="AC417" si="565">+AB417+1</f>
        <v>45910</v>
      </c>
      <c r="AD417" s="11">
        <f>+AC417+1</f>
        <v>45911</v>
      </c>
      <c r="AE417" s="11">
        <f t="shared" ref="AE417:AG417" si="566">+AD417+1</f>
        <v>45912</v>
      </c>
      <c r="AF417" s="11">
        <f t="shared" si="566"/>
        <v>45913</v>
      </c>
      <c r="AG417" s="141">
        <f t="shared" si="566"/>
        <v>45914</v>
      </c>
      <c r="AH417" s="182" t="s">
        <v>82</v>
      </c>
      <c r="AI417" s="185" t="s">
        <v>83</v>
      </c>
      <c r="AJ417" s="188" t="s">
        <v>18</v>
      </c>
      <c r="AK417" s="256"/>
      <c r="AM417" s="281" t="s">
        <v>72</v>
      </c>
      <c r="AN417" s="281" t="s">
        <v>73</v>
      </c>
    </row>
    <row r="418" spans="2:40" x14ac:dyDescent="0.15">
      <c r="B418" s="27"/>
      <c r="C418" s="34"/>
      <c r="D418" s="28"/>
      <c r="E418" s="4" t="s">
        <v>2</v>
      </c>
      <c r="F418" s="122" t="str">
        <f>TEXT(WEEKDAY(+F417),"aaa")</f>
        <v>月</v>
      </c>
      <c r="G418" s="115" t="str">
        <f t="shared" ref="G418:AG418" si="567">TEXT(WEEKDAY(+G417),"aaa")</f>
        <v>火</v>
      </c>
      <c r="H418" s="115" t="str">
        <f t="shared" si="567"/>
        <v>水</v>
      </c>
      <c r="I418" s="115" t="str">
        <f t="shared" si="567"/>
        <v>木</v>
      </c>
      <c r="J418" s="115" t="str">
        <f t="shared" si="567"/>
        <v>金</v>
      </c>
      <c r="K418" s="115" t="str">
        <f t="shared" si="567"/>
        <v>土</v>
      </c>
      <c r="L418" s="115" t="str">
        <f t="shared" si="567"/>
        <v>日</v>
      </c>
      <c r="M418" s="115" t="str">
        <f t="shared" si="567"/>
        <v>月</v>
      </c>
      <c r="N418" s="115" t="str">
        <f t="shared" si="567"/>
        <v>火</v>
      </c>
      <c r="O418" s="115" t="str">
        <f t="shared" si="567"/>
        <v>水</v>
      </c>
      <c r="P418" s="115" t="str">
        <f t="shared" si="567"/>
        <v>木</v>
      </c>
      <c r="Q418" s="115" t="str">
        <f t="shared" si="567"/>
        <v>金</v>
      </c>
      <c r="R418" s="115" t="str">
        <f t="shared" si="567"/>
        <v>土</v>
      </c>
      <c r="S418" s="115" t="str">
        <f t="shared" si="567"/>
        <v>日</v>
      </c>
      <c r="T418" s="115" t="str">
        <f t="shared" si="567"/>
        <v>月</v>
      </c>
      <c r="U418" s="115" t="str">
        <f t="shared" si="567"/>
        <v>火</v>
      </c>
      <c r="V418" s="115" t="str">
        <f t="shared" si="567"/>
        <v>水</v>
      </c>
      <c r="W418" s="115" t="str">
        <f t="shared" si="567"/>
        <v>木</v>
      </c>
      <c r="X418" s="115" t="str">
        <f t="shared" si="567"/>
        <v>金</v>
      </c>
      <c r="Y418" s="115" t="str">
        <f t="shared" si="567"/>
        <v>土</v>
      </c>
      <c r="Z418" s="115" t="str">
        <f t="shared" si="567"/>
        <v>日</v>
      </c>
      <c r="AA418" s="115" t="str">
        <f t="shared" si="567"/>
        <v>月</v>
      </c>
      <c r="AB418" s="115" t="str">
        <f t="shared" si="567"/>
        <v>火</v>
      </c>
      <c r="AC418" s="115" t="str">
        <f t="shared" si="567"/>
        <v>水</v>
      </c>
      <c r="AD418" s="115" t="str">
        <f t="shared" si="567"/>
        <v>木</v>
      </c>
      <c r="AE418" s="115" t="str">
        <f t="shared" si="567"/>
        <v>金</v>
      </c>
      <c r="AF418" s="115" t="str">
        <f t="shared" si="567"/>
        <v>土</v>
      </c>
      <c r="AG418" s="115" t="str">
        <f t="shared" si="567"/>
        <v>日</v>
      </c>
      <c r="AH418" s="183"/>
      <c r="AI418" s="186"/>
      <c r="AJ418" s="189"/>
      <c r="AK418" s="256"/>
      <c r="AM418" s="281"/>
      <c r="AN418" s="281"/>
    </row>
    <row r="419" spans="2:40" ht="24.75" customHeight="1" x14ac:dyDescent="0.15">
      <c r="B419" s="167"/>
      <c r="C419" s="35" t="s">
        <v>16</v>
      </c>
      <c r="D419" s="29" t="s">
        <v>17</v>
      </c>
      <c r="E419" s="75" t="s">
        <v>28</v>
      </c>
      <c r="F419" s="105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37"/>
      <c r="AH419" s="184"/>
      <c r="AI419" s="187"/>
      <c r="AJ419" s="190"/>
      <c r="AK419" s="256"/>
    </row>
    <row r="420" spans="2:40" ht="13.5" customHeight="1" x14ac:dyDescent="0.15">
      <c r="B420" s="221" t="s">
        <v>95</v>
      </c>
      <c r="C420" s="224" t="s">
        <v>10</v>
      </c>
      <c r="D420" s="23" t="str">
        <f>E$11</f>
        <v>〇〇</v>
      </c>
      <c r="E420" s="111"/>
      <c r="F420" s="56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63"/>
      <c r="AH420" s="32">
        <f>COUNTA(F$159:AG$159)-AI420</f>
        <v>28</v>
      </c>
      <c r="AI420" s="77">
        <f>AM420+AN420</f>
        <v>0</v>
      </c>
      <c r="AJ420" s="38">
        <f>+COUNTIF(F420:AG420,"休")</f>
        <v>0</v>
      </c>
      <c r="AM420" s="29">
        <f>+COUNTIF(F420:AG420,"－")</f>
        <v>0</v>
      </c>
      <c r="AN420" s="29">
        <f t="shared" ref="AN420:AN425" si="568">+COUNTIF(F420:AG420,"外")</f>
        <v>0</v>
      </c>
    </row>
    <row r="421" spans="2:40" ht="13.5" customHeight="1" x14ac:dyDescent="0.15">
      <c r="B421" s="222"/>
      <c r="C421" s="225"/>
      <c r="D421" s="51" t="str">
        <f>E$12</f>
        <v>●●</v>
      </c>
      <c r="E421" s="107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COUNTA(F$159:AG$159)-AI421</f>
        <v>28</v>
      </c>
      <c r="AI421" s="4">
        <f t="shared" ref="AI421" si="569">AM421+AN421</f>
        <v>0</v>
      </c>
      <c r="AJ421" s="154">
        <f t="shared" ref="AJ421:AJ424" si="570">+COUNTIF(F421:AG421,"休")</f>
        <v>0</v>
      </c>
      <c r="AM421" s="29">
        <f t="shared" ref="AM421:AM424" si="571">+COUNTIF(F421:AG421,"－")</f>
        <v>0</v>
      </c>
      <c r="AN421" s="29">
        <f t="shared" si="568"/>
        <v>0</v>
      </c>
    </row>
    <row r="422" spans="2:40" x14ac:dyDescent="0.15">
      <c r="B422" s="222"/>
      <c r="C422" s="225"/>
      <c r="D422" s="51" t="str">
        <f>E$13</f>
        <v>△△</v>
      </c>
      <c r="E422" s="107"/>
      <c r="F422" s="52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9"/>
      <c r="AH422" s="32">
        <f t="shared" ref="AH422:AH423" si="572">COUNTA(F$159:AG$159)-AI422</f>
        <v>28</v>
      </c>
      <c r="AI422" s="4">
        <f>AM422+AN422</f>
        <v>0</v>
      </c>
      <c r="AJ422" s="154">
        <f t="shared" si="570"/>
        <v>0</v>
      </c>
      <c r="AM422" s="29">
        <f t="shared" si="571"/>
        <v>0</v>
      </c>
      <c r="AN422" s="29">
        <f t="shared" si="568"/>
        <v>0</v>
      </c>
    </row>
    <row r="423" spans="2:40" x14ac:dyDescent="0.15">
      <c r="B423" s="222"/>
      <c r="C423" s="225"/>
      <c r="D423" s="51" t="str">
        <f>E$14</f>
        <v>■■</v>
      </c>
      <c r="E423" s="107"/>
      <c r="F423" s="52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9"/>
      <c r="AH423" s="32">
        <f t="shared" si="572"/>
        <v>28</v>
      </c>
      <c r="AI423" s="4">
        <f t="shared" ref="AI423:AI425" si="573">AM423+AN423</f>
        <v>0</v>
      </c>
      <c r="AJ423" s="154">
        <f t="shared" si="570"/>
        <v>0</v>
      </c>
      <c r="AM423" s="29">
        <f t="shared" si="571"/>
        <v>0</v>
      </c>
      <c r="AN423" s="29">
        <f t="shared" si="568"/>
        <v>0</v>
      </c>
    </row>
    <row r="424" spans="2:40" x14ac:dyDescent="0.15">
      <c r="B424" s="222"/>
      <c r="C424" s="225"/>
      <c r="D424" s="51" t="str">
        <f>E$15</f>
        <v>★★</v>
      </c>
      <c r="E424" s="107"/>
      <c r="F424" s="52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9"/>
      <c r="AH424" s="32">
        <f>COUNTA(F$159:AG$159)-AI424</f>
        <v>28</v>
      </c>
      <c r="AI424" s="4">
        <f t="shared" si="573"/>
        <v>0</v>
      </c>
      <c r="AJ424" s="154">
        <f t="shared" si="570"/>
        <v>0</v>
      </c>
      <c r="AM424" s="29">
        <f t="shared" si="571"/>
        <v>0</v>
      </c>
      <c r="AN424" s="29">
        <f t="shared" si="568"/>
        <v>0</v>
      </c>
    </row>
    <row r="425" spans="2:40" x14ac:dyDescent="0.15">
      <c r="B425" s="223"/>
      <c r="C425" s="226"/>
      <c r="D425" s="47">
        <f>E$16</f>
        <v>0</v>
      </c>
      <c r="E425" s="85"/>
      <c r="F425" s="157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138"/>
      <c r="AH425" s="32">
        <f>COUNTA(F$159:AG$159)-AI425</f>
        <v>28</v>
      </c>
      <c r="AI425" s="77">
        <f t="shared" si="573"/>
        <v>0</v>
      </c>
      <c r="AJ425" s="38">
        <f>+COUNTIF(F425:AG425,"休")</f>
        <v>0</v>
      </c>
      <c r="AM425" s="29">
        <f>+COUNTIF(F425:AG425,"－")</f>
        <v>0</v>
      </c>
      <c r="AN425" s="29">
        <f t="shared" si="568"/>
        <v>0</v>
      </c>
    </row>
    <row r="426" spans="2:40" ht="24.75" customHeight="1" x14ac:dyDescent="0.15">
      <c r="B426" s="221" t="s">
        <v>96</v>
      </c>
      <c r="C426" s="224" t="s">
        <v>14</v>
      </c>
      <c r="D426" s="29" t="s">
        <v>17</v>
      </c>
      <c r="E426" s="75" t="s">
        <v>28</v>
      </c>
      <c r="F426" s="105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37"/>
      <c r="AH426" s="48"/>
      <c r="AI426" s="29"/>
      <c r="AJ426" s="151"/>
    </row>
    <row r="427" spans="2:40" ht="13.5" customHeight="1" x14ac:dyDescent="0.15">
      <c r="B427" s="222"/>
      <c r="C427" s="225"/>
      <c r="D427" s="47" t="str">
        <f>E$17</f>
        <v>〇〇</v>
      </c>
      <c r="E427" s="85"/>
      <c r="F427" s="56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63"/>
      <c r="AH427" s="32">
        <f>COUNTA(F$159:AG$159)-AI427</f>
        <v>28</v>
      </c>
      <c r="AI427" s="77">
        <f t="shared" ref="AI427:AI430" si="574">AM427+AN427</f>
        <v>0</v>
      </c>
      <c r="AJ427" s="38">
        <f>+COUNTIF(F427:AG427,"休")</f>
        <v>0</v>
      </c>
      <c r="AM427" s="29">
        <f>+COUNTIF(F427:AG427,"－")</f>
        <v>0</v>
      </c>
      <c r="AN427" s="29">
        <f>+COUNTIF(F427:AG427,"外")</f>
        <v>0</v>
      </c>
    </row>
    <row r="428" spans="2:40" x14ac:dyDescent="0.15">
      <c r="B428" s="222"/>
      <c r="C428" s="225"/>
      <c r="D428" s="51" t="str">
        <f>E$18</f>
        <v>●●</v>
      </c>
      <c r="E428" s="107"/>
      <c r="F428" s="52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9"/>
      <c r="AH428" s="32">
        <f>COUNTA(F$159:AG$159)-AI428</f>
        <v>28</v>
      </c>
      <c r="AI428" s="4">
        <f t="shared" si="574"/>
        <v>0</v>
      </c>
      <c r="AJ428" s="154">
        <f t="shared" ref="AJ428:AJ430" si="575">+COUNTIF(F428:AG428,"休")</f>
        <v>0</v>
      </c>
      <c r="AM428" s="29">
        <f t="shared" ref="AM428:AM430" si="576">+COUNTIF(F428:AG428,"－")</f>
        <v>0</v>
      </c>
      <c r="AN428" s="29">
        <f>+COUNTIF(F428:AG428,"外")</f>
        <v>0</v>
      </c>
    </row>
    <row r="429" spans="2:40" x14ac:dyDescent="0.15">
      <c r="B429" s="222"/>
      <c r="C429" s="225"/>
      <c r="D429" s="51">
        <f>E$19</f>
        <v>0</v>
      </c>
      <c r="E429" s="107"/>
      <c r="F429" s="52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9"/>
      <c r="AH429" s="32">
        <f t="shared" ref="AH429:AH430" si="577">COUNTA(F$159:AG$159)-AI429</f>
        <v>28</v>
      </c>
      <c r="AI429" s="4">
        <f t="shared" si="574"/>
        <v>0</v>
      </c>
      <c r="AJ429" s="154">
        <f t="shared" si="575"/>
        <v>0</v>
      </c>
      <c r="AM429" s="29">
        <f t="shared" si="576"/>
        <v>0</v>
      </c>
      <c r="AN429" s="29">
        <f>+COUNTIF(F429:AG429,"外")</f>
        <v>0</v>
      </c>
    </row>
    <row r="430" spans="2:40" x14ac:dyDescent="0.15">
      <c r="B430" s="222"/>
      <c r="C430" s="226"/>
      <c r="D430" s="47">
        <f>E$20</f>
        <v>0</v>
      </c>
      <c r="E430" s="85"/>
      <c r="F430" s="52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63"/>
      <c r="AH430" s="32">
        <f t="shared" si="577"/>
        <v>28</v>
      </c>
      <c r="AI430" s="31">
        <f t="shared" si="574"/>
        <v>0</v>
      </c>
      <c r="AJ430" s="38">
        <f t="shared" si="575"/>
        <v>0</v>
      </c>
      <c r="AM430" s="29">
        <f t="shared" si="576"/>
        <v>0</v>
      </c>
      <c r="AN430" s="29">
        <f>+COUNTIF(F430:AG430,"外")</f>
        <v>0</v>
      </c>
    </row>
    <row r="431" spans="2:40" ht="24.75" customHeight="1" x14ac:dyDescent="0.15">
      <c r="B431" s="222"/>
      <c r="C431" s="224" t="s">
        <v>15</v>
      </c>
      <c r="D431" s="29" t="s">
        <v>17</v>
      </c>
      <c r="E431" s="75" t="s">
        <v>28</v>
      </c>
      <c r="F431" s="105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37"/>
      <c r="AH431" s="48"/>
      <c r="AI431" s="29"/>
      <c r="AJ431" s="151"/>
    </row>
    <row r="432" spans="2:40" x14ac:dyDescent="0.15">
      <c r="B432" s="222"/>
      <c r="C432" s="225"/>
      <c r="D432" s="23" t="str">
        <f>E$21</f>
        <v>●●</v>
      </c>
      <c r="E432" s="111"/>
      <c r="F432" s="56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139"/>
      <c r="AH432" s="32">
        <f>COUNTA(F$159:AG$159)-AI432</f>
        <v>28</v>
      </c>
      <c r="AI432" s="78">
        <f t="shared" ref="AI432:AI435" si="578">AM432+AN432</f>
        <v>0</v>
      </c>
      <c r="AJ432" s="152">
        <f>+COUNTIF(F432:AG432,"休")</f>
        <v>0</v>
      </c>
      <c r="AM432" s="29">
        <f>+COUNTIF(F432:AG432,"－")</f>
        <v>0</v>
      </c>
      <c r="AN432" s="29">
        <f>+COUNTIF(F432:AG432,"外")</f>
        <v>0</v>
      </c>
    </row>
    <row r="433" spans="1:40" x14ac:dyDescent="0.15">
      <c r="B433" s="222"/>
      <c r="C433" s="225"/>
      <c r="D433" s="51">
        <f>E$22</f>
        <v>0</v>
      </c>
      <c r="E433" s="107"/>
      <c r="F433" s="52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9"/>
      <c r="AH433" s="32">
        <f>COUNTA(F$159:AG$159)-AI433</f>
        <v>28</v>
      </c>
      <c r="AI433" s="4">
        <f t="shared" si="578"/>
        <v>0</v>
      </c>
      <c r="AJ433" s="154">
        <f t="shared" ref="AJ433:AJ435" si="579">+COUNTIF(F433:AG433,"休")</f>
        <v>0</v>
      </c>
      <c r="AM433" s="29">
        <f t="shared" ref="AM433:AM435" si="580">+COUNTIF(F433:AG433,"－")</f>
        <v>0</v>
      </c>
      <c r="AN433" s="29">
        <f>+COUNTIF(F433:AG433,"外")</f>
        <v>0</v>
      </c>
    </row>
    <row r="434" spans="1:40" x14ac:dyDescent="0.15">
      <c r="B434" s="222"/>
      <c r="C434" s="225"/>
      <c r="D434" s="51">
        <f>E$23</f>
        <v>0</v>
      </c>
      <c r="E434" s="107"/>
      <c r="F434" s="52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9"/>
      <c r="AH434" s="32">
        <f t="shared" ref="AH434:AH435" si="581">COUNTA(F$159:AG$159)-AI434</f>
        <v>28</v>
      </c>
      <c r="AI434" s="4">
        <f t="shared" si="578"/>
        <v>0</v>
      </c>
      <c r="AJ434" s="154">
        <f t="shared" si="579"/>
        <v>0</v>
      </c>
      <c r="AM434" s="29">
        <f t="shared" si="580"/>
        <v>0</v>
      </c>
      <c r="AN434" s="29">
        <f>+COUNTIF(F434:AG434,"外")</f>
        <v>0</v>
      </c>
    </row>
    <row r="435" spans="1:40" x14ac:dyDescent="0.15">
      <c r="B435" s="223"/>
      <c r="C435" s="226"/>
      <c r="D435" s="55">
        <f>E$24</f>
        <v>0</v>
      </c>
      <c r="E435" s="109"/>
      <c r="F435" s="1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76"/>
      <c r="AH435" s="140">
        <f t="shared" si="581"/>
        <v>28</v>
      </c>
      <c r="AI435" s="149">
        <f t="shared" si="578"/>
        <v>0</v>
      </c>
      <c r="AJ435" s="153">
        <f t="shared" si="579"/>
        <v>0</v>
      </c>
      <c r="AM435" s="29">
        <f t="shared" si="580"/>
        <v>0</v>
      </c>
      <c r="AN435" s="29">
        <f>+COUNTIF(F435:AG435,"外")</f>
        <v>0</v>
      </c>
    </row>
    <row r="437" spans="1:40" ht="6" customHeight="1" x14ac:dyDescent="0.15">
      <c r="B437" s="8"/>
      <c r="C437" s="8"/>
      <c r="D437" s="8"/>
      <c r="E437" s="85"/>
      <c r="F437" s="85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8"/>
      <c r="AI437" s="8"/>
      <c r="AJ437" s="8"/>
    </row>
    <row r="438" spans="1:40" ht="18.75" x14ac:dyDescent="0.15">
      <c r="A438" s="6" t="s">
        <v>67</v>
      </c>
      <c r="B438" s="6"/>
      <c r="C438" s="6"/>
      <c r="D438" s="6"/>
      <c r="E438" s="6"/>
      <c r="N438" s="1" t="s">
        <v>88</v>
      </c>
      <c r="O438" s="164" t="s">
        <v>89</v>
      </c>
      <c r="P438" s="1">
        <f>$P$4</f>
        <v>0</v>
      </c>
      <c r="Q438" s="1" t="s">
        <v>90</v>
      </c>
      <c r="R438" s="1">
        <f>$R$4</f>
        <v>0</v>
      </c>
      <c r="S438" s="1" t="s">
        <v>91</v>
      </c>
      <c r="T438" s="164" t="s">
        <v>92</v>
      </c>
      <c r="U438" s="1" t="s">
        <v>93</v>
      </c>
      <c r="AJ438" s="7" t="s">
        <v>61</v>
      </c>
    </row>
    <row r="439" spans="1:40" ht="13.5" customHeight="1" x14ac:dyDescent="0.15">
      <c r="AD439" s="166"/>
      <c r="AE439" s="166"/>
      <c r="AF439" s="166"/>
      <c r="AG439" s="166"/>
      <c r="AH439" s="166"/>
      <c r="AI439" s="166"/>
      <c r="AJ439" s="166"/>
    </row>
    <row r="440" spans="1:40" s="128" customFormat="1" ht="18" customHeight="1" x14ac:dyDescent="0.15">
      <c r="B440" s="227" t="s">
        <v>1</v>
      </c>
      <c r="C440" s="227"/>
      <c r="D440" s="129" t="s">
        <v>5</v>
      </c>
      <c r="E440" s="130" t="str">
        <f>E$6</f>
        <v>〇〇〇工事（〇〇工区）</v>
      </c>
      <c r="F440" s="130"/>
      <c r="G440" s="130"/>
      <c r="H440" s="130"/>
      <c r="I440" s="130"/>
      <c r="J440" s="130"/>
      <c r="K440" s="130"/>
      <c r="L440" s="130"/>
      <c r="M440" s="130"/>
      <c r="N440" s="130"/>
      <c r="O440" s="129"/>
      <c r="P440" s="129"/>
      <c r="Q440" s="129"/>
      <c r="R440" s="131" t="s">
        <v>20</v>
      </c>
      <c r="S440" s="131"/>
      <c r="T440" s="131"/>
      <c r="U440" s="132"/>
      <c r="V440" s="132"/>
      <c r="W440" s="129" t="s">
        <v>5</v>
      </c>
      <c r="X440" s="299">
        <f>X$6</f>
        <v>45383</v>
      </c>
      <c r="Y440" s="299"/>
      <c r="Z440" s="299"/>
      <c r="AA440" s="299"/>
      <c r="AB440" s="299"/>
      <c r="AC440" s="129"/>
      <c r="AD440" s="129"/>
      <c r="AE440" s="129"/>
      <c r="AF440" s="129"/>
      <c r="AG440" s="129"/>
    </row>
    <row r="441" spans="1:40" s="128" customFormat="1" ht="18" customHeight="1" x14ac:dyDescent="0.15">
      <c r="B441" s="228" t="s">
        <v>0</v>
      </c>
      <c r="C441" s="228"/>
      <c r="D441" s="129" t="s">
        <v>5</v>
      </c>
      <c r="E441" s="176">
        <f>+X441-X440+1</f>
        <v>756</v>
      </c>
      <c r="F441" s="176"/>
      <c r="G441" s="176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31" t="s">
        <v>8</v>
      </c>
      <c r="S441" s="133"/>
      <c r="T441" s="133"/>
      <c r="U441" s="134"/>
      <c r="V441" s="134"/>
      <c r="W441" s="129" t="s">
        <v>5</v>
      </c>
      <c r="X441" s="300">
        <f>X$7</f>
        <v>46138</v>
      </c>
      <c r="Y441" s="300"/>
      <c r="Z441" s="300"/>
      <c r="AA441" s="300"/>
      <c r="AB441" s="300"/>
      <c r="AC441" s="129"/>
      <c r="AD441" s="129"/>
      <c r="AE441" s="129"/>
      <c r="AF441" s="129"/>
      <c r="AG441" s="129"/>
    </row>
    <row r="442" spans="1:40" x14ac:dyDescent="0.15"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</row>
    <row r="443" spans="1:40" ht="13.5" customHeight="1" x14ac:dyDescent="0.15">
      <c r="B443" s="25"/>
      <c r="C443" s="33"/>
      <c r="D443" s="26"/>
      <c r="E443" s="15" t="s">
        <v>4</v>
      </c>
      <c r="F443" s="16">
        <f>+AG417+1</f>
        <v>45915</v>
      </c>
      <c r="G443" s="17">
        <f>+F443+1</f>
        <v>45916</v>
      </c>
      <c r="H443" s="17">
        <f t="shared" ref="H443" si="582">+G443+1</f>
        <v>45917</v>
      </c>
      <c r="I443" s="17">
        <f t="shared" ref="I443" si="583">+H443+1</f>
        <v>45918</v>
      </c>
      <c r="J443" s="17">
        <f t="shared" ref="J443" si="584">+I443+1</f>
        <v>45919</v>
      </c>
      <c r="K443" s="17">
        <f t="shared" ref="K443" si="585">+J443+1</f>
        <v>45920</v>
      </c>
      <c r="L443" s="17">
        <f t="shared" ref="L443" si="586">+K443+1</f>
        <v>45921</v>
      </c>
      <c r="M443" s="17">
        <f t="shared" ref="M443" si="587">+L443+1</f>
        <v>45922</v>
      </c>
      <c r="N443" s="17">
        <f t="shared" ref="N443" si="588">+M443+1</f>
        <v>45923</v>
      </c>
      <c r="O443" s="17">
        <f t="shared" ref="O443" si="589">+N443+1</f>
        <v>45924</v>
      </c>
      <c r="P443" s="17">
        <f t="shared" ref="P443" si="590">+O443+1</f>
        <v>45925</v>
      </c>
      <c r="Q443" s="17">
        <f t="shared" ref="Q443" si="591">+P443+1</f>
        <v>45926</v>
      </c>
      <c r="R443" s="17">
        <f t="shared" ref="R443" si="592">+Q443+1</f>
        <v>45927</v>
      </c>
      <c r="S443" s="17">
        <f t="shared" ref="S443" si="593">+R443+1</f>
        <v>45928</v>
      </c>
      <c r="T443" s="17">
        <f t="shared" ref="T443" si="594">+S443+1</f>
        <v>45929</v>
      </c>
      <c r="U443" s="17">
        <f t="shared" ref="U443" si="595">+T443+1</f>
        <v>45930</v>
      </c>
      <c r="V443" s="17">
        <f t="shared" ref="V443" si="596">+U443+1</f>
        <v>45931</v>
      </c>
      <c r="W443" s="17">
        <f t="shared" ref="W443" si="597">+V443+1</f>
        <v>45932</v>
      </c>
      <c r="X443" s="17">
        <f t="shared" ref="X443" si="598">+W443+1</f>
        <v>45933</v>
      </c>
      <c r="Y443" s="17">
        <f t="shared" ref="Y443" si="599">+X443+1</f>
        <v>45934</v>
      </c>
      <c r="Z443" s="17">
        <f>+Y443+1</f>
        <v>45935</v>
      </c>
      <c r="AA443" s="17">
        <f t="shared" ref="AA443" si="600">+Z443+1</f>
        <v>45936</v>
      </c>
      <c r="AB443" s="17">
        <f t="shared" ref="AB443" si="601">+AA443+1</f>
        <v>45937</v>
      </c>
      <c r="AC443" s="17">
        <f t="shared" ref="AC443" si="602">+AB443+1</f>
        <v>45938</v>
      </c>
      <c r="AD443" s="17">
        <f>+AC443+1</f>
        <v>45939</v>
      </c>
      <c r="AE443" s="17">
        <f t="shared" ref="AE443" si="603">+AD443+1</f>
        <v>45940</v>
      </c>
      <c r="AF443" s="17">
        <f>+AE443+1</f>
        <v>45941</v>
      </c>
      <c r="AG443" s="141">
        <f t="shared" ref="AG443" si="604">+AF443+1</f>
        <v>45942</v>
      </c>
      <c r="AH443" s="182" t="s">
        <v>82</v>
      </c>
      <c r="AI443" s="185" t="s">
        <v>83</v>
      </c>
      <c r="AJ443" s="188" t="s">
        <v>18</v>
      </c>
      <c r="AK443" s="256"/>
      <c r="AM443" s="281" t="s">
        <v>72</v>
      </c>
      <c r="AN443" s="281" t="s">
        <v>73</v>
      </c>
    </row>
    <row r="444" spans="1:40" x14ac:dyDescent="0.15">
      <c r="B444" s="27"/>
      <c r="C444" s="34"/>
      <c r="D444" s="28"/>
      <c r="E444" s="18" t="s">
        <v>2</v>
      </c>
      <c r="F444" s="126" t="str">
        <f>TEXT(WEEKDAY(+F443),"aaa")</f>
        <v>月</v>
      </c>
      <c r="G444" s="119" t="str">
        <f t="shared" ref="G444:AG444" si="605">TEXT(WEEKDAY(+G443),"aaa")</f>
        <v>火</v>
      </c>
      <c r="H444" s="119" t="str">
        <f t="shared" si="605"/>
        <v>水</v>
      </c>
      <c r="I444" s="119" t="str">
        <f t="shared" si="605"/>
        <v>木</v>
      </c>
      <c r="J444" s="119" t="str">
        <f t="shared" si="605"/>
        <v>金</v>
      </c>
      <c r="K444" s="119" t="str">
        <f t="shared" si="605"/>
        <v>土</v>
      </c>
      <c r="L444" s="119" t="str">
        <f t="shared" si="605"/>
        <v>日</v>
      </c>
      <c r="M444" s="119" t="str">
        <f t="shared" si="605"/>
        <v>月</v>
      </c>
      <c r="N444" s="119" t="str">
        <f t="shared" si="605"/>
        <v>火</v>
      </c>
      <c r="O444" s="119" t="str">
        <f t="shared" si="605"/>
        <v>水</v>
      </c>
      <c r="P444" s="119" t="str">
        <f t="shared" si="605"/>
        <v>木</v>
      </c>
      <c r="Q444" s="119" t="str">
        <f t="shared" si="605"/>
        <v>金</v>
      </c>
      <c r="R444" s="119" t="str">
        <f t="shared" si="605"/>
        <v>土</v>
      </c>
      <c r="S444" s="119" t="str">
        <f t="shared" si="605"/>
        <v>日</v>
      </c>
      <c r="T444" s="119" t="str">
        <f t="shared" si="605"/>
        <v>月</v>
      </c>
      <c r="U444" s="119" t="str">
        <f t="shared" si="605"/>
        <v>火</v>
      </c>
      <c r="V444" s="119" t="str">
        <f t="shared" si="605"/>
        <v>水</v>
      </c>
      <c r="W444" s="119" t="str">
        <f t="shared" si="605"/>
        <v>木</v>
      </c>
      <c r="X444" s="119" t="str">
        <f t="shared" si="605"/>
        <v>金</v>
      </c>
      <c r="Y444" s="119" t="str">
        <f t="shared" si="605"/>
        <v>土</v>
      </c>
      <c r="Z444" s="119" t="str">
        <f t="shared" si="605"/>
        <v>日</v>
      </c>
      <c r="AA444" s="119" t="str">
        <f t="shared" si="605"/>
        <v>月</v>
      </c>
      <c r="AB444" s="119" t="str">
        <f t="shared" si="605"/>
        <v>火</v>
      </c>
      <c r="AC444" s="119" t="str">
        <f t="shared" si="605"/>
        <v>水</v>
      </c>
      <c r="AD444" s="119" t="str">
        <f t="shared" si="605"/>
        <v>木</v>
      </c>
      <c r="AE444" s="119" t="str">
        <f t="shared" si="605"/>
        <v>金</v>
      </c>
      <c r="AF444" s="119" t="str">
        <f t="shared" si="605"/>
        <v>土</v>
      </c>
      <c r="AG444" s="127" t="str">
        <f t="shared" si="605"/>
        <v>日</v>
      </c>
      <c r="AH444" s="183"/>
      <c r="AI444" s="186"/>
      <c r="AJ444" s="189"/>
      <c r="AK444" s="256"/>
      <c r="AM444" s="281"/>
      <c r="AN444" s="281"/>
    </row>
    <row r="445" spans="1:40" ht="24.75" customHeight="1" x14ac:dyDescent="0.15">
      <c r="B445" s="167"/>
      <c r="C445" s="35" t="s">
        <v>16</v>
      </c>
      <c r="D445" s="29" t="s">
        <v>17</v>
      </c>
      <c r="E445" s="75" t="s">
        <v>28</v>
      </c>
      <c r="F445" s="105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37"/>
      <c r="AH445" s="184"/>
      <c r="AI445" s="187"/>
      <c r="AJ445" s="190"/>
      <c r="AK445" s="256"/>
    </row>
    <row r="446" spans="1:40" ht="13.5" customHeight="1" x14ac:dyDescent="0.15">
      <c r="B446" s="221" t="s">
        <v>95</v>
      </c>
      <c r="C446" s="224" t="s">
        <v>10</v>
      </c>
      <c r="D446" s="23" t="str">
        <f>E$11</f>
        <v>〇〇</v>
      </c>
      <c r="E446" s="111"/>
      <c r="F446" s="56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63"/>
      <c r="AH446" s="32">
        <f>COUNTA(F$99:AG$99)-AI446</f>
        <v>28</v>
      </c>
      <c r="AI446" s="77">
        <f>AM446+AN446</f>
        <v>0</v>
      </c>
      <c r="AJ446" s="38">
        <f>+COUNTIF(F446:AG446,"休")</f>
        <v>0</v>
      </c>
      <c r="AM446" s="29">
        <f>+COUNTIF(F446:AG446,"－")</f>
        <v>0</v>
      </c>
      <c r="AN446" s="29">
        <f t="shared" ref="AN446:AN451" si="606">+COUNTIF(F446:AG446,"外")</f>
        <v>0</v>
      </c>
    </row>
    <row r="447" spans="1:40" ht="13.5" customHeight="1" x14ac:dyDescent="0.15">
      <c r="B447" s="222"/>
      <c r="C447" s="225"/>
      <c r="D447" s="51" t="str">
        <f>E$12</f>
        <v>●●</v>
      </c>
      <c r="E447" s="107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ref="AH447:AH451" si="607">COUNTA(F$99:AG$99)-AI447</f>
        <v>28</v>
      </c>
      <c r="AI447" s="4">
        <f t="shared" ref="AI447" si="608">AM447+AN447</f>
        <v>0</v>
      </c>
      <c r="AJ447" s="154">
        <f t="shared" ref="AJ447:AJ450" si="609">+COUNTIF(F447:AG447,"休")</f>
        <v>0</v>
      </c>
      <c r="AM447" s="29">
        <f t="shared" ref="AM447:AM450" si="610">+COUNTIF(F447:AG447,"－")</f>
        <v>0</v>
      </c>
      <c r="AN447" s="29">
        <f t="shared" si="606"/>
        <v>0</v>
      </c>
    </row>
    <row r="448" spans="1:40" x14ac:dyDescent="0.15">
      <c r="B448" s="222"/>
      <c r="C448" s="225"/>
      <c r="D448" s="51" t="str">
        <f>E$13</f>
        <v>△△</v>
      </c>
      <c r="E448" s="107"/>
      <c r="F448" s="52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9"/>
      <c r="AH448" s="32">
        <f t="shared" si="607"/>
        <v>28</v>
      </c>
      <c r="AI448" s="4">
        <f>AM448+AN448</f>
        <v>0</v>
      </c>
      <c r="AJ448" s="154">
        <f t="shared" si="609"/>
        <v>0</v>
      </c>
      <c r="AM448" s="29">
        <f t="shared" si="610"/>
        <v>0</v>
      </c>
      <c r="AN448" s="29">
        <f t="shared" si="606"/>
        <v>0</v>
      </c>
    </row>
    <row r="449" spans="2:40" x14ac:dyDescent="0.15">
      <c r="B449" s="222"/>
      <c r="C449" s="225"/>
      <c r="D449" s="51" t="str">
        <f>E$14</f>
        <v>■■</v>
      </c>
      <c r="E449" s="107"/>
      <c r="F449" s="52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9"/>
      <c r="AH449" s="32">
        <f t="shared" si="607"/>
        <v>28</v>
      </c>
      <c r="AI449" s="4">
        <f t="shared" ref="AI449:AI451" si="611">AM449+AN449</f>
        <v>0</v>
      </c>
      <c r="AJ449" s="154">
        <f t="shared" si="609"/>
        <v>0</v>
      </c>
      <c r="AM449" s="29">
        <f t="shared" si="610"/>
        <v>0</v>
      </c>
      <c r="AN449" s="29">
        <f t="shared" si="606"/>
        <v>0</v>
      </c>
    </row>
    <row r="450" spans="2:40" x14ac:dyDescent="0.15">
      <c r="B450" s="222"/>
      <c r="C450" s="225"/>
      <c r="D450" s="51" t="str">
        <f>E$15</f>
        <v>★★</v>
      </c>
      <c r="E450" s="107"/>
      <c r="F450" s="52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9"/>
      <c r="AH450" s="32">
        <f t="shared" si="607"/>
        <v>28</v>
      </c>
      <c r="AI450" s="4">
        <f t="shared" si="611"/>
        <v>0</v>
      </c>
      <c r="AJ450" s="154">
        <f t="shared" si="609"/>
        <v>0</v>
      </c>
      <c r="AM450" s="29">
        <f t="shared" si="610"/>
        <v>0</v>
      </c>
      <c r="AN450" s="29">
        <f t="shared" si="606"/>
        <v>0</v>
      </c>
    </row>
    <row r="451" spans="2:40" x14ac:dyDescent="0.15">
      <c r="B451" s="223"/>
      <c r="C451" s="226"/>
      <c r="D451" s="47">
        <f>E$16</f>
        <v>0</v>
      </c>
      <c r="E451" s="85"/>
      <c r="F451" s="157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138"/>
      <c r="AH451" s="32">
        <f t="shared" si="607"/>
        <v>28</v>
      </c>
      <c r="AI451" s="77">
        <f t="shared" si="611"/>
        <v>0</v>
      </c>
      <c r="AJ451" s="38">
        <f>+COUNTIF(F451:AG451,"休")</f>
        <v>0</v>
      </c>
      <c r="AM451" s="29">
        <f>+COUNTIF(F451:AG451,"－")</f>
        <v>0</v>
      </c>
      <c r="AN451" s="29">
        <f t="shared" si="606"/>
        <v>0</v>
      </c>
    </row>
    <row r="452" spans="2:40" ht="24.75" customHeight="1" x14ac:dyDescent="0.15">
      <c r="B452" s="221" t="s">
        <v>96</v>
      </c>
      <c r="C452" s="224" t="s">
        <v>14</v>
      </c>
      <c r="D452" s="29" t="s">
        <v>17</v>
      </c>
      <c r="E452" s="75" t="s">
        <v>28</v>
      </c>
      <c r="F452" s="105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37"/>
      <c r="AH452" s="48"/>
      <c r="AI452" s="29"/>
      <c r="AJ452" s="151"/>
    </row>
    <row r="453" spans="2:40" ht="13.5" customHeight="1" x14ac:dyDescent="0.15">
      <c r="B453" s="222"/>
      <c r="C453" s="225"/>
      <c r="D453" s="47" t="str">
        <f>E$17</f>
        <v>〇〇</v>
      </c>
      <c r="E453" s="85"/>
      <c r="F453" s="56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63"/>
      <c r="AH453" s="32">
        <f t="shared" ref="AH453:AH456" si="612">COUNTA(F$99:AG$99)-AI453</f>
        <v>28</v>
      </c>
      <c r="AI453" s="77">
        <f t="shared" ref="AI453:AI456" si="613">AM453+AN453</f>
        <v>0</v>
      </c>
      <c r="AJ453" s="38">
        <f>+COUNTIF(F453:AG453,"休")</f>
        <v>0</v>
      </c>
      <c r="AM453" s="29">
        <f>+COUNTIF(F453:AG453,"－")</f>
        <v>0</v>
      </c>
      <c r="AN453" s="29">
        <f>+COUNTIF(F453:AG453,"外")</f>
        <v>0</v>
      </c>
    </row>
    <row r="454" spans="2:40" x14ac:dyDescent="0.15">
      <c r="B454" s="222"/>
      <c r="C454" s="225"/>
      <c r="D454" s="51" t="str">
        <f>E$18</f>
        <v>●●</v>
      </c>
      <c r="E454" s="107"/>
      <c r="F454" s="52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9"/>
      <c r="AH454" s="32">
        <f t="shared" si="612"/>
        <v>28</v>
      </c>
      <c r="AI454" s="4">
        <f t="shared" si="613"/>
        <v>0</v>
      </c>
      <c r="AJ454" s="154">
        <f t="shared" ref="AJ454:AJ456" si="614">+COUNTIF(F454:AG454,"休")</f>
        <v>0</v>
      </c>
      <c r="AM454" s="29">
        <f t="shared" ref="AM454:AM456" si="615">+COUNTIF(F454:AG454,"－")</f>
        <v>0</v>
      </c>
      <c r="AN454" s="29">
        <f>+COUNTIF(F454:AG454,"外")</f>
        <v>0</v>
      </c>
    </row>
    <row r="455" spans="2:40" x14ac:dyDescent="0.15">
      <c r="B455" s="222"/>
      <c r="C455" s="225"/>
      <c r="D455" s="51">
        <f>E$19</f>
        <v>0</v>
      </c>
      <c r="E455" s="107"/>
      <c r="F455" s="52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9"/>
      <c r="AH455" s="32">
        <f t="shared" si="612"/>
        <v>28</v>
      </c>
      <c r="AI455" s="4">
        <f t="shared" si="613"/>
        <v>0</v>
      </c>
      <c r="AJ455" s="154">
        <f t="shared" si="614"/>
        <v>0</v>
      </c>
      <c r="AM455" s="29">
        <f t="shared" si="615"/>
        <v>0</v>
      </c>
      <c r="AN455" s="29">
        <f>+COUNTIF(F455:AG455,"外")</f>
        <v>0</v>
      </c>
    </row>
    <row r="456" spans="2:40" x14ac:dyDescent="0.15">
      <c r="B456" s="222"/>
      <c r="C456" s="226"/>
      <c r="D456" s="47">
        <f>E$20</f>
        <v>0</v>
      </c>
      <c r="E456" s="85"/>
      <c r="F456" s="52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63"/>
      <c r="AH456" s="32">
        <f t="shared" si="612"/>
        <v>28</v>
      </c>
      <c r="AI456" s="31">
        <f t="shared" si="613"/>
        <v>0</v>
      </c>
      <c r="AJ456" s="38">
        <f t="shared" si="614"/>
        <v>0</v>
      </c>
      <c r="AM456" s="29">
        <f t="shared" si="615"/>
        <v>0</v>
      </c>
      <c r="AN456" s="29">
        <f>+COUNTIF(F456:AG456,"外")</f>
        <v>0</v>
      </c>
    </row>
    <row r="457" spans="2:40" ht="24.75" customHeight="1" x14ac:dyDescent="0.15">
      <c r="B457" s="222"/>
      <c r="C457" s="224" t="s">
        <v>15</v>
      </c>
      <c r="D457" s="29" t="s">
        <v>17</v>
      </c>
      <c r="E457" s="75" t="s">
        <v>28</v>
      </c>
      <c r="F457" s="105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37"/>
      <c r="AH457" s="48"/>
      <c r="AI457" s="29"/>
      <c r="AJ457" s="151"/>
    </row>
    <row r="458" spans="2:40" x14ac:dyDescent="0.15">
      <c r="B458" s="222"/>
      <c r="C458" s="225"/>
      <c r="D458" s="23" t="str">
        <f>E$21</f>
        <v>●●</v>
      </c>
      <c r="E458" s="111"/>
      <c r="F458" s="56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139"/>
      <c r="AH458" s="32">
        <f t="shared" ref="AH458:AH461" si="616">COUNTA(F$99:AG$99)-AI458</f>
        <v>28</v>
      </c>
      <c r="AI458" s="78">
        <f t="shared" ref="AI458:AI461" si="617">AM458+AN458</f>
        <v>0</v>
      </c>
      <c r="AJ458" s="152">
        <f>+COUNTIF(F458:AG458,"休")</f>
        <v>0</v>
      </c>
      <c r="AM458" s="29">
        <f>+COUNTIF(F458:AG458,"－")</f>
        <v>0</v>
      </c>
      <c r="AN458" s="29">
        <f>+COUNTIF(F458:AG458,"外")</f>
        <v>0</v>
      </c>
    </row>
    <row r="459" spans="2:40" x14ac:dyDescent="0.15">
      <c r="B459" s="222"/>
      <c r="C459" s="225"/>
      <c r="D459" s="51">
        <f>E$22</f>
        <v>0</v>
      </c>
      <c r="E459" s="107"/>
      <c r="F459" s="52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9"/>
      <c r="AH459" s="32">
        <f t="shared" si="616"/>
        <v>28</v>
      </c>
      <c r="AI459" s="4">
        <f t="shared" si="617"/>
        <v>0</v>
      </c>
      <c r="AJ459" s="154">
        <f t="shared" ref="AJ459:AJ461" si="618">+COUNTIF(F459:AG459,"休")</f>
        <v>0</v>
      </c>
      <c r="AM459" s="29">
        <f t="shared" ref="AM459:AM461" si="619">+COUNTIF(F459:AG459,"－")</f>
        <v>0</v>
      </c>
      <c r="AN459" s="29">
        <f>+COUNTIF(F459:AG459,"外")</f>
        <v>0</v>
      </c>
    </row>
    <row r="460" spans="2:40" x14ac:dyDescent="0.15">
      <c r="B460" s="222"/>
      <c r="C460" s="225"/>
      <c r="D460" s="51">
        <f>E$23</f>
        <v>0</v>
      </c>
      <c r="E460" s="107"/>
      <c r="F460" s="52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9"/>
      <c r="AH460" s="32">
        <f t="shared" si="616"/>
        <v>28</v>
      </c>
      <c r="AI460" s="4">
        <f t="shared" si="617"/>
        <v>0</v>
      </c>
      <c r="AJ460" s="154">
        <f t="shared" si="618"/>
        <v>0</v>
      </c>
      <c r="AM460" s="29">
        <f t="shared" si="619"/>
        <v>0</v>
      </c>
      <c r="AN460" s="29">
        <f>+COUNTIF(F460:AG460,"外")</f>
        <v>0</v>
      </c>
    </row>
    <row r="461" spans="2:40" x14ac:dyDescent="0.15">
      <c r="B461" s="223"/>
      <c r="C461" s="226"/>
      <c r="D461" s="55">
        <f>E$24</f>
        <v>0</v>
      </c>
      <c r="E461" s="109"/>
      <c r="F461" s="1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76"/>
      <c r="AH461" s="140">
        <f t="shared" si="616"/>
        <v>28</v>
      </c>
      <c r="AI461" s="149">
        <f t="shared" si="617"/>
        <v>0</v>
      </c>
      <c r="AJ461" s="153">
        <f t="shared" si="618"/>
        <v>0</v>
      </c>
      <c r="AM461" s="29">
        <f t="shared" si="619"/>
        <v>0</v>
      </c>
      <c r="AN461" s="29">
        <f>+COUNTIF(F461:AG461,"外")</f>
        <v>0</v>
      </c>
    </row>
    <row r="462" spans="2:40" x14ac:dyDescent="0.15"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</row>
    <row r="463" spans="2:40" ht="13.5" customHeight="1" x14ac:dyDescent="0.15">
      <c r="B463" s="25"/>
      <c r="C463" s="33"/>
      <c r="D463" s="26"/>
      <c r="E463" s="3" t="s">
        <v>4</v>
      </c>
      <c r="F463" s="10">
        <f>+AG443+1</f>
        <v>45943</v>
      </c>
      <c r="G463" s="11">
        <f>+F463+1</f>
        <v>45944</v>
      </c>
      <c r="H463" s="11">
        <f t="shared" ref="H463" si="620">+G463+1</f>
        <v>45945</v>
      </c>
      <c r="I463" s="11">
        <f t="shared" ref="I463" si="621">+H463+1</f>
        <v>45946</v>
      </c>
      <c r="J463" s="11">
        <f t="shared" ref="J463" si="622">+I463+1</f>
        <v>45947</v>
      </c>
      <c r="K463" s="11">
        <f t="shared" ref="K463" si="623">+J463+1</f>
        <v>45948</v>
      </c>
      <c r="L463" s="11">
        <f t="shared" ref="L463" si="624">+K463+1</f>
        <v>45949</v>
      </c>
      <c r="M463" s="11">
        <f t="shared" ref="M463" si="625">+L463+1</f>
        <v>45950</v>
      </c>
      <c r="N463" s="11">
        <f t="shared" ref="N463" si="626">+M463+1</f>
        <v>45951</v>
      </c>
      <c r="O463" s="11">
        <f t="shared" ref="O463" si="627">+N463+1</f>
        <v>45952</v>
      </c>
      <c r="P463" s="11">
        <f t="shared" ref="P463" si="628">+O463+1</f>
        <v>45953</v>
      </c>
      <c r="Q463" s="11">
        <f t="shared" ref="Q463" si="629">+P463+1</f>
        <v>45954</v>
      </c>
      <c r="R463" s="11">
        <f t="shared" ref="R463" si="630">+Q463+1</f>
        <v>45955</v>
      </c>
      <c r="S463" s="11">
        <f t="shared" ref="S463" si="631">+R463+1</f>
        <v>45956</v>
      </c>
      <c r="T463" s="11">
        <f t="shared" ref="T463" si="632">+S463+1</f>
        <v>45957</v>
      </c>
      <c r="U463" s="11">
        <f t="shared" ref="U463" si="633">+T463+1</f>
        <v>45958</v>
      </c>
      <c r="V463" s="11">
        <f t="shared" ref="V463" si="634">+U463+1</f>
        <v>45959</v>
      </c>
      <c r="W463" s="11">
        <f t="shared" ref="W463" si="635">+V463+1</f>
        <v>45960</v>
      </c>
      <c r="X463" s="11">
        <f t="shared" ref="X463" si="636">+W463+1</f>
        <v>45961</v>
      </c>
      <c r="Y463" s="11">
        <f t="shared" ref="Y463" si="637">+X463+1</f>
        <v>45962</v>
      </c>
      <c r="Z463" s="11">
        <f>+Y463+1</f>
        <v>45963</v>
      </c>
      <c r="AA463" s="11">
        <f t="shared" ref="AA463" si="638">+Z463+1</f>
        <v>45964</v>
      </c>
      <c r="AB463" s="11">
        <f t="shared" ref="AB463" si="639">+AA463+1</f>
        <v>45965</v>
      </c>
      <c r="AC463" s="11">
        <f t="shared" ref="AC463" si="640">+AB463+1</f>
        <v>45966</v>
      </c>
      <c r="AD463" s="11">
        <f>+AC463+1</f>
        <v>45967</v>
      </c>
      <c r="AE463" s="11">
        <f t="shared" ref="AE463" si="641">+AD463+1</f>
        <v>45968</v>
      </c>
      <c r="AF463" s="11">
        <f>+AE463+1</f>
        <v>45969</v>
      </c>
      <c r="AG463" s="136">
        <f t="shared" ref="AG463" si="642">+AF463+1</f>
        <v>45970</v>
      </c>
      <c r="AH463" s="182" t="s">
        <v>82</v>
      </c>
      <c r="AI463" s="185" t="s">
        <v>83</v>
      </c>
      <c r="AJ463" s="188" t="s">
        <v>18</v>
      </c>
      <c r="AK463" s="256"/>
      <c r="AM463" s="281" t="s">
        <v>72</v>
      </c>
      <c r="AN463" s="281" t="s">
        <v>73</v>
      </c>
    </row>
    <row r="464" spans="2:40" x14ac:dyDescent="0.15">
      <c r="B464" s="27"/>
      <c r="C464" s="34"/>
      <c r="D464" s="28"/>
      <c r="E464" s="4" t="s">
        <v>2</v>
      </c>
      <c r="F464" s="122" t="str">
        <f>TEXT(WEEKDAY(+F463),"aaa")</f>
        <v>月</v>
      </c>
      <c r="G464" s="115" t="str">
        <f t="shared" ref="G464:AG464" si="643">TEXT(WEEKDAY(+G463),"aaa")</f>
        <v>火</v>
      </c>
      <c r="H464" s="115" t="str">
        <f t="shared" si="643"/>
        <v>水</v>
      </c>
      <c r="I464" s="115" t="str">
        <f t="shared" si="643"/>
        <v>木</v>
      </c>
      <c r="J464" s="115" t="str">
        <f t="shared" si="643"/>
        <v>金</v>
      </c>
      <c r="K464" s="115" t="str">
        <f t="shared" si="643"/>
        <v>土</v>
      </c>
      <c r="L464" s="115" t="str">
        <f t="shared" si="643"/>
        <v>日</v>
      </c>
      <c r="M464" s="115" t="str">
        <f t="shared" si="643"/>
        <v>月</v>
      </c>
      <c r="N464" s="115" t="str">
        <f t="shared" si="643"/>
        <v>火</v>
      </c>
      <c r="O464" s="115" t="str">
        <f t="shared" si="643"/>
        <v>水</v>
      </c>
      <c r="P464" s="115" t="str">
        <f t="shared" si="643"/>
        <v>木</v>
      </c>
      <c r="Q464" s="115" t="str">
        <f t="shared" si="643"/>
        <v>金</v>
      </c>
      <c r="R464" s="115" t="str">
        <f t="shared" si="643"/>
        <v>土</v>
      </c>
      <c r="S464" s="115" t="str">
        <f t="shared" si="643"/>
        <v>日</v>
      </c>
      <c r="T464" s="115" t="str">
        <f t="shared" si="643"/>
        <v>月</v>
      </c>
      <c r="U464" s="115" t="str">
        <f t="shared" si="643"/>
        <v>火</v>
      </c>
      <c r="V464" s="115" t="str">
        <f t="shared" si="643"/>
        <v>水</v>
      </c>
      <c r="W464" s="115" t="str">
        <f t="shared" si="643"/>
        <v>木</v>
      </c>
      <c r="X464" s="115" t="str">
        <f t="shared" si="643"/>
        <v>金</v>
      </c>
      <c r="Y464" s="115" t="str">
        <f t="shared" si="643"/>
        <v>土</v>
      </c>
      <c r="Z464" s="115" t="str">
        <f t="shared" si="643"/>
        <v>日</v>
      </c>
      <c r="AA464" s="115" t="str">
        <f t="shared" si="643"/>
        <v>月</v>
      </c>
      <c r="AB464" s="115" t="str">
        <f t="shared" si="643"/>
        <v>火</v>
      </c>
      <c r="AC464" s="115" t="str">
        <f t="shared" si="643"/>
        <v>水</v>
      </c>
      <c r="AD464" s="115" t="str">
        <f t="shared" si="643"/>
        <v>木</v>
      </c>
      <c r="AE464" s="115" t="str">
        <f t="shared" si="643"/>
        <v>金</v>
      </c>
      <c r="AF464" s="115" t="str">
        <f t="shared" si="643"/>
        <v>土</v>
      </c>
      <c r="AG464" s="124" t="str">
        <f t="shared" si="643"/>
        <v>日</v>
      </c>
      <c r="AH464" s="183"/>
      <c r="AI464" s="186"/>
      <c r="AJ464" s="189"/>
      <c r="AK464" s="256"/>
      <c r="AM464" s="281"/>
      <c r="AN464" s="281"/>
    </row>
    <row r="465" spans="2:40" ht="24.75" customHeight="1" x14ac:dyDescent="0.15">
      <c r="B465" s="167"/>
      <c r="C465" s="35" t="s">
        <v>16</v>
      </c>
      <c r="D465" s="29" t="s">
        <v>17</v>
      </c>
      <c r="E465" s="75" t="s">
        <v>28</v>
      </c>
      <c r="F465" s="105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37"/>
      <c r="AH465" s="184"/>
      <c r="AI465" s="187"/>
      <c r="AJ465" s="190"/>
      <c r="AK465" s="256"/>
    </row>
    <row r="466" spans="2:40" ht="13.5" customHeight="1" x14ac:dyDescent="0.15">
      <c r="B466" s="221" t="s">
        <v>95</v>
      </c>
      <c r="C466" s="224" t="s">
        <v>10</v>
      </c>
      <c r="D466" s="23" t="str">
        <f>E$11</f>
        <v>〇〇</v>
      </c>
      <c r="E466" s="111"/>
      <c r="F466" s="56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63"/>
      <c r="AH466" s="32">
        <f>COUNTA(F$119:AG$119)-AI466</f>
        <v>28</v>
      </c>
      <c r="AI466" s="77">
        <f>AM466+AN466</f>
        <v>0</v>
      </c>
      <c r="AJ466" s="38">
        <f>+COUNTIF(F466:AG466,"休")</f>
        <v>0</v>
      </c>
      <c r="AM466" s="29">
        <f>+COUNTIF(F466:AG466,"－")</f>
        <v>0</v>
      </c>
      <c r="AN466" s="29">
        <f t="shared" ref="AN466:AN471" si="644">+COUNTIF(F466:AG466,"外")</f>
        <v>0</v>
      </c>
    </row>
    <row r="467" spans="2:40" ht="13.5" customHeight="1" x14ac:dyDescent="0.15">
      <c r="B467" s="222"/>
      <c r="C467" s="225"/>
      <c r="D467" s="51" t="str">
        <f>E$12</f>
        <v>●●</v>
      </c>
      <c r="E467" s="107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ref="AH467:AH471" si="645">COUNTA(F$119:AG$119)-AI467</f>
        <v>28</v>
      </c>
      <c r="AI467" s="4">
        <f t="shared" ref="AI467" si="646">AM467+AN467</f>
        <v>0</v>
      </c>
      <c r="AJ467" s="154">
        <f t="shared" ref="AJ467:AJ470" si="647">+COUNTIF(F467:AG467,"休")</f>
        <v>0</v>
      </c>
      <c r="AM467" s="29">
        <f t="shared" ref="AM467:AM470" si="648">+COUNTIF(F467:AG467,"－")</f>
        <v>0</v>
      </c>
      <c r="AN467" s="29">
        <f t="shared" si="644"/>
        <v>0</v>
      </c>
    </row>
    <row r="468" spans="2:40" x14ac:dyDescent="0.15">
      <c r="B468" s="222"/>
      <c r="C468" s="225"/>
      <c r="D468" s="51" t="str">
        <f>E$13</f>
        <v>△△</v>
      </c>
      <c r="E468" s="107"/>
      <c r="F468" s="52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9"/>
      <c r="AH468" s="32">
        <f t="shared" si="645"/>
        <v>28</v>
      </c>
      <c r="AI468" s="4">
        <f>AM468+AN468</f>
        <v>0</v>
      </c>
      <c r="AJ468" s="154">
        <f t="shared" si="647"/>
        <v>0</v>
      </c>
      <c r="AM468" s="29">
        <f t="shared" si="648"/>
        <v>0</v>
      </c>
      <c r="AN468" s="29">
        <f t="shared" si="644"/>
        <v>0</v>
      </c>
    </row>
    <row r="469" spans="2:40" x14ac:dyDescent="0.15">
      <c r="B469" s="222"/>
      <c r="C469" s="225"/>
      <c r="D469" s="51" t="str">
        <f>E$14</f>
        <v>■■</v>
      </c>
      <c r="E469" s="107"/>
      <c r="F469" s="52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9"/>
      <c r="AH469" s="32">
        <f t="shared" si="645"/>
        <v>28</v>
      </c>
      <c r="AI469" s="4">
        <f t="shared" ref="AI469:AI471" si="649">AM469+AN469</f>
        <v>0</v>
      </c>
      <c r="AJ469" s="154">
        <f t="shared" si="647"/>
        <v>0</v>
      </c>
      <c r="AM469" s="29">
        <f t="shared" si="648"/>
        <v>0</v>
      </c>
      <c r="AN469" s="29">
        <f t="shared" si="644"/>
        <v>0</v>
      </c>
    </row>
    <row r="470" spans="2:40" x14ac:dyDescent="0.15">
      <c r="B470" s="222"/>
      <c r="C470" s="225"/>
      <c r="D470" s="51" t="str">
        <f>E$15</f>
        <v>★★</v>
      </c>
      <c r="E470" s="107"/>
      <c r="F470" s="52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9"/>
      <c r="AH470" s="32">
        <f t="shared" si="645"/>
        <v>28</v>
      </c>
      <c r="AI470" s="4">
        <f t="shared" si="649"/>
        <v>0</v>
      </c>
      <c r="AJ470" s="154">
        <f t="shared" si="647"/>
        <v>0</v>
      </c>
      <c r="AM470" s="29">
        <f t="shared" si="648"/>
        <v>0</v>
      </c>
      <c r="AN470" s="29">
        <f t="shared" si="644"/>
        <v>0</v>
      </c>
    </row>
    <row r="471" spans="2:40" x14ac:dyDescent="0.15">
      <c r="B471" s="223"/>
      <c r="C471" s="226"/>
      <c r="D471" s="47">
        <f>E$16</f>
        <v>0</v>
      </c>
      <c r="E471" s="85"/>
      <c r="F471" s="157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138"/>
      <c r="AH471" s="32">
        <f t="shared" si="645"/>
        <v>28</v>
      </c>
      <c r="AI471" s="77">
        <f t="shared" si="649"/>
        <v>0</v>
      </c>
      <c r="AJ471" s="38">
        <f>+COUNTIF(F471:AG471,"休")</f>
        <v>0</v>
      </c>
      <c r="AM471" s="29">
        <f>+COUNTIF(F471:AG471,"－")</f>
        <v>0</v>
      </c>
      <c r="AN471" s="29">
        <f t="shared" si="644"/>
        <v>0</v>
      </c>
    </row>
    <row r="472" spans="2:40" ht="24.75" customHeight="1" x14ac:dyDescent="0.15">
      <c r="B472" s="221" t="s">
        <v>96</v>
      </c>
      <c r="C472" s="224" t="s">
        <v>14</v>
      </c>
      <c r="D472" s="29" t="s">
        <v>17</v>
      </c>
      <c r="E472" s="75" t="s">
        <v>28</v>
      </c>
      <c r="F472" s="105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37"/>
      <c r="AH472" s="48"/>
      <c r="AI472" s="29"/>
      <c r="AJ472" s="151"/>
    </row>
    <row r="473" spans="2:40" ht="13.5" customHeight="1" x14ac:dyDescent="0.15">
      <c r="B473" s="222"/>
      <c r="C473" s="225"/>
      <c r="D473" s="47" t="str">
        <f>E$17</f>
        <v>〇〇</v>
      </c>
      <c r="E473" s="85"/>
      <c r="F473" s="56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63"/>
      <c r="AH473" s="32">
        <f t="shared" ref="AH473:AH476" si="650">COUNTA(F$119:AG$119)-AI473</f>
        <v>28</v>
      </c>
      <c r="AI473" s="77">
        <f t="shared" ref="AI473:AI476" si="651">AM473+AN473</f>
        <v>0</v>
      </c>
      <c r="AJ473" s="38">
        <f>+COUNTIF(F473:AG473,"休")</f>
        <v>0</v>
      </c>
      <c r="AM473" s="29">
        <f>+COUNTIF(F473:AG473,"－")</f>
        <v>0</v>
      </c>
      <c r="AN473" s="29">
        <f>+COUNTIF(F473:AG473,"外")</f>
        <v>0</v>
      </c>
    </row>
    <row r="474" spans="2:40" x14ac:dyDescent="0.15">
      <c r="B474" s="222"/>
      <c r="C474" s="225"/>
      <c r="D474" s="51" t="str">
        <f>E$18</f>
        <v>●●</v>
      </c>
      <c r="E474" s="107"/>
      <c r="F474" s="52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9"/>
      <c r="AH474" s="32">
        <f t="shared" si="650"/>
        <v>28</v>
      </c>
      <c r="AI474" s="4">
        <f t="shared" si="651"/>
        <v>0</v>
      </c>
      <c r="AJ474" s="154">
        <f t="shared" ref="AJ474:AJ476" si="652">+COUNTIF(F474:AG474,"休")</f>
        <v>0</v>
      </c>
      <c r="AM474" s="29">
        <f t="shared" ref="AM474:AM476" si="653">+COUNTIF(F474:AG474,"－")</f>
        <v>0</v>
      </c>
      <c r="AN474" s="29">
        <f>+COUNTIF(F474:AG474,"外")</f>
        <v>0</v>
      </c>
    </row>
    <row r="475" spans="2:40" x14ac:dyDescent="0.15">
      <c r="B475" s="222"/>
      <c r="C475" s="225"/>
      <c r="D475" s="51">
        <f>E$19</f>
        <v>0</v>
      </c>
      <c r="E475" s="107"/>
      <c r="F475" s="52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9"/>
      <c r="AH475" s="32">
        <f t="shared" si="650"/>
        <v>28</v>
      </c>
      <c r="AI475" s="4">
        <f t="shared" si="651"/>
        <v>0</v>
      </c>
      <c r="AJ475" s="154">
        <f t="shared" si="652"/>
        <v>0</v>
      </c>
      <c r="AM475" s="29">
        <f t="shared" si="653"/>
        <v>0</v>
      </c>
      <c r="AN475" s="29">
        <f>+COUNTIF(F475:AG475,"外")</f>
        <v>0</v>
      </c>
    </row>
    <row r="476" spans="2:40" x14ac:dyDescent="0.15">
      <c r="B476" s="222"/>
      <c r="C476" s="226"/>
      <c r="D476" s="47">
        <f>E$20</f>
        <v>0</v>
      </c>
      <c r="E476" s="85"/>
      <c r="F476" s="52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63"/>
      <c r="AH476" s="32">
        <f t="shared" si="650"/>
        <v>28</v>
      </c>
      <c r="AI476" s="31">
        <f t="shared" si="651"/>
        <v>0</v>
      </c>
      <c r="AJ476" s="38">
        <f t="shared" si="652"/>
        <v>0</v>
      </c>
      <c r="AM476" s="29">
        <f t="shared" si="653"/>
        <v>0</v>
      </c>
      <c r="AN476" s="29">
        <f>+COUNTIF(F476:AG476,"外")</f>
        <v>0</v>
      </c>
    </row>
    <row r="477" spans="2:40" ht="24.75" customHeight="1" x14ac:dyDescent="0.15">
      <c r="B477" s="222"/>
      <c r="C477" s="224" t="s">
        <v>15</v>
      </c>
      <c r="D477" s="29" t="s">
        <v>17</v>
      </c>
      <c r="E477" s="75" t="s">
        <v>28</v>
      </c>
      <c r="F477" s="105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37"/>
      <c r="AH477" s="48"/>
      <c r="AI477" s="29"/>
      <c r="AJ477" s="151"/>
    </row>
    <row r="478" spans="2:40" x14ac:dyDescent="0.15">
      <c r="B478" s="222"/>
      <c r="C478" s="225"/>
      <c r="D478" s="23" t="str">
        <f>E$21</f>
        <v>●●</v>
      </c>
      <c r="E478" s="111"/>
      <c r="F478" s="56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139"/>
      <c r="AH478" s="32">
        <f t="shared" ref="AH478:AH481" si="654">COUNTA(F$119:AG$119)-AI478</f>
        <v>28</v>
      </c>
      <c r="AI478" s="78">
        <f t="shared" ref="AI478:AI481" si="655">AM478+AN478</f>
        <v>0</v>
      </c>
      <c r="AJ478" s="152">
        <f>+COUNTIF(F478:AG478,"休")</f>
        <v>0</v>
      </c>
      <c r="AM478" s="29">
        <f>+COUNTIF(F478:AG478,"－")</f>
        <v>0</v>
      </c>
      <c r="AN478" s="29">
        <f>+COUNTIF(F478:AG478,"外")</f>
        <v>0</v>
      </c>
    </row>
    <row r="479" spans="2:40" x14ac:dyDescent="0.15">
      <c r="B479" s="222"/>
      <c r="C479" s="225"/>
      <c r="D479" s="51">
        <f>E$22</f>
        <v>0</v>
      </c>
      <c r="E479" s="107"/>
      <c r="F479" s="52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9"/>
      <c r="AH479" s="32">
        <f t="shared" si="654"/>
        <v>28</v>
      </c>
      <c r="AI479" s="4">
        <f t="shared" si="655"/>
        <v>0</v>
      </c>
      <c r="AJ479" s="154">
        <f t="shared" ref="AJ479:AJ481" si="656">+COUNTIF(F479:AG479,"休")</f>
        <v>0</v>
      </c>
      <c r="AM479" s="29">
        <f t="shared" ref="AM479:AM481" si="657">+COUNTIF(F479:AG479,"－")</f>
        <v>0</v>
      </c>
      <c r="AN479" s="29">
        <f>+COUNTIF(F479:AG479,"外")</f>
        <v>0</v>
      </c>
    </row>
    <row r="480" spans="2:40" x14ac:dyDescent="0.15">
      <c r="B480" s="222"/>
      <c r="C480" s="225"/>
      <c r="D480" s="51">
        <f>E$23</f>
        <v>0</v>
      </c>
      <c r="E480" s="107"/>
      <c r="F480" s="52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9"/>
      <c r="AH480" s="32">
        <f t="shared" si="654"/>
        <v>28</v>
      </c>
      <c r="AI480" s="4">
        <f t="shared" si="655"/>
        <v>0</v>
      </c>
      <c r="AJ480" s="154">
        <f t="shared" si="656"/>
        <v>0</v>
      </c>
      <c r="AM480" s="29">
        <f t="shared" si="657"/>
        <v>0</v>
      </c>
      <c r="AN480" s="29">
        <f>+COUNTIF(F480:AG480,"外")</f>
        <v>0</v>
      </c>
    </row>
    <row r="481" spans="2:40" x14ac:dyDescent="0.15">
      <c r="B481" s="223"/>
      <c r="C481" s="226"/>
      <c r="D481" s="55">
        <f>E$24</f>
        <v>0</v>
      </c>
      <c r="E481" s="109"/>
      <c r="F481" s="1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76"/>
      <c r="AH481" s="140">
        <f t="shared" si="654"/>
        <v>28</v>
      </c>
      <c r="AI481" s="149">
        <f t="shared" si="655"/>
        <v>0</v>
      </c>
      <c r="AJ481" s="153">
        <f t="shared" si="656"/>
        <v>0</v>
      </c>
      <c r="AM481" s="29">
        <f t="shared" si="657"/>
        <v>0</v>
      </c>
      <c r="AN481" s="29">
        <f>+COUNTIF(F481:AG481,"外")</f>
        <v>0</v>
      </c>
    </row>
    <row r="482" spans="2:40" x14ac:dyDescent="0.15"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2:40" ht="13.5" customHeight="1" x14ac:dyDescent="0.15">
      <c r="B483" s="25"/>
      <c r="C483" s="33"/>
      <c r="D483" s="26"/>
      <c r="E483" s="15" t="s">
        <v>4</v>
      </c>
      <c r="F483" s="16">
        <f>+AG463+1</f>
        <v>45971</v>
      </c>
      <c r="G483" s="17">
        <f>+F483+1</f>
        <v>45972</v>
      </c>
      <c r="H483" s="17">
        <f t="shared" ref="H483" si="658">+G483+1</f>
        <v>45973</v>
      </c>
      <c r="I483" s="17">
        <f t="shared" ref="I483" si="659">+H483+1</f>
        <v>45974</v>
      </c>
      <c r="J483" s="17">
        <f t="shared" ref="J483" si="660">+I483+1</f>
        <v>45975</v>
      </c>
      <c r="K483" s="17">
        <f t="shared" ref="K483" si="661">+J483+1</f>
        <v>45976</v>
      </c>
      <c r="L483" s="17">
        <f t="shared" ref="L483" si="662">+K483+1</f>
        <v>45977</v>
      </c>
      <c r="M483" s="17">
        <f t="shared" ref="M483" si="663">+L483+1</f>
        <v>45978</v>
      </c>
      <c r="N483" s="17">
        <f t="shared" ref="N483" si="664">+M483+1</f>
        <v>45979</v>
      </c>
      <c r="O483" s="17">
        <f t="shared" ref="O483" si="665">+N483+1</f>
        <v>45980</v>
      </c>
      <c r="P483" s="17">
        <f t="shared" ref="P483" si="666">+O483+1</f>
        <v>45981</v>
      </c>
      <c r="Q483" s="17">
        <f t="shared" ref="Q483" si="667">+P483+1</f>
        <v>45982</v>
      </c>
      <c r="R483" s="17">
        <f t="shared" ref="R483" si="668">+Q483+1</f>
        <v>45983</v>
      </c>
      <c r="S483" s="17">
        <f t="shared" ref="S483" si="669">+R483+1</f>
        <v>45984</v>
      </c>
      <c r="T483" s="17">
        <f t="shared" ref="T483" si="670">+S483+1</f>
        <v>45985</v>
      </c>
      <c r="U483" s="17">
        <f t="shared" ref="U483" si="671">+T483+1</f>
        <v>45986</v>
      </c>
      <c r="V483" s="17">
        <f t="shared" ref="V483" si="672">+U483+1</f>
        <v>45987</v>
      </c>
      <c r="W483" s="17">
        <f t="shared" ref="W483" si="673">+V483+1</f>
        <v>45988</v>
      </c>
      <c r="X483" s="17">
        <f t="shared" ref="X483" si="674">+W483+1</f>
        <v>45989</v>
      </c>
      <c r="Y483" s="17">
        <f t="shared" ref="Y483" si="675">+X483+1</f>
        <v>45990</v>
      </c>
      <c r="Z483" s="17">
        <f>+Y483+1</f>
        <v>45991</v>
      </c>
      <c r="AA483" s="17">
        <f t="shared" ref="AA483" si="676">+Z483+1</f>
        <v>45992</v>
      </c>
      <c r="AB483" s="17">
        <f t="shared" ref="AB483" si="677">+AA483+1</f>
        <v>45993</v>
      </c>
      <c r="AC483" s="17">
        <f t="shared" ref="AC483" si="678">+AB483+1</f>
        <v>45994</v>
      </c>
      <c r="AD483" s="17">
        <f>+AC483+1</f>
        <v>45995</v>
      </c>
      <c r="AE483" s="17">
        <f t="shared" ref="AE483" si="679">+AD483+1</f>
        <v>45996</v>
      </c>
      <c r="AF483" s="17">
        <f>+AE483+1</f>
        <v>45997</v>
      </c>
      <c r="AG483" s="141">
        <f t="shared" ref="AG483" si="680">+AF483+1</f>
        <v>45998</v>
      </c>
      <c r="AH483" s="182" t="s">
        <v>82</v>
      </c>
      <c r="AI483" s="185" t="s">
        <v>83</v>
      </c>
      <c r="AJ483" s="188" t="s">
        <v>18</v>
      </c>
      <c r="AK483" s="256"/>
      <c r="AM483" s="281" t="s">
        <v>72</v>
      </c>
      <c r="AN483" s="281" t="s">
        <v>73</v>
      </c>
    </row>
    <row r="484" spans="2:40" x14ac:dyDescent="0.15">
      <c r="B484" s="27"/>
      <c r="C484" s="34"/>
      <c r="D484" s="28"/>
      <c r="E484" s="18" t="s">
        <v>2</v>
      </c>
      <c r="F484" s="126" t="str">
        <f>TEXT(WEEKDAY(+F483),"aaa")</f>
        <v>月</v>
      </c>
      <c r="G484" s="119" t="str">
        <f t="shared" ref="G484:AG484" si="681">TEXT(WEEKDAY(+G483),"aaa")</f>
        <v>火</v>
      </c>
      <c r="H484" s="119" t="str">
        <f t="shared" si="681"/>
        <v>水</v>
      </c>
      <c r="I484" s="119" t="str">
        <f t="shared" si="681"/>
        <v>木</v>
      </c>
      <c r="J484" s="119" t="str">
        <f t="shared" si="681"/>
        <v>金</v>
      </c>
      <c r="K484" s="119" t="str">
        <f t="shared" si="681"/>
        <v>土</v>
      </c>
      <c r="L484" s="119" t="str">
        <f t="shared" si="681"/>
        <v>日</v>
      </c>
      <c r="M484" s="119" t="str">
        <f t="shared" si="681"/>
        <v>月</v>
      </c>
      <c r="N484" s="119" t="str">
        <f t="shared" si="681"/>
        <v>火</v>
      </c>
      <c r="O484" s="119" t="str">
        <f t="shared" si="681"/>
        <v>水</v>
      </c>
      <c r="P484" s="119" t="str">
        <f t="shared" si="681"/>
        <v>木</v>
      </c>
      <c r="Q484" s="119" t="str">
        <f t="shared" si="681"/>
        <v>金</v>
      </c>
      <c r="R484" s="119" t="str">
        <f t="shared" si="681"/>
        <v>土</v>
      </c>
      <c r="S484" s="119" t="str">
        <f t="shared" si="681"/>
        <v>日</v>
      </c>
      <c r="T484" s="119" t="str">
        <f t="shared" si="681"/>
        <v>月</v>
      </c>
      <c r="U484" s="119" t="str">
        <f t="shared" si="681"/>
        <v>火</v>
      </c>
      <c r="V484" s="119" t="str">
        <f t="shared" si="681"/>
        <v>水</v>
      </c>
      <c r="W484" s="119" t="str">
        <f t="shared" si="681"/>
        <v>木</v>
      </c>
      <c r="X484" s="119" t="str">
        <f t="shared" si="681"/>
        <v>金</v>
      </c>
      <c r="Y484" s="119" t="str">
        <f t="shared" si="681"/>
        <v>土</v>
      </c>
      <c r="Z484" s="119" t="str">
        <f t="shared" si="681"/>
        <v>日</v>
      </c>
      <c r="AA484" s="119" t="str">
        <f t="shared" si="681"/>
        <v>月</v>
      </c>
      <c r="AB484" s="119" t="str">
        <f t="shared" si="681"/>
        <v>火</v>
      </c>
      <c r="AC484" s="119" t="str">
        <f t="shared" si="681"/>
        <v>水</v>
      </c>
      <c r="AD484" s="119" t="str">
        <f t="shared" si="681"/>
        <v>木</v>
      </c>
      <c r="AE484" s="119" t="str">
        <f t="shared" si="681"/>
        <v>金</v>
      </c>
      <c r="AF484" s="119" t="str">
        <f t="shared" si="681"/>
        <v>土</v>
      </c>
      <c r="AG484" s="127" t="str">
        <f t="shared" si="681"/>
        <v>日</v>
      </c>
      <c r="AH484" s="183"/>
      <c r="AI484" s="186"/>
      <c r="AJ484" s="189"/>
      <c r="AK484" s="256"/>
      <c r="AM484" s="281"/>
      <c r="AN484" s="281"/>
    </row>
    <row r="485" spans="2:40" ht="24.75" customHeight="1" x14ac:dyDescent="0.15">
      <c r="B485" s="167"/>
      <c r="C485" s="35" t="s">
        <v>16</v>
      </c>
      <c r="D485" s="29" t="s">
        <v>17</v>
      </c>
      <c r="E485" s="75" t="s">
        <v>28</v>
      </c>
      <c r="F485" s="105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37"/>
      <c r="AH485" s="184"/>
      <c r="AI485" s="187"/>
      <c r="AJ485" s="190"/>
      <c r="AK485" s="256"/>
    </row>
    <row r="486" spans="2:40" ht="13.5" customHeight="1" x14ac:dyDescent="0.15">
      <c r="B486" s="221" t="s">
        <v>95</v>
      </c>
      <c r="C486" s="224" t="s">
        <v>10</v>
      </c>
      <c r="D486" s="23" t="str">
        <f>E$11</f>
        <v>〇〇</v>
      </c>
      <c r="E486" s="111"/>
      <c r="F486" s="56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63"/>
      <c r="AH486" s="32">
        <f>COUNTA(F$139:AG$139)-AI486</f>
        <v>28</v>
      </c>
      <c r="AI486" s="77">
        <f>AM486+AN486</f>
        <v>0</v>
      </c>
      <c r="AJ486" s="38">
        <f>+COUNTIF(F486:AG486,"休")</f>
        <v>0</v>
      </c>
      <c r="AM486" s="29">
        <f>+COUNTIF(F486:AG486,"－")</f>
        <v>0</v>
      </c>
      <c r="AN486" s="29">
        <f t="shared" ref="AN486:AN491" si="682">+COUNTIF(F486:AG486,"外")</f>
        <v>0</v>
      </c>
    </row>
    <row r="487" spans="2:40" ht="13.5" customHeight="1" x14ac:dyDescent="0.15">
      <c r="B487" s="222"/>
      <c r="C487" s="225"/>
      <c r="D487" s="51" t="str">
        <f>E$12</f>
        <v>●●</v>
      </c>
      <c r="E487" s="107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ref="AH487:AH491" si="683">COUNTA(F$139:AG$139)-AI487</f>
        <v>28</v>
      </c>
      <c r="AI487" s="4">
        <f t="shared" ref="AI487" si="684">AM487+AN487</f>
        <v>0</v>
      </c>
      <c r="AJ487" s="154">
        <f t="shared" ref="AJ487:AJ490" si="685">+COUNTIF(F487:AG487,"休")</f>
        <v>0</v>
      </c>
      <c r="AM487" s="29">
        <f t="shared" ref="AM487:AM490" si="686">+COUNTIF(F487:AG487,"－")</f>
        <v>0</v>
      </c>
      <c r="AN487" s="29">
        <f t="shared" si="682"/>
        <v>0</v>
      </c>
    </row>
    <row r="488" spans="2:40" x14ac:dyDescent="0.15">
      <c r="B488" s="222"/>
      <c r="C488" s="225"/>
      <c r="D488" s="51" t="str">
        <f>E$13</f>
        <v>△△</v>
      </c>
      <c r="E488" s="107"/>
      <c r="F488" s="52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9"/>
      <c r="AH488" s="32">
        <f t="shared" si="683"/>
        <v>28</v>
      </c>
      <c r="AI488" s="4">
        <f>AM488+AN488</f>
        <v>0</v>
      </c>
      <c r="AJ488" s="154">
        <f t="shared" si="685"/>
        <v>0</v>
      </c>
      <c r="AM488" s="29">
        <f t="shared" si="686"/>
        <v>0</v>
      </c>
      <c r="AN488" s="29">
        <f t="shared" si="682"/>
        <v>0</v>
      </c>
    </row>
    <row r="489" spans="2:40" x14ac:dyDescent="0.15">
      <c r="B489" s="222"/>
      <c r="C489" s="225"/>
      <c r="D489" s="51" t="str">
        <f>E$14</f>
        <v>■■</v>
      </c>
      <c r="E489" s="107"/>
      <c r="F489" s="52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9"/>
      <c r="AH489" s="32">
        <f t="shared" si="683"/>
        <v>28</v>
      </c>
      <c r="AI489" s="4">
        <f t="shared" ref="AI489:AI491" si="687">AM489+AN489</f>
        <v>0</v>
      </c>
      <c r="AJ489" s="154">
        <f t="shared" si="685"/>
        <v>0</v>
      </c>
      <c r="AM489" s="29">
        <f t="shared" si="686"/>
        <v>0</v>
      </c>
      <c r="AN489" s="29">
        <f t="shared" si="682"/>
        <v>0</v>
      </c>
    </row>
    <row r="490" spans="2:40" x14ac:dyDescent="0.15">
      <c r="B490" s="222"/>
      <c r="C490" s="225"/>
      <c r="D490" s="51" t="str">
        <f>E$15</f>
        <v>★★</v>
      </c>
      <c r="E490" s="107"/>
      <c r="F490" s="52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9"/>
      <c r="AH490" s="32">
        <f t="shared" si="683"/>
        <v>28</v>
      </c>
      <c r="AI490" s="4">
        <f t="shared" si="687"/>
        <v>0</v>
      </c>
      <c r="AJ490" s="154">
        <f t="shared" si="685"/>
        <v>0</v>
      </c>
      <c r="AM490" s="29">
        <f t="shared" si="686"/>
        <v>0</v>
      </c>
      <c r="AN490" s="29">
        <f t="shared" si="682"/>
        <v>0</v>
      </c>
    </row>
    <row r="491" spans="2:40" x14ac:dyDescent="0.15">
      <c r="B491" s="223"/>
      <c r="C491" s="226"/>
      <c r="D491" s="47">
        <f>E$16</f>
        <v>0</v>
      </c>
      <c r="E491" s="85"/>
      <c r="F491" s="157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138"/>
      <c r="AH491" s="32">
        <f t="shared" si="683"/>
        <v>28</v>
      </c>
      <c r="AI491" s="77">
        <f t="shared" si="687"/>
        <v>0</v>
      </c>
      <c r="AJ491" s="38">
        <f>+COUNTIF(F491:AG491,"休")</f>
        <v>0</v>
      </c>
      <c r="AM491" s="29">
        <f>+COUNTIF(F491:AG491,"－")</f>
        <v>0</v>
      </c>
      <c r="AN491" s="29">
        <f t="shared" si="682"/>
        <v>0</v>
      </c>
    </row>
    <row r="492" spans="2:40" ht="24.75" customHeight="1" x14ac:dyDescent="0.15">
      <c r="B492" s="221" t="s">
        <v>96</v>
      </c>
      <c r="C492" s="224" t="s">
        <v>14</v>
      </c>
      <c r="D492" s="29" t="s">
        <v>17</v>
      </c>
      <c r="E492" s="75" t="s">
        <v>28</v>
      </c>
      <c r="F492" s="105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37"/>
      <c r="AH492" s="48"/>
      <c r="AI492" s="29"/>
      <c r="AJ492" s="151"/>
    </row>
    <row r="493" spans="2:40" ht="13.5" customHeight="1" x14ac:dyDescent="0.15">
      <c r="B493" s="222"/>
      <c r="C493" s="225"/>
      <c r="D493" s="47" t="str">
        <f>E$17</f>
        <v>〇〇</v>
      </c>
      <c r="E493" s="85"/>
      <c r="F493" s="56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63"/>
      <c r="AH493" s="32">
        <f t="shared" ref="AH493" si="688">COUNTA(F$139:AG$139)-AI493</f>
        <v>28</v>
      </c>
      <c r="AI493" s="77">
        <f t="shared" ref="AI493:AI496" si="689">AM493+AN493</f>
        <v>0</v>
      </c>
      <c r="AJ493" s="38">
        <f>+COUNTIF(F493:AG493,"休")</f>
        <v>0</v>
      </c>
      <c r="AM493" s="29">
        <f>+COUNTIF(F493:AG493,"－")</f>
        <v>0</v>
      </c>
      <c r="AN493" s="29">
        <f>+COUNTIF(F493:AG493,"外")</f>
        <v>0</v>
      </c>
    </row>
    <row r="494" spans="2:40" x14ac:dyDescent="0.15">
      <c r="B494" s="222"/>
      <c r="C494" s="225"/>
      <c r="D494" s="51" t="str">
        <f>E$18</f>
        <v>●●</v>
      </c>
      <c r="E494" s="107"/>
      <c r="F494" s="52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9"/>
      <c r="AH494" s="32">
        <f>COUNTA(F$139:AG$139)-AI494</f>
        <v>28</v>
      </c>
      <c r="AI494" s="4">
        <f t="shared" si="689"/>
        <v>0</v>
      </c>
      <c r="AJ494" s="154">
        <f t="shared" ref="AJ494:AJ496" si="690">+COUNTIF(F494:AG494,"休")</f>
        <v>0</v>
      </c>
      <c r="AM494" s="29">
        <f t="shared" ref="AM494:AM496" si="691">+COUNTIF(F494:AG494,"－")</f>
        <v>0</v>
      </c>
      <c r="AN494" s="29">
        <f>+COUNTIF(F494:AG494,"外")</f>
        <v>0</v>
      </c>
    </row>
    <row r="495" spans="2:40" x14ac:dyDescent="0.15">
      <c r="B495" s="222"/>
      <c r="C495" s="225"/>
      <c r="D495" s="51">
        <f>E$19</f>
        <v>0</v>
      </c>
      <c r="E495" s="107"/>
      <c r="F495" s="52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9"/>
      <c r="AH495" s="32">
        <f t="shared" ref="AH495:AH496" si="692">COUNTA(F$139:AG$139)-AI495</f>
        <v>28</v>
      </c>
      <c r="AI495" s="4">
        <f t="shared" si="689"/>
        <v>0</v>
      </c>
      <c r="AJ495" s="154">
        <f t="shared" si="690"/>
        <v>0</v>
      </c>
      <c r="AM495" s="29">
        <f t="shared" si="691"/>
        <v>0</v>
      </c>
      <c r="AN495" s="29">
        <f>+COUNTIF(F495:AG495,"外")</f>
        <v>0</v>
      </c>
    </row>
    <row r="496" spans="2:40" x14ac:dyDescent="0.15">
      <c r="B496" s="222"/>
      <c r="C496" s="226"/>
      <c r="D496" s="47">
        <f>E$20</f>
        <v>0</v>
      </c>
      <c r="E496" s="85"/>
      <c r="F496" s="52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63"/>
      <c r="AH496" s="32">
        <f t="shared" si="692"/>
        <v>28</v>
      </c>
      <c r="AI496" s="31">
        <f t="shared" si="689"/>
        <v>0</v>
      </c>
      <c r="AJ496" s="38">
        <f t="shared" si="690"/>
        <v>0</v>
      </c>
      <c r="AM496" s="29">
        <f t="shared" si="691"/>
        <v>0</v>
      </c>
      <c r="AN496" s="29">
        <f>+COUNTIF(F496:AG496,"外")</f>
        <v>0</v>
      </c>
    </row>
    <row r="497" spans="2:40" ht="24.75" customHeight="1" x14ac:dyDescent="0.15">
      <c r="B497" s="222"/>
      <c r="C497" s="224" t="s">
        <v>15</v>
      </c>
      <c r="D497" s="29" t="s">
        <v>17</v>
      </c>
      <c r="E497" s="75" t="s">
        <v>28</v>
      </c>
      <c r="F497" s="105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37"/>
      <c r="AH497" s="48"/>
      <c r="AI497" s="29"/>
      <c r="AJ497" s="151"/>
    </row>
    <row r="498" spans="2:40" x14ac:dyDescent="0.15">
      <c r="B498" s="222"/>
      <c r="C498" s="225"/>
      <c r="D498" s="23" t="str">
        <f>E$21</f>
        <v>●●</v>
      </c>
      <c r="E498" s="111"/>
      <c r="F498" s="56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139"/>
      <c r="AH498" s="32">
        <f t="shared" ref="AH498:AH501" si="693">COUNTA(F$139:AG$139)-AI498</f>
        <v>28</v>
      </c>
      <c r="AI498" s="78">
        <f t="shared" ref="AI498:AI501" si="694">AM498+AN498</f>
        <v>0</v>
      </c>
      <c r="AJ498" s="152">
        <f>+COUNTIF(F498:AG498,"休")</f>
        <v>0</v>
      </c>
      <c r="AM498" s="29">
        <f>+COUNTIF(F498:AG498,"－")</f>
        <v>0</v>
      </c>
      <c r="AN498" s="29">
        <f>+COUNTIF(F498:AG498,"外")</f>
        <v>0</v>
      </c>
    </row>
    <row r="499" spans="2:40" x14ac:dyDescent="0.15">
      <c r="B499" s="222"/>
      <c r="C499" s="225"/>
      <c r="D499" s="51">
        <f>E$22</f>
        <v>0</v>
      </c>
      <c r="E499" s="107"/>
      <c r="F499" s="52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9"/>
      <c r="AH499" s="32">
        <f t="shared" si="693"/>
        <v>28</v>
      </c>
      <c r="AI499" s="4">
        <f t="shared" si="694"/>
        <v>0</v>
      </c>
      <c r="AJ499" s="154">
        <f t="shared" ref="AJ499:AJ501" si="695">+COUNTIF(F499:AG499,"休")</f>
        <v>0</v>
      </c>
      <c r="AM499" s="29">
        <f t="shared" ref="AM499:AM501" si="696">+COUNTIF(F499:AG499,"－")</f>
        <v>0</v>
      </c>
      <c r="AN499" s="29">
        <f>+COUNTIF(F499:AG499,"外")</f>
        <v>0</v>
      </c>
    </row>
    <row r="500" spans="2:40" x14ac:dyDescent="0.15">
      <c r="B500" s="222"/>
      <c r="C500" s="225"/>
      <c r="D500" s="51">
        <f>E$23</f>
        <v>0</v>
      </c>
      <c r="E500" s="107"/>
      <c r="F500" s="52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9"/>
      <c r="AH500" s="32">
        <f t="shared" si="693"/>
        <v>28</v>
      </c>
      <c r="AI500" s="4">
        <f t="shared" si="694"/>
        <v>0</v>
      </c>
      <c r="AJ500" s="154">
        <f t="shared" si="695"/>
        <v>0</v>
      </c>
      <c r="AM500" s="29">
        <f t="shared" si="696"/>
        <v>0</v>
      </c>
      <c r="AN500" s="29">
        <f>+COUNTIF(F500:AG500,"外")</f>
        <v>0</v>
      </c>
    </row>
    <row r="501" spans="2:40" x14ac:dyDescent="0.15">
      <c r="B501" s="223"/>
      <c r="C501" s="226"/>
      <c r="D501" s="55">
        <f>E$24</f>
        <v>0</v>
      </c>
      <c r="E501" s="109"/>
      <c r="F501" s="1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76"/>
      <c r="AH501" s="140">
        <f t="shared" si="693"/>
        <v>28</v>
      </c>
      <c r="AI501" s="149">
        <f t="shared" si="694"/>
        <v>0</v>
      </c>
      <c r="AJ501" s="153">
        <f t="shared" si="695"/>
        <v>0</v>
      </c>
      <c r="AM501" s="29">
        <f t="shared" si="696"/>
        <v>0</v>
      </c>
      <c r="AN501" s="29">
        <f>+COUNTIF(F501:AG501,"外")</f>
        <v>0</v>
      </c>
    </row>
    <row r="502" spans="2:40" x14ac:dyDescent="0.15"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</row>
    <row r="503" spans="2:40" ht="13.5" customHeight="1" x14ac:dyDescent="0.15">
      <c r="B503" s="25"/>
      <c r="C503" s="33"/>
      <c r="D503" s="26"/>
      <c r="E503" s="3" t="s">
        <v>4</v>
      </c>
      <c r="F503" s="10">
        <f>+AG483+1</f>
        <v>45999</v>
      </c>
      <c r="G503" s="11">
        <f>+F503+1</f>
        <v>46000</v>
      </c>
      <c r="H503" s="11">
        <f t="shared" ref="H503" si="697">+G503+1</f>
        <v>46001</v>
      </c>
      <c r="I503" s="11">
        <f t="shared" ref="I503" si="698">+H503+1</f>
        <v>46002</v>
      </c>
      <c r="J503" s="11">
        <f t="shared" ref="J503" si="699">+I503+1</f>
        <v>46003</v>
      </c>
      <c r="K503" s="11">
        <f t="shared" ref="K503" si="700">+J503+1</f>
        <v>46004</v>
      </c>
      <c r="L503" s="11">
        <f t="shared" ref="L503" si="701">+K503+1</f>
        <v>46005</v>
      </c>
      <c r="M503" s="11">
        <f t="shared" ref="M503" si="702">+L503+1</f>
        <v>46006</v>
      </c>
      <c r="N503" s="11">
        <f t="shared" ref="N503" si="703">+M503+1</f>
        <v>46007</v>
      </c>
      <c r="O503" s="11">
        <f t="shared" ref="O503" si="704">+N503+1</f>
        <v>46008</v>
      </c>
      <c r="P503" s="11">
        <f t="shared" ref="P503" si="705">+O503+1</f>
        <v>46009</v>
      </c>
      <c r="Q503" s="11">
        <f t="shared" ref="Q503" si="706">+P503+1</f>
        <v>46010</v>
      </c>
      <c r="R503" s="11">
        <f t="shared" ref="R503" si="707">+Q503+1</f>
        <v>46011</v>
      </c>
      <c r="S503" s="11">
        <f t="shared" ref="S503" si="708">+R503+1</f>
        <v>46012</v>
      </c>
      <c r="T503" s="11">
        <f t="shared" ref="T503" si="709">+S503+1</f>
        <v>46013</v>
      </c>
      <c r="U503" s="11">
        <f t="shared" ref="U503" si="710">+T503+1</f>
        <v>46014</v>
      </c>
      <c r="V503" s="11">
        <f t="shared" ref="V503" si="711">+U503+1</f>
        <v>46015</v>
      </c>
      <c r="W503" s="11">
        <f t="shared" ref="W503" si="712">+V503+1</f>
        <v>46016</v>
      </c>
      <c r="X503" s="11">
        <f t="shared" ref="X503" si="713">+W503+1</f>
        <v>46017</v>
      </c>
      <c r="Y503" s="11">
        <f t="shared" ref="Y503" si="714">+X503+1</f>
        <v>46018</v>
      </c>
      <c r="Z503" s="11">
        <f>+Y503+1</f>
        <v>46019</v>
      </c>
      <c r="AA503" s="11">
        <f t="shared" ref="AA503" si="715">+Z503+1</f>
        <v>46020</v>
      </c>
      <c r="AB503" s="11">
        <f t="shared" ref="AB503" si="716">+AA503+1</f>
        <v>46021</v>
      </c>
      <c r="AC503" s="11">
        <f t="shared" ref="AC503" si="717">+AB503+1</f>
        <v>46022</v>
      </c>
      <c r="AD503" s="11">
        <f>+AC503+1</f>
        <v>46023</v>
      </c>
      <c r="AE503" s="11">
        <f t="shared" ref="AE503:AG503" si="718">+AD503+1</f>
        <v>46024</v>
      </c>
      <c r="AF503" s="11">
        <f t="shared" si="718"/>
        <v>46025</v>
      </c>
      <c r="AG503" s="141">
        <f t="shared" si="718"/>
        <v>46026</v>
      </c>
      <c r="AH503" s="182" t="s">
        <v>82</v>
      </c>
      <c r="AI503" s="185" t="s">
        <v>83</v>
      </c>
      <c r="AJ503" s="188" t="s">
        <v>18</v>
      </c>
      <c r="AK503" s="256"/>
      <c r="AM503" s="281" t="s">
        <v>72</v>
      </c>
      <c r="AN503" s="281" t="s">
        <v>73</v>
      </c>
    </row>
    <row r="504" spans="2:40" x14ac:dyDescent="0.15">
      <c r="B504" s="27"/>
      <c r="C504" s="34"/>
      <c r="D504" s="28"/>
      <c r="E504" s="4" t="s">
        <v>2</v>
      </c>
      <c r="F504" s="122" t="str">
        <f>TEXT(WEEKDAY(+F503),"aaa")</f>
        <v>月</v>
      </c>
      <c r="G504" s="115" t="str">
        <f t="shared" ref="G504:AG504" si="719">TEXT(WEEKDAY(+G503),"aaa")</f>
        <v>火</v>
      </c>
      <c r="H504" s="115" t="str">
        <f t="shared" si="719"/>
        <v>水</v>
      </c>
      <c r="I504" s="115" t="str">
        <f t="shared" si="719"/>
        <v>木</v>
      </c>
      <c r="J504" s="115" t="str">
        <f t="shared" si="719"/>
        <v>金</v>
      </c>
      <c r="K504" s="115" t="str">
        <f t="shared" si="719"/>
        <v>土</v>
      </c>
      <c r="L504" s="115" t="str">
        <f t="shared" si="719"/>
        <v>日</v>
      </c>
      <c r="M504" s="115" t="str">
        <f t="shared" si="719"/>
        <v>月</v>
      </c>
      <c r="N504" s="115" t="str">
        <f t="shared" si="719"/>
        <v>火</v>
      </c>
      <c r="O504" s="115" t="str">
        <f t="shared" si="719"/>
        <v>水</v>
      </c>
      <c r="P504" s="115" t="str">
        <f t="shared" si="719"/>
        <v>木</v>
      </c>
      <c r="Q504" s="115" t="str">
        <f t="shared" si="719"/>
        <v>金</v>
      </c>
      <c r="R504" s="115" t="str">
        <f t="shared" si="719"/>
        <v>土</v>
      </c>
      <c r="S504" s="115" t="str">
        <f t="shared" si="719"/>
        <v>日</v>
      </c>
      <c r="T504" s="115" t="str">
        <f t="shared" si="719"/>
        <v>月</v>
      </c>
      <c r="U504" s="115" t="str">
        <f t="shared" si="719"/>
        <v>火</v>
      </c>
      <c r="V504" s="115" t="str">
        <f t="shared" si="719"/>
        <v>水</v>
      </c>
      <c r="W504" s="115" t="str">
        <f t="shared" si="719"/>
        <v>木</v>
      </c>
      <c r="X504" s="115" t="str">
        <f t="shared" si="719"/>
        <v>金</v>
      </c>
      <c r="Y504" s="115" t="str">
        <f t="shared" si="719"/>
        <v>土</v>
      </c>
      <c r="Z504" s="115" t="str">
        <f t="shared" si="719"/>
        <v>日</v>
      </c>
      <c r="AA504" s="115" t="str">
        <f t="shared" si="719"/>
        <v>月</v>
      </c>
      <c r="AB504" s="115" t="str">
        <f t="shared" si="719"/>
        <v>火</v>
      </c>
      <c r="AC504" s="115" t="str">
        <f t="shared" si="719"/>
        <v>水</v>
      </c>
      <c r="AD504" s="115" t="str">
        <f t="shared" si="719"/>
        <v>木</v>
      </c>
      <c r="AE504" s="115" t="str">
        <f t="shared" si="719"/>
        <v>金</v>
      </c>
      <c r="AF504" s="115" t="str">
        <f t="shared" si="719"/>
        <v>土</v>
      </c>
      <c r="AG504" s="115" t="str">
        <f t="shared" si="719"/>
        <v>日</v>
      </c>
      <c r="AH504" s="183"/>
      <c r="AI504" s="186"/>
      <c r="AJ504" s="189"/>
      <c r="AK504" s="256"/>
      <c r="AM504" s="281"/>
      <c r="AN504" s="281"/>
    </row>
    <row r="505" spans="2:40" ht="24.75" customHeight="1" x14ac:dyDescent="0.15">
      <c r="B505" s="167"/>
      <c r="C505" s="35" t="s">
        <v>16</v>
      </c>
      <c r="D505" s="29" t="s">
        <v>17</v>
      </c>
      <c r="E505" s="75" t="s">
        <v>28</v>
      </c>
      <c r="F505" s="105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37"/>
      <c r="AH505" s="184"/>
      <c r="AI505" s="187"/>
      <c r="AJ505" s="190"/>
      <c r="AK505" s="256"/>
    </row>
    <row r="506" spans="2:40" ht="13.5" customHeight="1" x14ac:dyDescent="0.15">
      <c r="B506" s="221" t="s">
        <v>95</v>
      </c>
      <c r="C506" s="224" t="s">
        <v>10</v>
      </c>
      <c r="D506" s="23" t="str">
        <f>E$11</f>
        <v>〇〇</v>
      </c>
      <c r="E506" s="111"/>
      <c r="F506" s="56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63"/>
      <c r="AH506" s="32">
        <f>COUNTA(F$159:AG$159)-AI506</f>
        <v>28</v>
      </c>
      <c r="AI506" s="77">
        <f>AM506+AN506</f>
        <v>0</v>
      </c>
      <c r="AJ506" s="38">
        <f>+COUNTIF(F506:AG506,"休")</f>
        <v>0</v>
      </c>
      <c r="AM506" s="29">
        <f>+COUNTIF(F506:AG506,"－")</f>
        <v>0</v>
      </c>
      <c r="AN506" s="29">
        <f t="shared" ref="AN506:AN511" si="720">+COUNTIF(F506:AG506,"外")</f>
        <v>0</v>
      </c>
    </row>
    <row r="507" spans="2:40" ht="13.5" customHeight="1" x14ac:dyDescent="0.15">
      <c r="B507" s="222"/>
      <c r="C507" s="225"/>
      <c r="D507" s="51" t="str">
        <f>E$12</f>
        <v>●●</v>
      </c>
      <c r="E507" s="107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COUNTA(F$159:AG$159)-AI507</f>
        <v>28</v>
      </c>
      <c r="AI507" s="4">
        <f t="shared" ref="AI507" si="721">AM507+AN507</f>
        <v>0</v>
      </c>
      <c r="AJ507" s="154">
        <f t="shared" ref="AJ507:AJ510" si="722">+COUNTIF(F507:AG507,"休")</f>
        <v>0</v>
      </c>
      <c r="AM507" s="29">
        <f t="shared" ref="AM507:AM510" si="723">+COUNTIF(F507:AG507,"－")</f>
        <v>0</v>
      </c>
      <c r="AN507" s="29">
        <f t="shared" si="720"/>
        <v>0</v>
      </c>
    </row>
    <row r="508" spans="2:40" x14ac:dyDescent="0.15">
      <c r="B508" s="222"/>
      <c r="C508" s="225"/>
      <c r="D508" s="51" t="str">
        <f>E$13</f>
        <v>△△</v>
      </c>
      <c r="E508" s="107"/>
      <c r="F508" s="52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9"/>
      <c r="AH508" s="32">
        <f t="shared" ref="AH508:AH509" si="724">COUNTA(F$159:AG$159)-AI508</f>
        <v>28</v>
      </c>
      <c r="AI508" s="4">
        <f>AM508+AN508</f>
        <v>0</v>
      </c>
      <c r="AJ508" s="154">
        <f t="shared" si="722"/>
        <v>0</v>
      </c>
      <c r="AM508" s="29">
        <f t="shared" si="723"/>
        <v>0</v>
      </c>
      <c r="AN508" s="29">
        <f t="shared" si="720"/>
        <v>0</v>
      </c>
    </row>
    <row r="509" spans="2:40" x14ac:dyDescent="0.15">
      <c r="B509" s="222"/>
      <c r="C509" s="225"/>
      <c r="D509" s="51" t="str">
        <f>E$14</f>
        <v>■■</v>
      </c>
      <c r="E509" s="107"/>
      <c r="F509" s="52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9"/>
      <c r="AH509" s="32">
        <f t="shared" si="724"/>
        <v>28</v>
      </c>
      <c r="AI509" s="4">
        <f t="shared" ref="AI509:AI511" si="725">AM509+AN509</f>
        <v>0</v>
      </c>
      <c r="AJ509" s="154">
        <f t="shared" si="722"/>
        <v>0</v>
      </c>
      <c r="AM509" s="29">
        <f t="shared" si="723"/>
        <v>0</v>
      </c>
      <c r="AN509" s="29">
        <f t="shared" si="720"/>
        <v>0</v>
      </c>
    </row>
    <row r="510" spans="2:40" x14ac:dyDescent="0.15">
      <c r="B510" s="222"/>
      <c r="C510" s="225"/>
      <c r="D510" s="51" t="str">
        <f>E$15</f>
        <v>★★</v>
      </c>
      <c r="E510" s="107"/>
      <c r="F510" s="52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9"/>
      <c r="AH510" s="32">
        <f>COUNTA(F$159:AG$159)-AI510</f>
        <v>28</v>
      </c>
      <c r="AI510" s="4">
        <f t="shared" si="725"/>
        <v>0</v>
      </c>
      <c r="AJ510" s="154">
        <f t="shared" si="722"/>
        <v>0</v>
      </c>
      <c r="AM510" s="29">
        <f t="shared" si="723"/>
        <v>0</v>
      </c>
      <c r="AN510" s="29">
        <f t="shared" si="720"/>
        <v>0</v>
      </c>
    </row>
    <row r="511" spans="2:40" x14ac:dyDescent="0.15">
      <c r="B511" s="223"/>
      <c r="C511" s="226"/>
      <c r="D511" s="47">
        <f>E$16</f>
        <v>0</v>
      </c>
      <c r="E511" s="85"/>
      <c r="F511" s="157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138"/>
      <c r="AH511" s="32">
        <f>COUNTA(F$159:AG$159)-AI511</f>
        <v>28</v>
      </c>
      <c r="AI511" s="77">
        <f t="shared" si="725"/>
        <v>0</v>
      </c>
      <c r="AJ511" s="38">
        <f>+COUNTIF(F511:AG511,"休")</f>
        <v>0</v>
      </c>
      <c r="AM511" s="29">
        <f>+COUNTIF(F511:AG511,"－")</f>
        <v>0</v>
      </c>
      <c r="AN511" s="29">
        <f t="shared" si="720"/>
        <v>0</v>
      </c>
    </row>
    <row r="512" spans="2:40" ht="24.75" customHeight="1" x14ac:dyDescent="0.15">
      <c r="B512" s="221" t="s">
        <v>96</v>
      </c>
      <c r="C512" s="224" t="s">
        <v>14</v>
      </c>
      <c r="D512" s="29" t="s">
        <v>17</v>
      </c>
      <c r="E512" s="75" t="s">
        <v>28</v>
      </c>
      <c r="F512" s="105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37"/>
      <c r="AH512" s="48"/>
      <c r="AI512" s="29"/>
      <c r="AJ512" s="151"/>
    </row>
    <row r="513" spans="1:40" ht="13.5" customHeight="1" x14ac:dyDescent="0.15">
      <c r="B513" s="222"/>
      <c r="C513" s="225"/>
      <c r="D513" s="47" t="str">
        <f>E$17</f>
        <v>〇〇</v>
      </c>
      <c r="E513" s="85"/>
      <c r="F513" s="56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63"/>
      <c r="AH513" s="32">
        <f>COUNTA(F$159:AG$159)-AI513</f>
        <v>28</v>
      </c>
      <c r="AI513" s="77">
        <f t="shared" ref="AI513:AI516" si="726">AM513+AN513</f>
        <v>0</v>
      </c>
      <c r="AJ513" s="38">
        <f>+COUNTIF(F513:AG513,"休")</f>
        <v>0</v>
      </c>
      <c r="AM513" s="29">
        <f>+COUNTIF(F513:AG513,"－")</f>
        <v>0</v>
      </c>
      <c r="AN513" s="29">
        <f>+COUNTIF(F513:AG513,"外")</f>
        <v>0</v>
      </c>
    </row>
    <row r="514" spans="1:40" x14ac:dyDescent="0.15">
      <c r="B514" s="222"/>
      <c r="C514" s="225"/>
      <c r="D514" s="51" t="str">
        <f>E$18</f>
        <v>●●</v>
      </c>
      <c r="E514" s="107"/>
      <c r="F514" s="52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9"/>
      <c r="AH514" s="32">
        <f>COUNTA(F$159:AG$159)-AI514</f>
        <v>28</v>
      </c>
      <c r="AI514" s="4">
        <f t="shared" si="726"/>
        <v>0</v>
      </c>
      <c r="AJ514" s="154">
        <f t="shared" ref="AJ514:AJ516" si="727">+COUNTIF(F514:AG514,"休")</f>
        <v>0</v>
      </c>
      <c r="AM514" s="29">
        <f t="shared" ref="AM514:AM516" si="728">+COUNTIF(F514:AG514,"－")</f>
        <v>0</v>
      </c>
      <c r="AN514" s="29">
        <f>+COUNTIF(F514:AG514,"外")</f>
        <v>0</v>
      </c>
    </row>
    <row r="515" spans="1:40" x14ac:dyDescent="0.15">
      <c r="B515" s="222"/>
      <c r="C515" s="225"/>
      <c r="D515" s="51">
        <f>E$19</f>
        <v>0</v>
      </c>
      <c r="E515" s="107"/>
      <c r="F515" s="52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9"/>
      <c r="AH515" s="32">
        <f t="shared" ref="AH515:AH516" si="729">COUNTA(F$159:AG$159)-AI515</f>
        <v>28</v>
      </c>
      <c r="AI515" s="4">
        <f t="shared" si="726"/>
        <v>0</v>
      </c>
      <c r="AJ515" s="154">
        <f t="shared" si="727"/>
        <v>0</v>
      </c>
      <c r="AM515" s="29">
        <f t="shared" si="728"/>
        <v>0</v>
      </c>
      <c r="AN515" s="29">
        <f>+COUNTIF(F515:AG515,"外")</f>
        <v>0</v>
      </c>
    </row>
    <row r="516" spans="1:40" x14ac:dyDescent="0.15">
      <c r="B516" s="222"/>
      <c r="C516" s="226"/>
      <c r="D516" s="47">
        <f>E$20</f>
        <v>0</v>
      </c>
      <c r="E516" s="85"/>
      <c r="F516" s="52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63"/>
      <c r="AH516" s="32">
        <f t="shared" si="729"/>
        <v>28</v>
      </c>
      <c r="AI516" s="31">
        <f t="shared" si="726"/>
        <v>0</v>
      </c>
      <c r="AJ516" s="38">
        <f t="shared" si="727"/>
        <v>0</v>
      </c>
      <c r="AM516" s="29">
        <f t="shared" si="728"/>
        <v>0</v>
      </c>
      <c r="AN516" s="29">
        <f>+COUNTIF(F516:AG516,"外")</f>
        <v>0</v>
      </c>
    </row>
    <row r="517" spans="1:40" ht="24.75" customHeight="1" x14ac:dyDescent="0.15">
      <c r="B517" s="222"/>
      <c r="C517" s="224" t="s">
        <v>15</v>
      </c>
      <c r="D517" s="29" t="s">
        <v>17</v>
      </c>
      <c r="E517" s="75" t="s">
        <v>28</v>
      </c>
      <c r="F517" s="105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37"/>
      <c r="AH517" s="48"/>
      <c r="AI517" s="29"/>
      <c r="AJ517" s="151"/>
    </row>
    <row r="518" spans="1:40" x14ac:dyDescent="0.15">
      <c r="B518" s="222"/>
      <c r="C518" s="225"/>
      <c r="D518" s="23" t="str">
        <f>E$21</f>
        <v>●●</v>
      </c>
      <c r="E518" s="111"/>
      <c r="F518" s="56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139"/>
      <c r="AH518" s="32">
        <f>COUNTA(F$159:AG$159)-AI518</f>
        <v>28</v>
      </c>
      <c r="AI518" s="78">
        <f t="shared" ref="AI518:AI521" si="730">AM518+AN518</f>
        <v>0</v>
      </c>
      <c r="AJ518" s="152">
        <f>+COUNTIF(F518:AG518,"休")</f>
        <v>0</v>
      </c>
      <c r="AM518" s="29">
        <f>+COUNTIF(F518:AG518,"－")</f>
        <v>0</v>
      </c>
      <c r="AN518" s="29">
        <f>+COUNTIF(F518:AG518,"外")</f>
        <v>0</v>
      </c>
    </row>
    <row r="519" spans="1:40" x14ac:dyDescent="0.15">
      <c r="B519" s="222"/>
      <c r="C519" s="225"/>
      <c r="D519" s="51">
        <f>E$22</f>
        <v>0</v>
      </c>
      <c r="E519" s="107"/>
      <c r="F519" s="52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9"/>
      <c r="AH519" s="32">
        <f>COUNTA(F$159:AG$159)-AI519</f>
        <v>28</v>
      </c>
      <c r="AI519" s="4">
        <f t="shared" si="730"/>
        <v>0</v>
      </c>
      <c r="AJ519" s="154">
        <f t="shared" ref="AJ519:AJ521" si="731">+COUNTIF(F519:AG519,"休")</f>
        <v>0</v>
      </c>
      <c r="AM519" s="29">
        <f t="shared" ref="AM519:AM521" si="732">+COUNTIF(F519:AG519,"－")</f>
        <v>0</v>
      </c>
      <c r="AN519" s="29">
        <f>+COUNTIF(F519:AG519,"外")</f>
        <v>0</v>
      </c>
    </row>
    <row r="520" spans="1:40" x14ac:dyDescent="0.15">
      <c r="B520" s="222"/>
      <c r="C520" s="225"/>
      <c r="D520" s="51">
        <f>E$23</f>
        <v>0</v>
      </c>
      <c r="E520" s="107"/>
      <c r="F520" s="52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9"/>
      <c r="AH520" s="32">
        <f t="shared" ref="AH520:AH521" si="733">COUNTA(F$159:AG$159)-AI520</f>
        <v>28</v>
      </c>
      <c r="AI520" s="4">
        <f t="shared" si="730"/>
        <v>0</v>
      </c>
      <c r="AJ520" s="154">
        <f t="shared" si="731"/>
        <v>0</v>
      </c>
      <c r="AM520" s="29">
        <f t="shared" si="732"/>
        <v>0</v>
      </c>
      <c r="AN520" s="29">
        <f>+COUNTIF(F520:AG520,"外")</f>
        <v>0</v>
      </c>
    </row>
    <row r="521" spans="1:40" x14ac:dyDescent="0.15">
      <c r="B521" s="223"/>
      <c r="C521" s="226"/>
      <c r="D521" s="55">
        <f>E$24</f>
        <v>0</v>
      </c>
      <c r="E521" s="109"/>
      <c r="F521" s="1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76"/>
      <c r="AH521" s="140">
        <f t="shared" si="733"/>
        <v>28</v>
      </c>
      <c r="AI521" s="149">
        <f t="shared" si="730"/>
        <v>0</v>
      </c>
      <c r="AJ521" s="153">
        <f t="shared" si="731"/>
        <v>0</v>
      </c>
      <c r="AM521" s="29">
        <f t="shared" si="732"/>
        <v>0</v>
      </c>
      <c r="AN521" s="29">
        <f>+COUNTIF(F521:AG521,"外")</f>
        <v>0</v>
      </c>
    </row>
    <row r="523" spans="1:40" ht="6" customHeight="1" x14ac:dyDescent="0.15">
      <c r="B523" s="8"/>
      <c r="C523" s="8"/>
      <c r="D523" s="8"/>
      <c r="E523" s="85"/>
      <c r="F523" s="85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8"/>
      <c r="AI523" s="8"/>
      <c r="AJ523" s="8"/>
    </row>
    <row r="524" spans="1:40" ht="18.75" x14ac:dyDescent="0.15">
      <c r="A524" s="6" t="s">
        <v>67</v>
      </c>
      <c r="B524" s="6"/>
      <c r="C524" s="6"/>
      <c r="D524" s="6"/>
      <c r="E524" s="6"/>
      <c r="N524" s="1" t="s">
        <v>88</v>
      </c>
      <c r="O524" s="164" t="s">
        <v>89</v>
      </c>
      <c r="P524" s="1">
        <f>$P$4</f>
        <v>0</v>
      </c>
      <c r="Q524" s="1" t="s">
        <v>90</v>
      </c>
      <c r="R524" s="1">
        <f>$R$4</f>
        <v>0</v>
      </c>
      <c r="S524" s="1" t="s">
        <v>91</v>
      </c>
      <c r="T524" s="164" t="s">
        <v>92</v>
      </c>
      <c r="U524" s="1" t="s">
        <v>93</v>
      </c>
      <c r="AJ524" s="7" t="s">
        <v>61</v>
      </c>
    </row>
    <row r="525" spans="1:40" ht="13.5" customHeight="1" x14ac:dyDescent="0.15">
      <c r="AD525" s="166"/>
      <c r="AE525" s="166"/>
      <c r="AF525" s="166"/>
      <c r="AG525" s="166"/>
      <c r="AH525" s="166"/>
      <c r="AI525" s="166"/>
      <c r="AJ525" s="166"/>
    </row>
    <row r="526" spans="1:40" s="128" customFormat="1" ht="18" customHeight="1" x14ac:dyDescent="0.15">
      <c r="B526" s="227" t="s">
        <v>1</v>
      </c>
      <c r="C526" s="227"/>
      <c r="D526" s="129" t="s">
        <v>5</v>
      </c>
      <c r="E526" s="130" t="str">
        <f>E$6</f>
        <v>〇〇〇工事（〇〇工区）</v>
      </c>
      <c r="F526" s="130"/>
      <c r="G526" s="130"/>
      <c r="H526" s="130"/>
      <c r="I526" s="130"/>
      <c r="J526" s="130"/>
      <c r="K526" s="130"/>
      <c r="L526" s="130"/>
      <c r="M526" s="130"/>
      <c r="N526" s="130"/>
      <c r="O526" s="129"/>
      <c r="P526" s="129"/>
      <c r="Q526" s="129"/>
      <c r="R526" s="131" t="s">
        <v>20</v>
      </c>
      <c r="S526" s="131"/>
      <c r="T526" s="131"/>
      <c r="U526" s="132"/>
      <c r="V526" s="132"/>
      <c r="W526" s="129" t="s">
        <v>5</v>
      </c>
      <c r="X526" s="299">
        <f>X$6</f>
        <v>45383</v>
      </c>
      <c r="Y526" s="299"/>
      <c r="Z526" s="299"/>
      <c r="AA526" s="299"/>
      <c r="AB526" s="299"/>
      <c r="AC526" s="129"/>
      <c r="AD526" s="129"/>
      <c r="AE526" s="129"/>
      <c r="AF526" s="129"/>
      <c r="AG526" s="129"/>
    </row>
    <row r="527" spans="1:40" s="128" customFormat="1" ht="18" customHeight="1" x14ac:dyDescent="0.15">
      <c r="B527" s="228" t="s">
        <v>0</v>
      </c>
      <c r="C527" s="228"/>
      <c r="D527" s="129" t="s">
        <v>5</v>
      </c>
      <c r="E527" s="176">
        <f>+X527-X526+1</f>
        <v>756</v>
      </c>
      <c r="F527" s="176"/>
      <c r="G527" s="176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31" t="s">
        <v>8</v>
      </c>
      <c r="S527" s="133"/>
      <c r="T527" s="133"/>
      <c r="U527" s="134"/>
      <c r="V527" s="134"/>
      <c r="W527" s="129" t="s">
        <v>5</v>
      </c>
      <c r="X527" s="300">
        <f>X$7</f>
        <v>46138</v>
      </c>
      <c r="Y527" s="300"/>
      <c r="Z527" s="300"/>
      <c r="AA527" s="300"/>
      <c r="AB527" s="300"/>
      <c r="AC527" s="129"/>
      <c r="AD527" s="129"/>
      <c r="AE527" s="129"/>
      <c r="AF527" s="129"/>
      <c r="AG527" s="129"/>
    </row>
    <row r="528" spans="1:40" x14ac:dyDescent="0.15"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</row>
    <row r="529" spans="2:40" ht="13.5" customHeight="1" x14ac:dyDescent="0.15">
      <c r="B529" s="25"/>
      <c r="C529" s="33"/>
      <c r="D529" s="26"/>
      <c r="E529" s="15" t="s">
        <v>4</v>
      </c>
      <c r="F529" s="16">
        <f>+AG503+1</f>
        <v>46027</v>
      </c>
      <c r="G529" s="17">
        <f>+F529+1</f>
        <v>46028</v>
      </c>
      <c r="H529" s="17">
        <f t="shared" ref="H529" si="734">+G529+1</f>
        <v>46029</v>
      </c>
      <c r="I529" s="17">
        <f t="shared" ref="I529" si="735">+H529+1</f>
        <v>46030</v>
      </c>
      <c r="J529" s="17">
        <f t="shared" ref="J529" si="736">+I529+1</f>
        <v>46031</v>
      </c>
      <c r="K529" s="17">
        <f t="shared" ref="K529" si="737">+J529+1</f>
        <v>46032</v>
      </c>
      <c r="L529" s="17">
        <f t="shared" ref="L529" si="738">+K529+1</f>
        <v>46033</v>
      </c>
      <c r="M529" s="17">
        <f t="shared" ref="M529" si="739">+L529+1</f>
        <v>46034</v>
      </c>
      <c r="N529" s="17">
        <f t="shared" ref="N529" si="740">+M529+1</f>
        <v>46035</v>
      </c>
      <c r="O529" s="17">
        <f t="shared" ref="O529" si="741">+N529+1</f>
        <v>46036</v>
      </c>
      <c r="P529" s="17">
        <f t="shared" ref="P529" si="742">+O529+1</f>
        <v>46037</v>
      </c>
      <c r="Q529" s="17">
        <f t="shared" ref="Q529" si="743">+P529+1</f>
        <v>46038</v>
      </c>
      <c r="R529" s="17">
        <f t="shared" ref="R529" si="744">+Q529+1</f>
        <v>46039</v>
      </c>
      <c r="S529" s="17">
        <f t="shared" ref="S529" si="745">+R529+1</f>
        <v>46040</v>
      </c>
      <c r="T529" s="17">
        <f t="shared" ref="T529" si="746">+S529+1</f>
        <v>46041</v>
      </c>
      <c r="U529" s="17">
        <f t="shared" ref="U529" si="747">+T529+1</f>
        <v>46042</v>
      </c>
      <c r="V529" s="17">
        <f t="shared" ref="V529" si="748">+U529+1</f>
        <v>46043</v>
      </c>
      <c r="W529" s="17">
        <f t="shared" ref="W529" si="749">+V529+1</f>
        <v>46044</v>
      </c>
      <c r="X529" s="17">
        <f t="shared" ref="X529" si="750">+W529+1</f>
        <v>46045</v>
      </c>
      <c r="Y529" s="17">
        <f t="shared" ref="Y529" si="751">+X529+1</f>
        <v>46046</v>
      </c>
      <c r="Z529" s="17">
        <f>+Y529+1</f>
        <v>46047</v>
      </c>
      <c r="AA529" s="17">
        <f t="shared" ref="AA529" si="752">+Z529+1</f>
        <v>46048</v>
      </c>
      <c r="AB529" s="17">
        <f t="shared" ref="AB529" si="753">+AA529+1</f>
        <v>46049</v>
      </c>
      <c r="AC529" s="17">
        <f t="shared" ref="AC529" si="754">+AB529+1</f>
        <v>46050</v>
      </c>
      <c r="AD529" s="17">
        <f>+AC529+1</f>
        <v>46051</v>
      </c>
      <c r="AE529" s="17">
        <f t="shared" ref="AE529" si="755">+AD529+1</f>
        <v>46052</v>
      </c>
      <c r="AF529" s="17">
        <f>+AE529+1</f>
        <v>46053</v>
      </c>
      <c r="AG529" s="141">
        <f t="shared" ref="AG529" si="756">+AF529+1</f>
        <v>46054</v>
      </c>
      <c r="AH529" s="182" t="s">
        <v>82</v>
      </c>
      <c r="AI529" s="185" t="s">
        <v>83</v>
      </c>
      <c r="AJ529" s="188" t="s">
        <v>18</v>
      </c>
      <c r="AK529" s="256"/>
      <c r="AM529" s="281" t="s">
        <v>72</v>
      </c>
      <c r="AN529" s="281" t="s">
        <v>73</v>
      </c>
    </row>
    <row r="530" spans="2:40" x14ac:dyDescent="0.15">
      <c r="B530" s="27"/>
      <c r="C530" s="34"/>
      <c r="D530" s="28"/>
      <c r="E530" s="18" t="s">
        <v>2</v>
      </c>
      <c r="F530" s="126" t="str">
        <f>TEXT(WEEKDAY(+F529),"aaa")</f>
        <v>月</v>
      </c>
      <c r="G530" s="119" t="str">
        <f t="shared" ref="G530:AG530" si="757">TEXT(WEEKDAY(+G529),"aaa")</f>
        <v>火</v>
      </c>
      <c r="H530" s="119" t="str">
        <f t="shared" si="757"/>
        <v>水</v>
      </c>
      <c r="I530" s="119" t="str">
        <f t="shared" si="757"/>
        <v>木</v>
      </c>
      <c r="J530" s="119" t="str">
        <f t="shared" si="757"/>
        <v>金</v>
      </c>
      <c r="K530" s="119" t="str">
        <f t="shared" si="757"/>
        <v>土</v>
      </c>
      <c r="L530" s="119" t="str">
        <f t="shared" si="757"/>
        <v>日</v>
      </c>
      <c r="M530" s="119" t="str">
        <f t="shared" si="757"/>
        <v>月</v>
      </c>
      <c r="N530" s="119" t="str">
        <f t="shared" si="757"/>
        <v>火</v>
      </c>
      <c r="O530" s="119" t="str">
        <f t="shared" si="757"/>
        <v>水</v>
      </c>
      <c r="P530" s="119" t="str">
        <f t="shared" si="757"/>
        <v>木</v>
      </c>
      <c r="Q530" s="119" t="str">
        <f t="shared" si="757"/>
        <v>金</v>
      </c>
      <c r="R530" s="119" t="str">
        <f t="shared" si="757"/>
        <v>土</v>
      </c>
      <c r="S530" s="119" t="str">
        <f t="shared" si="757"/>
        <v>日</v>
      </c>
      <c r="T530" s="119" t="str">
        <f t="shared" si="757"/>
        <v>月</v>
      </c>
      <c r="U530" s="119" t="str">
        <f t="shared" si="757"/>
        <v>火</v>
      </c>
      <c r="V530" s="119" t="str">
        <f t="shared" si="757"/>
        <v>水</v>
      </c>
      <c r="W530" s="119" t="str">
        <f t="shared" si="757"/>
        <v>木</v>
      </c>
      <c r="X530" s="119" t="str">
        <f t="shared" si="757"/>
        <v>金</v>
      </c>
      <c r="Y530" s="119" t="str">
        <f t="shared" si="757"/>
        <v>土</v>
      </c>
      <c r="Z530" s="119" t="str">
        <f t="shared" si="757"/>
        <v>日</v>
      </c>
      <c r="AA530" s="119" t="str">
        <f t="shared" si="757"/>
        <v>月</v>
      </c>
      <c r="AB530" s="119" t="str">
        <f t="shared" si="757"/>
        <v>火</v>
      </c>
      <c r="AC530" s="119" t="str">
        <f t="shared" si="757"/>
        <v>水</v>
      </c>
      <c r="AD530" s="119" t="str">
        <f t="shared" si="757"/>
        <v>木</v>
      </c>
      <c r="AE530" s="119" t="str">
        <f t="shared" si="757"/>
        <v>金</v>
      </c>
      <c r="AF530" s="119" t="str">
        <f t="shared" si="757"/>
        <v>土</v>
      </c>
      <c r="AG530" s="127" t="str">
        <f t="shared" si="757"/>
        <v>日</v>
      </c>
      <c r="AH530" s="183"/>
      <c r="AI530" s="186"/>
      <c r="AJ530" s="189"/>
      <c r="AK530" s="256"/>
      <c r="AM530" s="281"/>
      <c r="AN530" s="281"/>
    </row>
    <row r="531" spans="2:40" ht="24.75" customHeight="1" x14ac:dyDescent="0.15">
      <c r="B531" s="167"/>
      <c r="C531" s="35" t="s">
        <v>16</v>
      </c>
      <c r="D531" s="29" t="s">
        <v>17</v>
      </c>
      <c r="E531" s="75" t="s">
        <v>28</v>
      </c>
      <c r="F531" s="105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37"/>
      <c r="AH531" s="184"/>
      <c r="AI531" s="187"/>
      <c r="AJ531" s="190"/>
      <c r="AK531" s="256"/>
    </row>
    <row r="532" spans="2:40" ht="13.5" customHeight="1" x14ac:dyDescent="0.15">
      <c r="B532" s="221" t="s">
        <v>95</v>
      </c>
      <c r="C532" s="224" t="s">
        <v>10</v>
      </c>
      <c r="D532" s="23" t="str">
        <f>E$11</f>
        <v>〇〇</v>
      </c>
      <c r="E532" s="111"/>
      <c r="F532" s="56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63"/>
      <c r="AH532" s="32">
        <f>COUNTA(F$99:AG$99)-AI532</f>
        <v>28</v>
      </c>
      <c r="AI532" s="77">
        <f>AM532+AN532</f>
        <v>0</v>
      </c>
      <c r="AJ532" s="38">
        <f>+COUNTIF(F532:AG532,"休")</f>
        <v>0</v>
      </c>
      <c r="AM532" s="29">
        <f>+COUNTIF(F532:AG532,"－")</f>
        <v>0</v>
      </c>
      <c r="AN532" s="29">
        <f t="shared" ref="AN532:AN537" si="758">+COUNTIF(F532:AG532,"外")</f>
        <v>0</v>
      </c>
    </row>
    <row r="533" spans="2:40" ht="13.5" customHeight="1" x14ac:dyDescent="0.15">
      <c r="B533" s="222"/>
      <c r="C533" s="225"/>
      <c r="D533" s="51" t="str">
        <f>E$12</f>
        <v>●●</v>
      </c>
      <c r="E533" s="107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ref="AH533:AH537" si="759">COUNTA(F$99:AG$99)-AI533</f>
        <v>28</v>
      </c>
      <c r="AI533" s="4">
        <f t="shared" ref="AI533" si="760">AM533+AN533</f>
        <v>0</v>
      </c>
      <c r="AJ533" s="154">
        <f t="shared" ref="AJ533:AJ536" si="761">+COUNTIF(F533:AG533,"休")</f>
        <v>0</v>
      </c>
      <c r="AM533" s="29">
        <f t="shared" ref="AM533:AM536" si="762">+COUNTIF(F533:AG533,"－")</f>
        <v>0</v>
      </c>
      <c r="AN533" s="29">
        <f t="shared" si="758"/>
        <v>0</v>
      </c>
    </row>
    <row r="534" spans="2:40" x14ac:dyDescent="0.15">
      <c r="B534" s="222"/>
      <c r="C534" s="225"/>
      <c r="D534" s="51" t="str">
        <f>E$13</f>
        <v>△△</v>
      </c>
      <c r="E534" s="107"/>
      <c r="F534" s="52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9"/>
      <c r="AH534" s="32">
        <f t="shared" si="759"/>
        <v>28</v>
      </c>
      <c r="AI534" s="4">
        <f>AM534+AN534</f>
        <v>0</v>
      </c>
      <c r="AJ534" s="154">
        <f t="shared" si="761"/>
        <v>0</v>
      </c>
      <c r="AM534" s="29">
        <f t="shared" si="762"/>
        <v>0</v>
      </c>
      <c r="AN534" s="29">
        <f t="shared" si="758"/>
        <v>0</v>
      </c>
    </row>
    <row r="535" spans="2:40" x14ac:dyDescent="0.15">
      <c r="B535" s="222"/>
      <c r="C535" s="225"/>
      <c r="D535" s="51" t="str">
        <f>E$14</f>
        <v>■■</v>
      </c>
      <c r="E535" s="107"/>
      <c r="F535" s="52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9"/>
      <c r="AH535" s="32">
        <f t="shared" si="759"/>
        <v>28</v>
      </c>
      <c r="AI535" s="4">
        <f t="shared" ref="AI535:AI537" si="763">AM535+AN535</f>
        <v>0</v>
      </c>
      <c r="AJ535" s="154">
        <f t="shared" si="761"/>
        <v>0</v>
      </c>
      <c r="AM535" s="29">
        <f t="shared" si="762"/>
        <v>0</v>
      </c>
      <c r="AN535" s="29">
        <f t="shared" si="758"/>
        <v>0</v>
      </c>
    </row>
    <row r="536" spans="2:40" x14ac:dyDescent="0.15">
      <c r="B536" s="222"/>
      <c r="C536" s="225"/>
      <c r="D536" s="51" t="str">
        <f>E$15</f>
        <v>★★</v>
      </c>
      <c r="E536" s="107"/>
      <c r="F536" s="52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9"/>
      <c r="AH536" s="32">
        <f t="shared" si="759"/>
        <v>28</v>
      </c>
      <c r="AI536" s="4">
        <f t="shared" si="763"/>
        <v>0</v>
      </c>
      <c r="AJ536" s="154">
        <f t="shared" si="761"/>
        <v>0</v>
      </c>
      <c r="AM536" s="29">
        <f t="shared" si="762"/>
        <v>0</v>
      </c>
      <c r="AN536" s="29">
        <f t="shared" si="758"/>
        <v>0</v>
      </c>
    </row>
    <row r="537" spans="2:40" x14ac:dyDescent="0.15">
      <c r="B537" s="223"/>
      <c r="C537" s="226"/>
      <c r="D537" s="47">
        <f>E$16</f>
        <v>0</v>
      </c>
      <c r="E537" s="85"/>
      <c r="F537" s="157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138"/>
      <c r="AH537" s="32">
        <f t="shared" si="759"/>
        <v>28</v>
      </c>
      <c r="AI537" s="77">
        <f t="shared" si="763"/>
        <v>0</v>
      </c>
      <c r="AJ537" s="38">
        <f>+COUNTIF(F537:AG537,"休")</f>
        <v>0</v>
      </c>
      <c r="AM537" s="29">
        <f>+COUNTIF(F537:AG537,"－")</f>
        <v>0</v>
      </c>
      <c r="AN537" s="29">
        <f t="shared" si="758"/>
        <v>0</v>
      </c>
    </row>
    <row r="538" spans="2:40" ht="24.75" customHeight="1" x14ac:dyDescent="0.15">
      <c r="B538" s="221" t="s">
        <v>96</v>
      </c>
      <c r="C538" s="224" t="s">
        <v>14</v>
      </c>
      <c r="D538" s="29" t="s">
        <v>17</v>
      </c>
      <c r="E538" s="75" t="s">
        <v>28</v>
      </c>
      <c r="F538" s="105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37"/>
      <c r="AH538" s="48"/>
      <c r="AI538" s="29"/>
      <c r="AJ538" s="151"/>
    </row>
    <row r="539" spans="2:40" ht="13.5" customHeight="1" x14ac:dyDescent="0.15">
      <c r="B539" s="222"/>
      <c r="C539" s="225"/>
      <c r="D539" s="47" t="str">
        <f>E$17</f>
        <v>〇〇</v>
      </c>
      <c r="E539" s="85"/>
      <c r="F539" s="56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63"/>
      <c r="AH539" s="32">
        <f t="shared" ref="AH539:AH542" si="764">COUNTA(F$99:AG$99)-AI539</f>
        <v>28</v>
      </c>
      <c r="AI539" s="77">
        <f t="shared" ref="AI539:AI542" si="765">AM539+AN539</f>
        <v>0</v>
      </c>
      <c r="AJ539" s="38">
        <f>+COUNTIF(F539:AG539,"休")</f>
        <v>0</v>
      </c>
      <c r="AM539" s="29">
        <f>+COUNTIF(F539:AG539,"－")</f>
        <v>0</v>
      </c>
      <c r="AN539" s="29">
        <f>+COUNTIF(F539:AG539,"外")</f>
        <v>0</v>
      </c>
    </row>
    <row r="540" spans="2:40" x14ac:dyDescent="0.15">
      <c r="B540" s="222"/>
      <c r="C540" s="225"/>
      <c r="D540" s="51" t="str">
        <f>E$18</f>
        <v>●●</v>
      </c>
      <c r="E540" s="107"/>
      <c r="F540" s="52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9"/>
      <c r="AH540" s="32">
        <f t="shared" si="764"/>
        <v>28</v>
      </c>
      <c r="AI540" s="4">
        <f t="shared" si="765"/>
        <v>0</v>
      </c>
      <c r="AJ540" s="154">
        <f t="shared" ref="AJ540:AJ542" si="766">+COUNTIF(F540:AG540,"休")</f>
        <v>0</v>
      </c>
      <c r="AM540" s="29">
        <f t="shared" ref="AM540:AM542" si="767">+COUNTIF(F540:AG540,"－")</f>
        <v>0</v>
      </c>
      <c r="AN540" s="29">
        <f>+COUNTIF(F540:AG540,"外")</f>
        <v>0</v>
      </c>
    </row>
    <row r="541" spans="2:40" x14ac:dyDescent="0.15">
      <c r="B541" s="222"/>
      <c r="C541" s="225"/>
      <c r="D541" s="51">
        <f>E$19</f>
        <v>0</v>
      </c>
      <c r="E541" s="107"/>
      <c r="F541" s="52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9"/>
      <c r="AH541" s="32">
        <f t="shared" si="764"/>
        <v>28</v>
      </c>
      <c r="AI541" s="4">
        <f t="shared" si="765"/>
        <v>0</v>
      </c>
      <c r="AJ541" s="154">
        <f t="shared" si="766"/>
        <v>0</v>
      </c>
      <c r="AM541" s="29">
        <f t="shared" si="767"/>
        <v>0</v>
      </c>
      <c r="AN541" s="29">
        <f>+COUNTIF(F541:AG541,"外")</f>
        <v>0</v>
      </c>
    </row>
    <row r="542" spans="2:40" x14ac:dyDescent="0.15">
      <c r="B542" s="222"/>
      <c r="C542" s="226"/>
      <c r="D542" s="47">
        <f>E$20</f>
        <v>0</v>
      </c>
      <c r="E542" s="85"/>
      <c r="F542" s="52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63"/>
      <c r="AH542" s="32">
        <f t="shared" si="764"/>
        <v>28</v>
      </c>
      <c r="AI542" s="31">
        <f t="shared" si="765"/>
        <v>0</v>
      </c>
      <c r="AJ542" s="38">
        <f t="shared" si="766"/>
        <v>0</v>
      </c>
      <c r="AM542" s="29">
        <f t="shared" si="767"/>
        <v>0</v>
      </c>
      <c r="AN542" s="29">
        <f>+COUNTIF(F542:AG542,"外")</f>
        <v>0</v>
      </c>
    </row>
    <row r="543" spans="2:40" ht="24.75" customHeight="1" x14ac:dyDescent="0.15">
      <c r="B543" s="222"/>
      <c r="C543" s="224" t="s">
        <v>15</v>
      </c>
      <c r="D543" s="29" t="s">
        <v>17</v>
      </c>
      <c r="E543" s="75" t="s">
        <v>28</v>
      </c>
      <c r="F543" s="105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37"/>
      <c r="AH543" s="48"/>
      <c r="AI543" s="29"/>
      <c r="AJ543" s="151"/>
    </row>
    <row r="544" spans="2:40" x14ac:dyDescent="0.15">
      <c r="B544" s="222"/>
      <c r="C544" s="225"/>
      <c r="D544" s="23" t="str">
        <f>E$21</f>
        <v>●●</v>
      </c>
      <c r="E544" s="111"/>
      <c r="F544" s="56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139"/>
      <c r="AH544" s="32">
        <f t="shared" ref="AH544:AH547" si="768">COUNTA(F$99:AG$99)-AI544</f>
        <v>28</v>
      </c>
      <c r="AI544" s="78">
        <f t="shared" ref="AI544:AI547" si="769">AM544+AN544</f>
        <v>0</v>
      </c>
      <c r="AJ544" s="152">
        <f>+COUNTIF(F544:AG544,"休")</f>
        <v>0</v>
      </c>
      <c r="AM544" s="29">
        <f>+COUNTIF(F544:AG544,"－")</f>
        <v>0</v>
      </c>
      <c r="AN544" s="29">
        <f>+COUNTIF(F544:AG544,"外")</f>
        <v>0</v>
      </c>
    </row>
    <row r="545" spans="2:40" x14ac:dyDescent="0.15">
      <c r="B545" s="222"/>
      <c r="C545" s="225"/>
      <c r="D545" s="51">
        <f>E$22</f>
        <v>0</v>
      </c>
      <c r="E545" s="107"/>
      <c r="F545" s="52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9"/>
      <c r="AH545" s="32">
        <f t="shared" si="768"/>
        <v>28</v>
      </c>
      <c r="AI545" s="4">
        <f t="shared" si="769"/>
        <v>0</v>
      </c>
      <c r="AJ545" s="154">
        <f t="shared" ref="AJ545:AJ547" si="770">+COUNTIF(F545:AG545,"休")</f>
        <v>0</v>
      </c>
      <c r="AM545" s="29">
        <f t="shared" ref="AM545:AM547" si="771">+COUNTIF(F545:AG545,"－")</f>
        <v>0</v>
      </c>
      <c r="AN545" s="29">
        <f>+COUNTIF(F545:AG545,"外")</f>
        <v>0</v>
      </c>
    </row>
    <row r="546" spans="2:40" x14ac:dyDescent="0.15">
      <c r="B546" s="222"/>
      <c r="C546" s="225"/>
      <c r="D546" s="51">
        <f>E$23</f>
        <v>0</v>
      </c>
      <c r="E546" s="107"/>
      <c r="F546" s="52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9"/>
      <c r="AH546" s="32">
        <f t="shared" si="768"/>
        <v>28</v>
      </c>
      <c r="AI546" s="4">
        <f t="shared" si="769"/>
        <v>0</v>
      </c>
      <c r="AJ546" s="154">
        <f t="shared" si="770"/>
        <v>0</v>
      </c>
      <c r="AM546" s="29">
        <f t="shared" si="771"/>
        <v>0</v>
      </c>
      <c r="AN546" s="29">
        <f>+COUNTIF(F546:AG546,"外")</f>
        <v>0</v>
      </c>
    </row>
    <row r="547" spans="2:40" x14ac:dyDescent="0.15">
      <c r="B547" s="223"/>
      <c r="C547" s="226"/>
      <c r="D547" s="55">
        <f>E$24</f>
        <v>0</v>
      </c>
      <c r="E547" s="109"/>
      <c r="F547" s="1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76"/>
      <c r="AH547" s="140">
        <f t="shared" si="768"/>
        <v>28</v>
      </c>
      <c r="AI547" s="149">
        <f t="shared" si="769"/>
        <v>0</v>
      </c>
      <c r="AJ547" s="153">
        <f t="shared" si="770"/>
        <v>0</v>
      </c>
      <c r="AM547" s="29">
        <f t="shared" si="771"/>
        <v>0</v>
      </c>
      <c r="AN547" s="29">
        <f>+COUNTIF(F547:AG547,"外")</f>
        <v>0</v>
      </c>
    </row>
    <row r="548" spans="2:40" x14ac:dyDescent="0.15"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</row>
    <row r="549" spans="2:40" ht="13.5" customHeight="1" x14ac:dyDescent="0.15">
      <c r="B549" s="25"/>
      <c r="C549" s="33"/>
      <c r="D549" s="26"/>
      <c r="E549" s="3" t="s">
        <v>4</v>
      </c>
      <c r="F549" s="10">
        <f>+AG529+1</f>
        <v>46055</v>
      </c>
      <c r="G549" s="11">
        <f>+F549+1</f>
        <v>46056</v>
      </c>
      <c r="H549" s="11">
        <f t="shared" ref="H549" si="772">+G549+1</f>
        <v>46057</v>
      </c>
      <c r="I549" s="11">
        <f t="shared" ref="I549" si="773">+H549+1</f>
        <v>46058</v>
      </c>
      <c r="J549" s="11">
        <f t="shared" ref="J549" si="774">+I549+1</f>
        <v>46059</v>
      </c>
      <c r="K549" s="11">
        <f t="shared" ref="K549" si="775">+J549+1</f>
        <v>46060</v>
      </c>
      <c r="L549" s="11">
        <f t="shared" ref="L549" si="776">+K549+1</f>
        <v>46061</v>
      </c>
      <c r="M549" s="11">
        <f t="shared" ref="M549" si="777">+L549+1</f>
        <v>46062</v>
      </c>
      <c r="N549" s="11">
        <f t="shared" ref="N549" si="778">+M549+1</f>
        <v>46063</v>
      </c>
      <c r="O549" s="11">
        <f t="shared" ref="O549" si="779">+N549+1</f>
        <v>46064</v>
      </c>
      <c r="P549" s="11">
        <f t="shared" ref="P549" si="780">+O549+1</f>
        <v>46065</v>
      </c>
      <c r="Q549" s="11">
        <f t="shared" ref="Q549" si="781">+P549+1</f>
        <v>46066</v>
      </c>
      <c r="R549" s="11">
        <f t="shared" ref="R549" si="782">+Q549+1</f>
        <v>46067</v>
      </c>
      <c r="S549" s="11">
        <f t="shared" ref="S549" si="783">+R549+1</f>
        <v>46068</v>
      </c>
      <c r="T549" s="11">
        <f t="shared" ref="T549" si="784">+S549+1</f>
        <v>46069</v>
      </c>
      <c r="U549" s="11">
        <f t="shared" ref="U549" si="785">+T549+1</f>
        <v>46070</v>
      </c>
      <c r="V549" s="11">
        <f t="shared" ref="V549" si="786">+U549+1</f>
        <v>46071</v>
      </c>
      <c r="W549" s="11">
        <f t="shared" ref="W549" si="787">+V549+1</f>
        <v>46072</v>
      </c>
      <c r="X549" s="11">
        <f t="shared" ref="X549" si="788">+W549+1</f>
        <v>46073</v>
      </c>
      <c r="Y549" s="11">
        <f t="shared" ref="Y549" si="789">+X549+1</f>
        <v>46074</v>
      </c>
      <c r="Z549" s="11">
        <f>+Y549+1</f>
        <v>46075</v>
      </c>
      <c r="AA549" s="11">
        <f t="shared" ref="AA549" si="790">+Z549+1</f>
        <v>46076</v>
      </c>
      <c r="AB549" s="11">
        <f t="shared" ref="AB549" si="791">+AA549+1</f>
        <v>46077</v>
      </c>
      <c r="AC549" s="11">
        <f t="shared" ref="AC549" si="792">+AB549+1</f>
        <v>46078</v>
      </c>
      <c r="AD549" s="11">
        <f>+AC549+1</f>
        <v>46079</v>
      </c>
      <c r="AE549" s="11">
        <f t="shared" ref="AE549" si="793">+AD549+1</f>
        <v>46080</v>
      </c>
      <c r="AF549" s="11">
        <f>+AE549+1</f>
        <v>46081</v>
      </c>
      <c r="AG549" s="136">
        <f t="shared" ref="AG549" si="794">+AF549+1</f>
        <v>46082</v>
      </c>
      <c r="AH549" s="182" t="s">
        <v>82</v>
      </c>
      <c r="AI549" s="185" t="s">
        <v>83</v>
      </c>
      <c r="AJ549" s="188" t="s">
        <v>18</v>
      </c>
      <c r="AK549" s="256"/>
      <c r="AM549" s="281" t="s">
        <v>72</v>
      </c>
      <c r="AN549" s="281" t="s">
        <v>73</v>
      </c>
    </row>
    <row r="550" spans="2:40" x14ac:dyDescent="0.15">
      <c r="B550" s="27"/>
      <c r="C550" s="34"/>
      <c r="D550" s="28"/>
      <c r="E550" s="4" t="s">
        <v>2</v>
      </c>
      <c r="F550" s="122" t="str">
        <f>TEXT(WEEKDAY(+F549),"aaa")</f>
        <v>月</v>
      </c>
      <c r="G550" s="115" t="str">
        <f t="shared" ref="G550:AG550" si="795">TEXT(WEEKDAY(+G549),"aaa")</f>
        <v>火</v>
      </c>
      <c r="H550" s="115" t="str">
        <f t="shared" si="795"/>
        <v>水</v>
      </c>
      <c r="I550" s="115" t="str">
        <f t="shared" si="795"/>
        <v>木</v>
      </c>
      <c r="J550" s="115" t="str">
        <f t="shared" si="795"/>
        <v>金</v>
      </c>
      <c r="K550" s="115" t="str">
        <f t="shared" si="795"/>
        <v>土</v>
      </c>
      <c r="L550" s="115" t="str">
        <f t="shared" si="795"/>
        <v>日</v>
      </c>
      <c r="M550" s="115" t="str">
        <f t="shared" si="795"/>
        <v>月</v>
      </c>
      <c r="N550" s="115" t="str">
        <f t="shared" si="795"/>
        <v>火</v>
      </c>
      <c r="O550" s="115" t="str">
        <f t="shared" si="795"/>
        <v>水</v>
      </c>
      <c r="P550" s="115" t="str">
        <f t="shared" si="795"/>
        <v>木</v>
      </c>
      <c r="Q550" s="115" t="str">
        <f t="shared" si="795"/>
        <v>金</v>
      </c>
      <c r="R550" s="115" t="str">
        <f t="shared" si="795"/>
        <v>土</v>
      </c>
      <c r="S550" s="115" t="str">
        <f t="shared" si="795"/>
        <v>日</v>
      </c>
      <c r="T550" s="115" t="str">
        <f t="shared" si="795"/>
        <v>月</v>
      </c>
      <c r="U550" s="115" t="str">
        <f t="shared" si="795"/>
        <v>火</v>
      </c>
      <c r="V550" s="115" t="str">
        <f t="shared" si="795"/>
        <v>水</v>
      </c>
      <c r="W550" s="115" t="str">
        <f t="shared" si="795"/>
        <v>木</v>
      </c>
      <c r="X550" s="115" t="str">
        <f t="shared" si="795"/>
        <v>金</v>
      </c>
      <c r="Y550" s="115" t="str">
        <f t="shared" si="795"/>
        <v>土</v>
      </c>
      <c r="Z550" s="115" t="str">
        <f t="shared" si="795"/>
        <v>日</v>
      </c>
      <c r="AA550" s="115" t="str">
        <f t="shared" si="795"/>
        <v>月</v>
      </c>
      <c r="AB550" s="115" t="str">
        <f t="shared" si="795"/>
        <v>火</v>
      </c>
      <c r="AC550" s="115" t="str">
        <f t="shared" si="795"/>
        <v>水</v>
      </c>
      <c r="AD550" s="115" t="str">
        <f t="shared" si="795"/>
        <v>木</v>
      </c>
      <c r="AE550" s="115" t="str">
        <f t="shared" si="795"/>
        <v>金</v>
      </c>
      <c r="AF550" s="115" t="str">
        <f t="shared" si="795"/>
        <v>土</v>
      </c>
      <c r="AG550" s="124" t="str">
        <f t="shared" si="795"/>
        <v>日</v>
      </c>
      <c r="AH550" s="183"/>
      <c r="AI550" s="186"/>
      <c r="AJ550" s="189"/>
      <c r="AK550" s="256"/>
      <c r="AM550" s="281"/>
      <c r="AN550" s="281"/>
    </row>
    <row r="551" spans="2:40" ht="24.75" customHeight="1" x14ac:dyDescent="0.15">
      <c r="B551" s="167"/>
      <c r="C551" s="35" t="s">
        <v>16</v>
      </c>
      <c r="D551" s="29" t="s">
        <v>17</v>
      </c>
      <c r="E551" s="75" t="s">
        <v>28</v>
      </c>
      <c r="F551" s="105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37"/>
      <c r="AH551" s="184"/>
      <c r="AI551" s="187"/>
      <c r="AJ551" s="190"/>
      <c r="AK551" s="256"/>
    </row>
    <row r="552" spans="2:40" ht="13.5" customHeight="1" x14ac:dyDescent="0.15">
      <c r="B552" s="221" t="s">
        <v>95</v>
      </c>
      <c r="C552" s="224" t="s">
        <v>10</v>
      </c>
      <c r="D552" s="23" t="str">
        <f>E$11</f>
        <v>〇〇</v>
      </c>
      <c r="E552" s="111"/>
      <c r="F552" s="56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63"/>
      <c r="AH552" s="32">
        <f>COUNTA(F$119:AG$119)-AI552</f>
        <v>28</v>
      </c>
      <c r="AI552" s="77">
        <f>AM552+AN552</f>
        <v>0</v>
      </c>
      <c r="AJ552" s="38">
        <f>+COUNTIF(F552:AG552,"休")</f>
        <v>0</v>
      </c>
      <c r="AM552" s="29">
        <f>+COUNTIF(F552:AG552,"－")</f>
        <v>0</v>
      </c>
      <c r="AN552" s="29">
        <f t="shared" ref="AN552:AN557" si="796">+COUNTIF(F552:AG552,"外")</f>
        <v>0</v>
      </c>
    </row>
    <row r="553" spans="2:40" ht="13.5" customHeight="1" x14ac:dyDescent="0.15">
      <c r="B553" s="222"/>
      <c r="C553" s="225"/>
      <c r="D553" s="51" t="str">
        <f>E$12</f>
        <v>●●</v>
      </c>
      <c r="E553" s="107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ref="AH553:AH557" si="797">COUNTA(F$119:AG$119)-AI553</f>
        <v>28</v>
      </c>
      <c r="AI553" s="4">
        <f t="shared" ref="AI553" si="798">AM553+AN553</f>
        <v>0</v>
      </c>
      <c r="AJ553" s="154">
        <f t="shared" ref="AJ553:AJ556" si="799">+COUNTIF(F553:AG553,"休")</f>
        <v>0</v>
      </c>
      <c r="AM553" s="29">
        <f t="shared" ref="AM553:AM556" si="800">+COUNTIF(F553:AG553,"－")</f>
        <v>0</v>
      </c>
      <c r="AN553" s="29">
        <f t="shared" si="796"/>
        <v>0</v>
      </c>
    </row>
    <row r="554" spans="2:40" x14ac:dyDescent="0.15">
      <c r="B554" s="222"/>
      <c r="C554" s="225"/>
      <c r="D554" s="51" t="str">
        <f>E$13</f>
        <v>△△</v>
      </c>
      <c r="E554" s="107"/>
      <c r="F554" s="52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9"/>
      <c r="AH554" s="32">
        <f t="shared" si="797"/>
        <v>28</v>
      </c>
      <c r="AI554" s="4">
        <f>AM554+AN554</f>
        <v>0</v>
      </c>
      <c r="AJ554" s="154">
        <f t="shared" si="799"/>
        <v>0</v>
      </c>
      <c r="AM554" s="29">
        <f t="shared" si="800"/>
        <v>0</v>
      </c>
      <c r="AN554" s="29">
        <f t="shared" si="796"/>
        <v>0</v>
      </c>
    </row>
    <row r="555" spans="2:40" x14ac:dyDescent="0.15">
      <c r="B555" s="222"/>
      <c r="C555" s="225"/>
      <c r="D555" s="51" t="str">
        <f>E$14</f>
        <v>■■</v>
      </c>
      <c r="E555" s="107"/>
      <c r="F555" s="52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9"/>
      <c r="AH555" s="32">
        <f t="shared" si="797"/>
        <v>28</v>
      </c>
      <c r="AI555" s="4">
        <f t="shared" ref="AI555:AI557" si="801">AM555+AN555</f>
        <v>0</v>
      </c>
      <c r="AJ555" s="154">
        <f t="shared" si="799"/>
        <v>0</v>
      </c>
      <c r="AM555" s="29">
        <f t="shared" si="800"/>
        <v>0</v>
      </c>
      <c r="AN555" s="29">
        <f t="shared" si="796"/>
        <v>0</v>
      </c>
    </row>
    <row r="556" spans="2:40" x14ac:dyDescent="0.15">
      <c r="B556" s="222"/>
      <c r="C556" s="225"/>
      <c r="D556" s="51" t="str">
        <f>E$15</f>
        <v>★★</v>
      </c>
      <c r="E556" s="107"/>
      <c r="F556" s="52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9"/>
      <c r="AH556" s="32">
        <f t="shared" si="797"/>
        <v>28</v>
      </c>
      <c r="AI556" s="4">
        <f t="shared" si="801"/>
        <v>0</v>
      </c>
      <c r="AJ556" s="154">
        <f t="shared" si="799"/>
        <v>0</v>
      </c>
      <c r="AM556" s="29">
        <f t="shared" si="800"/>
        <v>0</v>
      </c>
      <c r="AN556" s="29">
        <f t="shared" si="796"/>
        <v>0</v>
      </c>
    </row>
    <row r="557" spans="2:40" x14ac:dyDescent="0.15">
      <c r="B557" s="223"/>
      <c r="C557" s="226"/>
      <c r="D557" s="47">
        <f>E$16</f>
        <v>0</v>
      </c>
      <c r="E557" s="85"/>
      <c r="F557" s="157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138"/>
      <c r="AH557" s="32">
        <f t="shared" si="797"/>
        <v>28</v>
      </c>
      <c r="AI557" s="77">
        <f t="shared" si="801"/>
        <v>0</v>
      </c>
      <c r="AJ557" s="38">
        <f>+COUNTIF(F557:AG557,"休")</f>
        <v>0</v>
      </c>
      <c r="AM557" s="29">
        <f>+COUNTIF(F557:AG557,"－")</f>
        <v>0</v>
      </c>
      <c r="AN557" s="29">
        <f t="shared" si="796"/>
        <v>0</v>
      </c>
    </row>
    <row r="558" spans="2:40" ht="24.75" customHeight="1" x14ac:dyDescent="0.15">
      <c r="B558" s="221" t="s">
        <v>96</v>
      </c>
      <c r="C558" s="224" t="s">
        <v>14</v>
      </c>
      <c r="D558" s="29" t="s">
        <v>17</v>
      </c>
      <c r="E558" s="75" t="s">
        <v>28</v>
      </c>
      <c r="F558" s="105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37"/>
      <c r="AH558" s="48"/>
      <c r="AI558" s="29"/>
      <c r="AJ558" s="151"/>
    </row>
    <row r="559" spans="2:40" ht="13.5" customHeight="1" x14ac:dyDescent="0.15">
      <c r="B559" s="222"/>
      <c r="C559" s="225"/>
      <c r="D559" s="47" t="str">
        <f>E$17</f>
        <v>〇〇</v>
      </c>
      <c r="E559" s="85"/>
      <c r="F559" s="56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63"/>
      <c r="AH559" s="32">
        <f t="shared" ref="AH559:AH562" si="802">COUNTA(F$119:AG$119)-AI559</f>
        <v>28</v>
      </c>
      <c r="AI559" s="77">
        <f t="shared" ref="AI559:AI562" si="803">AM559+AN559</f>
        <v>0</v>
      </c>
      <c r="AJ559" s="38">
        <f>+COUNTIF(F559:AG559,"休")</f>
        <v>0</v>
      </c>
      <c r="AM559" s="29">
        <f>+COUNTIF(F559:AG559,"－")</f>
        <v>0</v>
      </c>
      <c r="AN559" s="29">
        <f>+COUNTIF(F559:AG559,"外")</f>
        <v>0</v>
      </c>
    </row>
    <row r="560" spans="2:40" x14ac:dyDescent="0.15">
      <c r="B560" s="222"/>
      <c r="C560" s="225"/>
      <c r="D560" s="51" t="str">
        <f>E$18</f>
        <v>●●</v>
      </c>
      <c r="E560" s="107"/>
      <c r="F560" s="52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9"/>
      <c r="AH560" s="32">
        <f t="shared" si="802"/>
        <v>28</v>
      </c>
      <c r="AI560" s="4">
        <f t="shared" si="803"/>
        <v>0</v>
      </c>
      <c r="AJ560" s="154">
        <f t="shared" ref="AJ560:AJ562" si="804">+COUNTIF(F560:AG560,"休")</f>
        <v>0</v>
      </c>
      <c r="AM560" s="29">
        <f t="shared" ref="AM560:AM562" si="805">+COUNTIF(F560:AG560,"－")</f>
        <v>0</v>
      </c>
      <c r="AN560" s="29">
        <f>+COUNTIF(F560:AG560,"外")</f>
        <v>0</v>
      </c>
    </row>
    <row r="561" spans="2:40" x14ac:dyDescent="0.15">
      <c r="B561" s="222"/>
      <c r="C561" s="225"/>
      <c r="D561" s="51">
        <f>E$19</f>
        <v>0</v>
      </c>
      <c r="E561" s="107"/>
      <c r="F561" s="52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9"/>
      <c r="AH561" s="32">
        <f t="shared" si="802"/>
        <v>28</v>
      </c>
      <c r="AI561" s="4">
        <f t="shared" si="803"/>
        <v>0</v>
      </c>
      <c r="AJ561" s="154">
        <f t="shared" si="804"/>
        <v>0</v>
      </c>
      <c r="AM561" s="29">
        <f t="shared" si="805"/>
        <v>0</v>
      </c>
      <c r="AN561" s="29">
        <f>+COUNTIF(F561:AG561,"外")</f>
        <v>0</v>
      </c>
    </row>
    <row r="562" spans="2:40" x14ac:dyDescent="0.15">
      <c r="B562" s="222"/>
      <c r="C562" s="226"/>
      <c r="D562" s="47">
        <f>E$20</f>
        <v>0</v>
      </c>
      <c r="E562" s="85"/>
      <c r="F562" s="52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63"/>
      <c r="AH562" s="32">
        <f t="shared" si="802"/>
        <v>28</v>
      </c>
      <c r="AI562" s="31">
        <f t="shared" si="803"/>
        <v>0</v>
      </c>
      <c r="AJ562" s="38">
        <f t="shared" si="804"/>
        <v>0</v>
      </c>
      <c r="AM562" s="29">
        <f t="shared" si="805"/>
        <v>0</v>
      </c>
      <c r="AN562" s="29">
        <f>+COUNTIF(F562:AG562,"外")</f>
        <v>0</v>
      </c>
    </row>
    <row r="563" spans="2:40" ht="24.75" customHeight="1" x14ac:dyDescent="0.15">
      <c r="B563" s="222"/>
      <c r="C563" s="224" t="s">
        <v>15</v>
      </c>
      <c r="D563" s="29" t="s">
        <v>17</v>
      </c>
      <c r="E563" s="75" t="s">
        <v>28</v>
      </c>
      <c r="F563" s="105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37"/>
      <c r="AH563" s="48"/>
      <c r="AI563" s="29"/>
      <c r="AJ563" s="151"/>
    </row>
    <row r="564" spans="2:40" x14ac:dyDescent="0.15">
      <c r="B564" s="222"/>
      <c r="C564" s="225"/>
      <c r="D564" s="23" t="str">
        <f>E$21</f>
        <v>●●</v>
      </c>
      <c r="E564" s="111"/>
      <c r="F564" s="56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139"/>
      <c r="AH564" s="32">
        <f t="shared" ref="AH564:AH567" si="806">COUNTA(F$119:AG$119)-AI564</f>
        <v>28</v>
      </c>
      <c r="AI564" s="78">
        <f t="shared" ref="AI564:AI567" si="807">AM564+AN564</f>
        <v>0</v>
      </c>
      <c r="AJ564" s="152">
        <f>+COUNTIF(F564:AG564,"休")</f>
        <v>0</v>
      </c>
      <c r="AM564" s="29">
        <f>+COUNTIF(F564:AG564,"－")</f>
        <v>0</v>
      </c>
      <c r="AN564" s="29">
        <f>+COUNTIF(F564:AG564,"外")</f>
        <v>0</v>
      </c>
    </row>
    <row r="565" spans="2:40" x14ac:dyDescent="0.15">
      <c r="B565" s="222"/>
      <c r="C565" s="225"/>
      <c r="D565" s="51">
        <f>E$22</f>
        <v>0</v>
      </c>
      <c r="E565" s="107"/>
      <c r="F565" s="52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9"/>
      <c r="AH565" s="32">
        <f t="shared" si="806"/>
        <v>28</v>
      </c>
      <c r="AI565" s="4">
        <f t="shared" si="807"/>
        <v>0</v>
      </c>
      <c r="AJ565" s="154">
        <f t="shared" ref="AJ565:AJ567" si="808">+COUNTIF(F565:AG565,"休")</f>
        <v>0</v>
      </c>
      <c r="AM565" s="29">
        <f t="shared" ref="AM565:AM567" si="809">+COUNTIF(F565:AG565,"－")</f>
        <v>0</v>
      </c>
      <c r="AN565" s="29">
        <f>+COUNTIF(F565:AG565,"外")</f>
        <v>0</v>
      </c>
    </row>
    <row r="566" spans="2:40" x14ac:dyDescent="0.15">
      <c r="B566" s="222"/>
      <c r="C566" s="225"/>
      <c r="D566" s="51">
        <f>E$23</f>
        <v>0</v>
      </c>
      <c r="E566" s="107"/>
      <c r="F566" s="52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9"/>
      <c r="AH566" s="32">
        <f t="shared" si="806"/>
        <v>28</v>
      </c>
      <c r="AI566" s="4">
        <f t="shared" si="807"/>
        <v>0</v>
      </c>
      <c r="AJ566" s="154">
        <f t="shared" si="808"/>
        <v>0</v>
      </c>
      <c r="AM566" s="29">
        <f t="shared" si="809"/>
        <v>0</v>
      </c>
      <c r="AN566" s="29">
        <f>+COUNTIF(F566:AG566,"外")</f>
        <v>0</v>
      </c>
    </row>
    <row r="567" spans="2:40" x14ac:dyDescent="0.15">
      <c r="B567" s="223"/>
      <c r="C567" s="226"/>
      <c r="D567" s="55">
        <f>E$24</f>
        <v>0</v>
      </c>
      <c r="E567" s="109"/>
      <c r="F567" s="1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76"/>
      <c r="AH567" s="140">
        <f t="shared" si="806"/>
        <v>28</v>
      </c>
      <c r="AI567" s="149">
        <f t="shared" si="807"/>
        <v>0</v>
      </c>
      <c r="AJ567" s="153">
        <f t="shared" si="808"/>
        <v>0</v>
      </c>
      <c r="AM567" s="29">
        <f t="shared" si="809"/>
        <v>0</v>
      </c>
      <c r="AN567" s="29">
        <f>+COUNTIF(F567:AG567,"外")</f>
        <v>0</v>
      </c>
    </row>
    <row r="568" spans="2:40" x14ac:dyDescent="0.15"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</row>
    <row r="569" spans="2:40" ht="13.5" customHeight="1" x14ac:dyDescent="0.15">
      <c r="B569" s="25"/>
      <c r="C569" s="33"/>
      <c r="D569" s="26"/>
      <c r="E569" s="15" t="s">
        <v>4</v>
      </c>
      <c r="F569" s="16">
        <f>+AG549+1</f>
        <v>46083</v>
      </c>
      <c r="G569" s="17">
        <f>+F569+1</f>
        <v>46084</v>
      </c>
      <c r="H569" s="17">
        <f t="shared" ref="H569" si="810">+G569+1</f>
        <v>46085</v>
      </c>
      <c r="I569" s="17">
        <f t="shared" ref="I569" si="811">+H569+1</f>
        <v>46086</v>
      </c>
      <c r="J569" s="17">
        <f t="shared" ref="J569" si="812">+I569+1</f>
        <v>46087</v>
      </c>
      <c r="K569" s="17">
        <f t="shared" ref="K569" si="813">+J569+1</f>
        <v>46088</v>
      </c>
      <c r="L569" s="17">
        <f t="shared" ref="L569" si="814">+K569+1</f>
        <v>46089</v>
      </c>
      <c r="M569" s="17">
        <f t="shared" ref="M569" si="815">+L569+1</f>
        <v>46090</v>
      </c>
      <c r="N569" s="17">
        <f t="shared" ref="N569" si="816">+M569+1</f>
        <v>46091</v>
      </c>
      <c r="O569" s="17">
        <f t="shared" ref="O569" si="817">+N569+1</f>
        <v>46092</v>
      </c>
      <c r="P569" s="17">
        <f t="shared" ref="P569" si="818">+O569+1</f>
        <v>46093</v>
      </c>
      <c r="Q569" s="17">
        <f t="shared" ref="Q569" si="819">+P569+1</f>
        <v>46094</v>
      </c>
      <c r="R569" s="17">
        <f t="shared" ref="R569" si="820">+Q569+1</f>
        <v>46095</v>
      </c>
      <c r="S569" s="17">
        <f t="shared" ref="S569" si="821">+R569+1</f>
        <v>46096</v>
      </c>
      <c r="T569" s="17">
        <f t="shared" ref="T569" si="822">+S569+1</f>
        <v>46097</v>
      </c>
      <c r="U569" s="17">
        <f t="shared" ref="U569" si="823">+T569+1</f>
        <v>46098</v>
      </c>
      <c r="V569" s="17">
        <f t="shared" ref="V569" si="824">+U569+1</f>
        <v>46099</v>
      </c>
      <c r="W569" s="17">
        <f t="shared" ref="W569" si="825">+V569+1</f>
        <v>46100</v>
      </c>
      <c r="X569" s="17">
        <f t="shared" ref="X569" si="826">+W569+1</f>
        <v>46101</v>
      </c>
      <c r="Y569" s="17">
        <f t="shared" ref="Y569" si="827">+X569+1</f>
        <v>46102</v>
      </c>
      <c r="Z569" s="17">
        <f>+Y569+1</f>
        <v>46103</v>
      </c>
      <c r="AA569" s="17">
        <f t="shared" ref="AA569" si="828">+Z569+1</f>
        <v>46104</v>
      </c>
      <c r="AB569" s="17">
        <f t="shared" ref="AB569" si="829">+AA569+1</f>
        <v>46105</v>
      </c>
      <c r="AC569" s="17">
        <f t="shared" ref="AC569" si="830">+AB569+1</f>
        <v>46106</v>
      </c>
      <c r="AD569" s="17">
        <f>+AC569+1</f>
        <v>46107</v>
      </c>
      <c r="AE569" s="17">
        <f t="shared" ref="AE569" si="831">+AD569+1</f>
        <v>46108</v>
      </c>
      <c r="AF569" s="17">
        <f>+AE569+1</f>
        <v>46109</v>
      </c>
      <c r="AG569" s="141">
        <f t="shared" ref="AG569" si="832">+AF569+1</f>
        <v>46110</v>
      </c>
      <c r="AH569" s="182" t="s">
        <v>82</v>
      </c>
      <c r="AI569" s="185" t="s">
        <v>83</v>
      </c>
      <c r="AJ569" s="188" t="s">
        <v>18</v>
      </c>
      <c r="AK569" s="256"/>
      <c r="AM569" s="281" t="s">
        <v>72</v>
      </c>
      <c r="AN569" s="281" t="s">
        <v>73</v>
      </c>
    </row>
    <row r="570" spans="2:40" x14ac:dyDescent="0.15">
      <c r="B570" s="27"/>
      <c r="C570" s="34"/>
      <c r="D570" s="28"/>
      <c r="E570" s="18" t="s">
        <v>2</v>
      </c>
      <c r="F570" s="126" t="str">
        <f>TEXT(WEEKDAY(+F569),"aaa")</f>
        <v>月</v>
      </c>
      <c r="G570" s="119" t="str">
        <f t="shared" ref="G570:AG570" si="833">TEXT(WEEKDAY(+G569),"aaa")</f>
        <v>火</v>
      </c>
      <c r="H570" s="119" t="str">
        <f t="shared" si="833"/>
        <v>水</v>
      </c>
      <c r="I570" s="119" t="str">
        <f t="shared" si="833"/>
        <v>木</v>
      </c>
      <c r="J570" s="119" t="str">
        <f t="shared" si="833"/>
        <v>金</v>
      </c>
      <c r="K570" s="119" t="str">
        <f t="shared" si="833"/>
        <v>土</v>
      </c>
      <c r="L570" s="119" t="str">
        <f t="shared" si="833"/>
        <v>日</v>
      </c>
      <c r="M570" s="119" t="str">
        <f t="shared" si="833"/>
        <v>月</v>
      </c>
      <c r="N570" s="119" t="str">
        <f t="shared" si="833"/>
        <v>火</v>
      </c>
      <c r="O570" s="119" t="str">
        <f t="shared" si="833"/>
        <v>水</v>
      </c>
      <c r="P570" s="119" t="str">
        <f t="shared" si="833"/>
        <v>木</v>
      </c>
      <c r="Q570" s="119" t="str">
        <f t="shared" si="833"/>
        <v>金</v>
      </c>
      <c r="R570" s="119" t="str">
        <f t="shared" si="833"/>
        <v>土</v>
      </c>
      <c r="S570" s="119" t="str">
        <f t="shared" si="833"/>
        <v>日</v>
      </c>
      <c r="T570" s="119" t="str">
        <f t="shared" si="833"/>
        <v>月</v>
      </c>
      <c r="U570" s="119" t="str">
        <f t="shared" si="833"/>
        <v>火</v>
      </c>
      <c r="V570" s="119" t="str">
        <f t="shared" si="833"/>
        <v>水</v>
      </c>
      <c r="W570" s="119" t="str">
        <f t="shared" si="833"/>
        <v>木</v>
      </c>
      <c r="X570" s="119" t="str">
        <f t="shared" si="833"/>
        <v>金</v>
      </c>
      <c r="Y570" s="119" t="str">
        <f t="shared" si="833"/>
        <v>土</v>
      </c>
      <c r="Z570" s="119" t="str">
        <f t="shared" si="833"/>
        <v>日</v>
      </c>
      <c r="AA570" s="119" t="str">
        <f t="shared" si="833"/>
        <v>月</v>
      </c>
      <c r="AB570" s="119" t="str">
        <f t="shared" si="833"/>
        <v>火</v>
      </c>
      <c r="AC570" s="119" t="str">
        <f t="shared" si="833"/>
        <v>水</v>
      </c>
      <c r="AD570" s="119" t="str">
        <f t="shared" si="833"/>
        <v>木</v>
      </c>
      <c r="AE570" s="119" t="str">
        <f t="shared" si="833"/>
        <v>金</v>
      </c>
      <c r="AF570" s="119" t="str">
        <f t="shared" si="833"/>
        <v>土</v>
      </c>
      <c r="AG570" s="127" t="str">
        <f t="shared" si="833"/>
        <v>日</v>
      </c>
      <c r="AH570" s="183"/>
      <c r="AI570" s="186"/>
      <c r="AJ570" s="189"/>
      <c r="AK570" s="256"/>
      <c r="AM570" s="281"/>
      <c r="AN570" s="281"/>
    </row>
    <row r="571" spans="2:40" ht="24.75" customHeight="1" x14ac:dyDescent="0.15">
      <c r="B571" s="167"/>
      <c r="C571" s="35" t="s">
        <v>16</v>
      </c>
      <c r="D571" s="29" t="s">
        <v>17</v>
      </c>
      <c r="E571" s="75" t="s">
        <v>28</v>
      </c>
      <c r="F571" s="105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37"/>
      <c r="AH571" s="184"/>
      <c r="AI571" s="187"/>
      <c r="AJ571" s="190"/>
      <c r="AK571" s="256"/>
    </row>
    <row r="572" spans="2:40" ht="13.5" customHeight="1" x14ac:dyDescent="0.15">
      <c r="B572" s="221" t="s">
        <v>95</v>
      </c>
      <c r="C572" s="224" t="s">
        <v>10</v>
      </c>
      <c r="D572" s="23" t="str">
        <f>E$11</f>
        <v>〇〇</v>
      </c>
      <c r="E572" s="111"/>
      <c r="F572" s="56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63"/>
      <c r="AH572" s="32">
        <f>COUNTA(F$139:AG$139)-AI572</f>
        <v>28</v>
      </c>
      <c r="AI572" s="77">
        <f>AM572+AN572</f>
        <v>0</v>
      </c>
      <c r="AJ572" s="38">
        <f>+COUNTIF(F572:AG572,"休")</f>
        <v>0</v>
      </c>
      <c r="AM572" s="29">
        <f>+COUNTIF(F572:AG572,"－")</f>
        <v>0</v>
      </c>
      <c r="AN572" s="29">
        <f t="shared" ref="AN572:AN577" si="834">+COUNTIF(F572:AG572,"外")</f>
        <v>0</v>
      </c>
    </row>
    <row r="573" spans="2:40" ht="13.5" customHeight="1" x14ac:dyDescent="0.15">
      <c r="B573" s="222"/>
      <c r="C573" s="225"/>
      <c r="D573" s="51" t="str">
        <f>E$12</f>
        <v>●●</v>
      </c>
      <c r="E573" s="107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ref="AH573:AH577" si="835">COUNTA(F$139:AG$139)-AI573</f>
        <v>28</v>
      </c>
      <c r="AI573" s="4">
        <f t="shared" ref="AI573" si="836">AM573+AN573</f>
        <v>0</v>
      </c>
      <c r="AJ573" s="154">
        <f t="shared" ref="AJ573:AJ576" si="837">+COUNTIF(F573:AG573,"休")</f>
        <v>0</v>
      </c>
      <c r="AM573" s="29">
        <f t="shared" ref="AM573:AM576" si="838">+COUNTIF(F573:AG573,"－")</f>
        <v>0</v>
      </c>
      <c r="AN573" s="29">
        <f t="shared" si="834"/>
        <v>0</v>
      </c>
    </row>
    <row r="574" spans="2:40" x14ac:dyDescent="0.15">
      <c r="B574" s="222"/>
      <c r="C574" s="225"/>
      <c r="D574" s="51" t="str">
        <f>E$13</f>
        <v>△△</v>
      </c>
      <c r="E574" s="107"/>
      <c r="F574" s="52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9"/>
      <c r="AH574" s="32">
        <f t="shared" si="835"/>
        <v>28</v>
      </c>
      <c r="AI574" s="4">
        <f>AM574+AN574</f>
        <v>0</v>
      </c>
      <c r="AJ574" s="154">
        <f t="shared" si="837"/>
        <v>0</v>
      </c>
      <c r="AM574" s="29">
        <f t="shared" si="838"/>
        <v>0</v>
      </c>
      <c r="AN574" s="29">
        <f t="shared" si="834"/>
        <v>0</v>
      </c>
    </row>
    <row r="575" spans="2:40" x14ac:dyDescent="0.15">
      <c r="B575" s="222"/>
      <c r="C575" s="225"/>
      <c r="D575" s="51" t="str">
        <f>E$14</f>
        <v>■■</v>
      </c>
      <c r="E575" s="107"/>
      <c r="F575" s="52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9"/>
      <c r="AH575" s="32">
        <f t="shared" si="835"/>
        <v>28</v>
      </c>
      <c r="AI575" s="4">
        <f t="shared" ref="AI575:AI577" si="839">AM575+AN575</f>
        <v>0</v>
      </c>
      <c r="AJ575" s="154">
        <f t="shared" si="837"/>
        <v>0</v>
      </c>
      <c r="AM575" s="29">
        <f t="shared" si="838"/>
        <v>0</v>
      </c>
      <c r="AN575" s="29">
        <f t="shared" si="834"/>
        <v>0</v>
      </c>
    </row>
    <row r="576" spans="2:40" x14ac:dyDescent="0.15">
      <c r="B576" s="222"/>
      <c r="C576" s="225"/>
      <c r="D576" s="51" t="str">
        <f>E$15</f>
        <v>★★</v>
      </c>
      <c r="E576" s="107"/>
      <c r="F576" s="52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9"/>
      <c r="AH576" s="32">
        <f t="shared" si="835"/>
        <v>28</v>
      </c>
      <c r="AI576" s="4">
        <f t="shared" si="839"/>
        <v>0</v>
      </c>
      <c r="AJ576" s="154">
        <f t="shared" si="837"/>
        <v>0</v>
      </c>
      <c r="AM576" s="29">
        <f t="shared" si="838"/>
        <v>0</v>
      </c>
      <c r="AN576" s="29">
        <f t="shared" si="834"/>
        <v>0</v>
      </c>
    </row>
    <row r="577" spans="2:40" x14ac:dyDescent="0.15">
      <c r="B577" s="223"/>
      <c r="C577" s="226"/>
      <c r="D577" s="47">
        <f>E$16</f>
        <v>0</v>
      </c>
      <c r="E577" s="85"/>
      <c r="F577" s="157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138"/>
      <c r="AH577" s="32">
        <f t="shared" si="835"/>
        <v>28</v>
      </c>
      <c r="AI577" s="77">
        <f t="shared" si="839"/>
        <v>0</v>
      </c>
      <c r="AJ577" s="38">
        <f>+COUNTIF(F577:AG577,"休")</f>
        <v>0</v>
      </c>
      <c r="AM577" s="29">
        <f>+COUNTIF(F577:AG577,"－")</f>
        <v>0</v>
      </c>
      <c r="AN577" s="29">
        <f t="shared" si="834"/>
        <v>0</v>
      </c>
    </row>
    <row r="578" spans="2:40" ht="24.75" customHeight="1" x14ac:dyDescent="0.15">
      <c r="B578" s="221" t="s">
        <v>96</v>
      </c>
      <c r="C578" s="224" t="s">
        <v>14</v>
      </c>
      <c r="D578" s="29" t="s">
        <v>17</v>
      </c>
      <c r="E578" s="75" t="s">
        <v>28</v>
      </c>
      <c r="F578" s="105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37"/>
      <c r="AH578" s="48"/>
      <c r="AI578" s="29"/>
      <c r="AJ578" s="151"/>
    </row>
    <row r="579" spans="2:40" ht="13.5" customHeight="1" x14ac:dyDescent="0.15">
      <c r="B579" s="222"/>
      <c r="C579" s="225"/>
      <c r="D579" s="47" t="str">
        <f>E$17</f>
        <v>〇〇</v>
      </c>
      <c r="E579" s="85"/>
      <c r="F579" s="56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63"/>
      <c r="AH579" s="32">
        <f t="shared" ref="AH579" si="840">COUNTA(F$139:AG$139)-AI579</f>
        <v>28</v>
      </c>
      <c r="AI579" s="77">
        <f t="shared" ref="AI579:AI582" si="841">AM579+AN579</f>
        <v>0</v>
      </c>
      <c r="AJ579" s="38">
        <f>+COUNTIF(F579:AG579,"休")</f>
        <v>0</v>
      </c>
      <c r="AM579" s="29">
        <f>+COUNTIF(F579:AG579,"－")</f>
        <v>0</v>
      </c>
      <c r="AN579" s="29">
        <f>+COUNTIF(F579:AG579,"外")</f>
        <v>0</v>
      </c>
    </row>
    <row r="580" spans="2:40" x14ac:dyDescent="0.15">
      <c r="B580" s="222"/>
      <c r="C580" s="225"/>
      <c r="D580" s="51" t="str">
        <f>E$18</f>
        <v>●●</v>
      </c>
      <c r="E580" s="107"/>
      <c r="F580" s="52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9"/>
      <c r="AH580" s="32">
        <f>COUNTA(F$139:AG$139)-AI580</f>
        <v>28</v>
      </c>
      <c r="AI580" s="4">
        <f t="shared" si="841"/>
        <v>0</v>
      </c>
      <c r="AJ580" s="154">
        <f t="shared" ref="AJ580:AJ582" si="842">+COUNTIF(F580:AG580,"休")</f>
        <v>0</v>
      </c>
      <c r="AM580" s="29">
        <f t="shared" ref="AM580:AM582" si="843">+COUNTIF(F580:AG580,"－")</f>
        <v>0</v>
      </c>
      <c r="AN580" s="29">
        <f>+COUNTIF(F580:AG580,"外")</f>
        <v>0</v>
      </c>
    </row>
    <row r="581" spans="2:40" x14ac:dyDescent="0.15">
      <c r="B581" s="222"/>
      <c r="C581" s="225"/>
      <c r="D581" s="51">
        <f>E$19</f>
        <v>0</v>
      </c>
      <c r="E581" s="107"/>
      <c r="F581" s="52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9"/>
      <c r="AH581" s="32">
        <f t="shared" ref="AH581:AH582" si="844">COUNTA(F$139:AG$139)-AI581</f>
        <v>28</v>
      </c>
      <c r="AI581" s="4">
        <f t="shared" si="841"/>
        <v>0</v>
      </c>
      <c r="AJ581" s="154">
        <f t="shared" si="842"/>
        <v>0</v>
      </c>
      <c r="AM581" s="29">
        <f t="shared" si="843"/>
        <v>0</v>
      </c>
      <c r="AN581" s="29">
        <f>+COUNTIF(F581:AG581,"外")</f>
        <v>0</v>
      </c>
    </row>
    <row r="582" spans="2:40" x14ac:dyDescent="0.15">
      <c r="B582" s="222"/>
      <c r="C582" s="226"/>
      <c r="D582" s="47">
        <f>E$20</f>
        <v>0</v>
      </c>
      <c r="E582" s="85"/>
      <c r="F582" s="52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63"/>
      <c r="AH582" s="32">
        <f t="shared" si="844"/>
        <v>28</v>
      </c>
      <c r="AI582" s="31">
        <f t="shared" si="841"/>
        <v>0</v>
      </c>
      <c r="AJ582" s="38">
        <f t="shared" si="842"/>
        <v>0</v>
      </c>
      <c r="AM582" s="29">
        <f t="shared" si="843"/>
        <v>0</v>
      </c>
      <c r="AN582" s="29">
        <f>+COUNTIF(F582:AG582,"外")</f>
        <v>0</v>
      </c>
    </row>
    <row r="583" spans="2:40" ht="24.75" customHeight="1" x14ac:dyDescent="0.15">
      <c r="B583" s="222"/>
      <c r="C583" s="224" t="s">
        <v>15</v>
      </c>
      <c r="D583" s="29" t="s">
        <v>17</v>
      </c>
      <c r="E583" s="75" t="s">
        <v>28</v>
      </c>
      <c r="F583" s="105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37"/>
      <c r="AH583" s="48"/>
      <c r="AI583" s="29"/>
      <c r="AJ583" s="151"/>
    </row>
    <row r="584" spans="2:40" x14ac:dyDescent="0.15">
      <c r="B584" s="222"/>
      <c r="C584" s="225"/>
      <c r="D584" s="23" t="str">
        <f>E$21</f>
        <v>●●</v>
      </c>
      <c r="E584" s="111"/>
      <c r="F584" s="56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139"/>
      <c r="AH584" s="32">
        <f t="shared" ref="AH584:AH587" si="845">COUNTA(F$139:AG$139)-AI584</f>
        <v>28</v>
      </c>
      <c r="AI584" s="78">
        <f t="shared" ref="AI584:AI587" si="846">AM584+AN584</f>
        <v>0</v>
      </c>
      <c r="AJ584" s="152">
        <f>+COUNTIF(F584:AG584,"休")</f>
        <v>0</v>
      </c>
      <c r="AM584" s="29">
        <f>+COUNTIF(F584:AG584,"－")</f>
        <v>0</v>
      </c>
      <c r="AN584" s="29">
        <f>+COUNTIF(F584:AG584,"外")</f>
        <v>0</v>
      </c>
    </row>
    <row r="585" spans="2:40" x14ac:dyDescent="0.15">
      <c r="B585" s="222"/>
      <c r="C585" s="225"/>
      <c r="D585" s="51">
        <f>E$22</f>
        <v>0</v>
      </c>
      <c r="E585" s="107"/>
      <c r="F585" s="52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9"/>
      <c r="AH585" s="32">
        <f t="shared" si="845"/>
        <v>28</v>
      </c>
      <c r="AI585" s="4">
        <f t="shared" si="846"/>
        <v>0</v>
      </c>
      <c r="AJ585" s="154">
        <f t="shared" ref="AJ585:AJ587" si="847">+COUNTIF(F585:AG585,"休")</f>
        <v>0</v>
      </c>
      <c r="AM585" s="29">
        <f t="shared" ref="AM585:AM587" si="848">+COUNTIF(F585:AG585,"－")</f>
        <v>0</v>
      </c>
      <c r="AN585" s="29">
        <f>+COUNTIF(F585:AG585,"外")</f>
        <v>0</v>
      </c>
    </row>
    <row r="586" spans="2:40" x14ac:dyDescent="0.15">
      <c r="B586" s="222"/>
      <c r="C586" s="225"/>
      <c r="D586" s="51">
        <f>E$23</f>
        <v>0</v>
      </c>
      <c r="E586" s="107"/>
      <c r="F586" s="52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9"/>
      <c r="AH586" s="32">
        <f t="shared" si="845"/>
        <v>28</v>
      </c>
      <c r="AI586" s="4">
        <f t="shared" si="846"/>
        <v>0</v>
      </c>
      <c r="AJ586" s="154">
        <f t="shared" si="847"/>
        <v>0</v>
      </c>
      <c r="AM586" s="29">
        <f t="shared" si="848"/>
        <v>0</v>
      </c>
      <c r="AN586" s="29">
        <f>+COUNTIF(F586:AG586,"外")</f>
        <v>0</v>
      </c>
    </row>
    <row r="587" spans="2:40" x14ac:dyDescent="0.15">
      <c r="B587" s="223"/>
      <c r="C587" s="226"/>
      <c r="D587" s="55">
        <f>E$24</f>
        <v>0</v>
      </c>
      <c r="E587" s="109"/>
      <c r="F587" s="1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76"/>
      <c r="AH587" s="140">
        <f t="shared" si="845"/>
        <v>28</v>
      </c>
      <c r="AI587" s="149">
        <f t="shared" si="846"/>
        <v>0</v>
      </c>
      <c r="AJ587" s="153">
        <f t="shared" si="847"/>
        <v>0</v>
      </c>
      <c r="AM587" s="29">
        <f t="shared" si="848"/>
        <v>0</v>
      </c>
      <c r="AN587" s="29">
        <f>+COUNTIF(F587:AG587,"外")</f>
        <v>0</v>
      </c>
    </row>
    <row r="588" spans="2:40" x14ac:dyDescent="0.15"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</row>
    <row r="589" spans="2:40" ht="13.5" customHeight="1" x14ac:dyDescent="0.15">
      <c r="B589" s="25"/>
      <c r="C589" s="33"/>
      <c r="D589" s="26"/>
      <c r="E589" s="3" t="s">
        <v>4</v>
      </c>
      <c r="F589" s="10">
        <f>+AG569+1</f>
        <v>46111</v>
      </c>
      <c r="G589" s="11">
        <f>+F589+1</f>
        <v>46112</v>
      </c>
      <c r="H589" s="11">
        <f t="shared" ref="H589" si="849">+G589+1</f>
        <v>46113</v>
      </c>
      <c r="I589" s="11">
        <f t="shared" ref="I589" si="850">+H589+1</f>
        <v>46114</v>
      </c>
      <c r="J589" s="11">
        <f t="shared" ref="J589" si="851">+I589+1</f>
        <v>46115</v>
      </c>
      <c r="K589" s="11">
        <f t="shared" ref="K589" si="852">+J589+1</f>
        <v>46116</v>
      </c>
      <c r="L589" s="11">
        <f t="shared" ref="L589" si="853">+K589+1</f>
        <v>46117</v>
      </c>
      <c r="M589" s="11">
        <f t="shared" ref="M589" si="854">+L589+1</f>
        <v>46118</v>
      </c>
      <c r="N589" s="11">
        <f t="shared" ref="N589" si="855">+M589+1</f>
        <v>46119</v>
      </c>
      <c r="O589" s="11">
        <f t="shared" ref="O589" si="856">+N589+1</f>
        <v>46120</v>
      </c>
      <c r="P589" s="11">
        <f t="shared" ref="P589" si="857">+O589+1</f>
        <v>46121</v>
      </c>
      <c r="Q589" s="11">
        <f t="shared" ref="Q589" si="858">+P589+1</f>
        <v>46122</v>
      </c>
      <c r="R589" s="11">
        <f t="shared" ref="R589" si="859">+Q589+1</f>
        <v>46123</v>
      </c>
      <c r="S589" s="11">
        <f t="shared" ref="S589" si="860">+R589+1</f>
        <v>46124</v>
      </c>
      <c r="T589" s="11">
        <f t="shared" ref="T589" si="861">+S589+1</f>
        <v>46125</v>
      </c>
      <c r="U589" s="11">
        <f t="shared" ref="U589" si="862">+T589+1</f>
        <v>46126</v>
      </c>
      <c r="V589" s="11">
        <f t="shared" ref="V589" si="863">+U589+1</f>
        <v>46127</v>
      </c>
      <c r="W589" s="11">
        <f t="shared" ref="W589" si="864">+V589+1</f>
        <v>46128</v>
      </c>
      <c r="X589" s="11">
        <f t="shared" ref="X589" si="865">+W589+1</f>
        <v>46129</v>
      </c>
      <c r="Y589" s="11">
        <f t="shared" ref="Y589" si="866">+X589+1</f>
        <v>46130</v>
      </c>
      <c r="Z589" s="11">
        <f>+Y589+1</f>
        <v>46131</v>
      </c>
      <c r="AA589" s="11">
        <f t="shared" ref="AA589" si="867">+Z589+1</f>
        <v>46132</v>
      </c>
      <c r="AB589" s="11">
        <f t="shared" ref="AB589" si="868">+AA589+1</f>
        <v>46133</v>
      </c>
      <c r="AC589" s="11">
        <f t="shared" ref="AC589" si="869">+AB589+1</f>
        <v>46134</v>
      </c>
      <c r="AD589" s="11">
        <f>+AC589+1</f>
        <v>46135</v>
      </c>
      <c r="AE589" s="11">
        <f t="shared" ref="AE589:AG589" si="870">+AD589+1</f>
        <v>46136</v>
      </c>
      <c r="AF589" s="11">
        <f t="shared" si="870"/>
        <v>46137</v>
      </c>
      <c r="AG589" s="141">
        <f t="shared" si="870"/>
        <v>46138</v>
      </c>
      <c r="AH589" s="182" t="s">
        <v>82</v>
      </c>
      <c r="AI589" s="185" t="s">
        <v>83</v>
      </c>
      <c r="AJ589" s="188" t="s">
        <v>18</v>
      </c>
      <c r="AK589" s="256"/>
      <c r="AM589" s="281" t="s">
        <v>72</v>
      </c>
      <c r="AN589" s="281" t="s">
        <v>73</v>
      </c>
    </row>
    <row r="590" spans="2:40" x14ac:dyDescent="0.15">
      <c r="B590" s="27"/>
      <c r="C590" s="34"/>
      <c r="D590" s="28"/>
      <c r="E590" s="4" t="s">
        <v>2</v>
      </c>
      <c r="F590" s="122" t="str">
        <f>TEXT(WEEKDAY(+F589),"aaa")</f>
        <v>月</v>
      </c>
      <c r="G590" s="115" t="str">
        <f t="shared" ref="G590:AG590" si="871">TEXT(WEEKDAY(+G589),"aaa")</f>
        <v>火</v>
      </c>
      <c r="H590" s="115" t="str">
        <f t="shared" si="871"/>
        <v>水</v>
      </c>
      <c r="I590" s="115" t="str">
        <f t="shared" si="871"/>
        <v>木</v>
      </c>
      <c r="J590" s="115" t="str">
        <f t="shared" si="871"/>
        <v>金</v>
      </c>
      <c r="K590" s="115" t="str">
        <f t="shared" si="871"/>
        <v>土</v>
      </c>
      <c r="L590" s="115" t="str">
        <f t="shared" si="871"/>
        <v>日</v>
      </c>
      <c r="M590" s="115" t="str">
        <f t="shared" si="871"/>
        <v>月</v>
      </c>
      <c r="N590" s="115" t="str">
        <f t="shared" si="871"/>
        <v>火</v>
      </c>
      <c r="O590" s="115" t="str">
        <f t="shared" si="871"/>
        <v>水</v>
      </c>
      <c r="P590" s="115" t="str">
        <f t="shared" si="871"/>
        <v>木</v>
      </c>
      <c r="Q590" s="115" t="str">
        <f t="shared" si="871"/>
        <v>金</v>
      </c>
      <c r="R590" s="115" t="str">
        <f t="shared" si="871"/>
        <v>土</v>
      </c>
      <c r="S590" s="115" t="str">
        <f t="shared" si="871"/>
        <v>日</v>
      </c>
      <c r="T590" s="115" t="str">
        <f t="shared" si="871"/>
        <v>月</v>
      </c>
      <c r="U590" s="115" t="str">
        <f t="shared" si="871"/>
        <v>火</v>
      </c>
      <c r="V590" s="115" t="str">
        <f t="shared" si="871"/>
        <v>水</v>
      </c>
      <c r="W590" s="115" t="str">
        <f t="shared" si="871"/>
        <v>木</v>
      </c>
      <c r="X590" s="115" t="str">
        <f t="shared" si="871"/>
        <v>金</v>
      </c>
      <c r="Y590" s="115" t="str">
        <f t="shared" si="871"/>
        <v>土</v>
      </c>
      <c r="Z590" s="115" t="str">
        <f t="shared" si="871"/>
        <v>日</v>
      </c>
      <c r="AA590" s="115" t="str">
        <f t="shared" si="871"/>
        <v>月</v>
      </c>
      <c r="AB590" s="115" t="str">
        <f t="shared" si="871"/>
        <v>火</v>
      </c>
      <c r="AC590" s="115" t="str">
        <f t="shared" si="871"/>
        <v>水</v>
      </c>
      <c r="AD590" s="115" t="str">
        <f t="shared" si="871"/>
        <v>木</v>
      </c>
      <c r="AE590" s="115" t="str">
        <f t="shared" si="871"/>
        <v>金</v>
      </c>
      <c r="AF590" s="115" t="str">
        <f t="shared" si="871"/>
        <v>土</v>
      </c>
      <c r="AG590" s="115" t="str">
        <f t="shared" si="871"/>
        <v>日</v>
      </c>
      <c r="AH590" s="183"/>
      <c r="AI590" s="186"/>
      <c r="AJ590" s="189"/>
      <c r="AK590" s="256"/>
      <c r="AM590" s="281"/>
      <c r="AN590" s="281"/>
    </row>
    <row r="591" spans="2:40" ht="24.75" customHeight="1" x14ac:dyDescent="0.15">
      <c r="B591" s="167"/>
      <c r="C591" s="35" t="s">
        <v>16</v>
      </c>
      <c r="D591" s="29" t="s">
        <v>17</v>
      </c>
      <c r="E591" s="75" t="s">
        <v>28</v>
      </c>
      <c r="F591" s="105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37"/>
      <c r="AH591" s="184"/>
      <c r="AI591" s="187"/>
      <c r="AJ591" s="190"/>
      <c r="AK591" s="256"/>
    </row>
    <row r="592" spans="2:40" ht="13.5" customHeight="1" x14ac:dyDescent="0.15">
      <c r="B592" s="221" t="s">
        <v>95</v>
      </c>
      <c r="C592" s="224" t="s">
        <v>10</v>
      </c>
      <c r="D592" s="23" t="str">
        <f>E$11</f>
        <v>〇〇</v>
      </c>
      <c r="E592" s="111"/>
      <c r="F592" s="56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63"/>
      <c r="AH592" s="32">
        <f>COUNTA(F$159:AG$159)-AI592</f>
        <v>28</v>
      </c>
      <c r="AI592" s="77">
        <f>AM592+AN592</f>
        <v>0</v>
      </c>
      <c r="AJ592" s="38">
        <f>+COUNTIF(F592:AG592,"休")</f>
        <v>0</v>
      </c>
      <c r="AM592" s="29">
        <f>+COUNTIF(F592:AG592,"－")</f>
        <v>0</v>
      </c>
      <c r="AN592" s="29">
        <f t="shared" ref="AN592:AN597" si="872">+COUNTIF(F592:AG592,"外")</f>
        <v>0</v>
      </c>
    </row>
    <row r="593" spans="2:40" ht="13.5" customHeight="1" x14ac:dyDescent="0.15">
      <c r="B593" s="222"/>
      <c r="C593" s="225"/>
      <c r="D593" s="51" t="str">
        <f>E$12</f>
        <v>●●</v>
      </c>
      <c r="E593" s="107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COUNTA(F$159:AG$159)-AI593</f>
        <v>28</v>
      </c>
      <c r="AI593" s="4">
        <f t="shared" ref="AI593" si="873">AM593+AN593</f>
        <v>0</v>
      </c>
      <c r="AJ593" s="154">
        <f t="shared" ref="AJ593:AJ596" si="874">+COUNTIF(F593:AG593,"休")</f>
        <v>0</v>
      </c>
      <c r="AM593" s="29">
        <f t="shared" ref="AM593:AM596" si="875">+COUNTIF(F593:AG593,"－")</f>
        <v>0</v>
      </c>
      <c r="AN593" s="29">
        <f t="shared" si="872"/>
        <v>0</v>
      </c>
    </row>
    <row r="594" spans="2:40" x14ac:dyDescent="0.15">
      <c r="B594" s="222"/>
      <c r="C594" s="225"/>
      <c r="D594" s="51" t="str">
        <f>E$13</f>
        <v>△△</v>
      </c>
      <c r="E594" s="107"/>
      <c r="F594" s="52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9"/>
      <c r="AH594" s="32">
        <f t="shared" ref="AH594:AH595" si="876">COUNTA(F$159:AG$159)-AI594</f>
        <v>28</v>
      </c>
      <c r="AI594" s="4">
        <f>AM594+AN594</f>
        <v>0</v>
      </c>
      <c r="AJ594" s="154">
        <f t="shared" si="874"/>
        <v>0</v>
      </c>
      <c r="AM594" s="29">
        <f t="shared" si="875"/>
        <v>0</v>
      </c>
      <c r="AN594" s="29">
        <f t="shared" si="872"/>
        <v>0</v>
      </c>
    </row>
    <row r="595" spans="2:40" x14ac:dyDescent="0.15">
      <c r="B595" s="222"/>
      <c r="C595" s="225"/>
      <c r="D595" s="51" t="str">
        <f>E$14</f>
        <v>■■</v>
      </c>
      <c r="E595" s="107"/>
      <c r="F595" s="52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9"/>
      <c r="AH595" s="32">
        <f t="shared" si="876"/>
        <v>28</v>
      </c>
      <c r="AI595" s="4">
        <f t="shared" ref="AI595:AI597" si="877">AM595+AN595</f>
        <v>0</v>
      </c>
      <c r="AJ595" s="154">
        <f t="shared" si="874"/>
        <v>0</v>
      </c>
      <c r="AM595" s="29">
        <f t="shared" si="875"/>
        <v>0</v>
      </c>
      <c r="AN595" s="29">
        <f t="shared" si="872"/>
        <v>0</v>
      </c>
    </row>
    <row r="596" spans="2:40" x14ac:dyDescent="0.15">
      <c r="B596" s="222"/>
      <c r="C596" s="225"/>
      <c r="D596" s="51" t="str">
        <f>E$15</f>
        <v>★★</v>
      </c>
      <c r="E596" s="107"/>
      <c r="F596" s="52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9"/>
      <c r="AH596" s="32">
        <f>COUNTA(F$159:AG$159)-AI596</f>
        <v>28</v>
      </c>
      <c r="AI596" s="4">
        <f t="shared" si="877"/>
        <v>0</v>
      </c>
      <c r="AJ596" s="154">
        <f t="shared" si="874"/>
        <v>0</v>
      </c>
      <c r="AM596" s="29">
        <f t="shared" si="875"/>
        <v>0</v>
      </c>
      <c r="AN596" s="29">
        <f t="shared" si="872"/>
        <v>0</v>
      </c>
    </row>
    <row r="597" spans="2:40" x14ac:dyDescent="0.15">
      <c r="B597" s="223"/>
      <c r="C597" s="226"/>
      <c r="D597" s="47">
        <f>E$16</f>
        <v>0</v>
      </c>
      <c r="E597" s="85"/>
      <c r="F597" s="157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138"/>
      <c r="AH597" s="32">
        <f>COUNTA(F$159:AG$159)-AI597</f>
        <v>28</v>
      </c>
      <c r="AI597" s="77">
        <f t="shared" si="877"/>
        <v>0</v>
      </c>
      <c r="AJ597" s="38">
        <f>+COUNTIF(F597:AG597,"休")</f>
        <v>0</v>
      </c>
      <c r="AM597" s="29">
        <f>+COUNTIF(F597:AG597,"－")</f>
        <v>0</v>
      </c>
      <c r="AN597" s="29">
        <f t="shared" si="872"/>
        <v>0</v>
      </c>
    </row>
    <row r="598" spans="2:40" ht="24.75" customHeight="1" x14ac:dyDescent="0.15">
      <c r="B598" s="221" t="s">
        <v>96</v>
      </c>
      <c r="C598" s="224" t="s">
        <v>14</v>
      </c>
      <c r="D598" s="29" t="s">
        <v>17</v>
      </c>
      <c r="E598" s="75" t="s">
        <v>28</v>
      </c>
      <c r="F598" s="105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37"/>
      <c r="AH598" s="48"/>
      <c r="AI598" s="29"/>
      <c r="AJ598" s="151"/>
    </row>
    <row r="599" spans="2:40" ht="13.5" customHeight="1" x14ac:dyDescent="0.15">
      <c r="B599" s="222"/>
      <c r="C599" s="225"/>
      <c r="D599" s="47" t="str">
        <f>E$17</f>
        <v>〇〇</v>
      </c>
      <c r="E599" s="85"/>
      <c r="F599" s="56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63"/>
      <c r="AH599" s="32">
        <f>COUNTA(F$159:AG$159)-AI599</f>
        <v>28</v>
      </c>
      <c r="AI599" s="77">
        <f t="shared" ref="AI599:AI602" si="878">AM599+AN599</f>
        <v>0</v>
      </c>
      <c r="AJ599" s="38">
        <f>+COUNTIF(F599:AG599,"休")</f>
        <v>0</v>
      </c>
      <c r="AM599" s="29">
        <f>+COUNTIF(F599:AG599,"－")</f>
        <v>0</v>
      </c>
      <c r="AN599" s="29">
        <f>+COUNTIF(F599:AG599,"外")</f>
        <v>0</v>
      </c>
    </row>
    <row r="600" spans="2:40" x14ac:dyDescent="0.15">
      <c r="B600" s="222"/>
      <c r="C600" s="225"/>
      <c r="D600" s="51" t="str">
        <f>E$18</f>
        <v>●●</v>
      </c>
      <c r="E600" s="107"/>
      <c r="F600" s="52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9"/>
      <c r="AH600" s="32">
        <f>COUNTA(F$159:AG$159)-AI600</f>
        <v>28</v>
      </c>
      <c r="AI600" s="4">
        <f t="shared" si="878"/>
        <v>0</v>
      </c>
      <c r="AJ600" s="154">
        <f t="shared" ref="AJ600:AJ602" si="879">+COUNTIF(F600:AG600,"休")</f>
        <v>0</v>
      </c>
      <c r="AM600" s="29">
        <f t="shared" ref="AM600:AM602" si="880">+COUNTIF(F600:AG600,"－")</f>
        <v>0</v>
      </c>
      <c r="AN600" s="29">
        <f>+COUNTIF(F600:AG600,"外")</f>
        <v>0</v>
      </c>
    </row>
    <row r="601" spans="2:40" x14ac:dyDescent="0.15">
      <c r="B601" s="222"/>
      <c r="C601" s="225"/>
      <c r="D601" s="51">
        <f>E$19</f>
        <v>0</v>
      </c>
      <c r="E601" s="107"/>
      <c r="F601" s="52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9"/>
      <c r="AH601" s="32">
        <f t="shared" ref="AH601:AH602" si="881">COUNTA(F$159:AG$159)-AI601</f>
        <v>28</v>
      </c>
      <c r="AI601" s="4">
        <f t="shared" si="878"/>
        <v>0</v>
      </c>
      <c r="AJ601" s="154">
        <f t="shared" si="879"/>
        <v>0</v>
      </c>
      <c r="AM601" s="29">
        <f t="shared" si="880"/>
        <v>0</v>
      </c>
      <c r="AN601" s="29">
        <f>+COUNTIF(F601:AG601,"外")</f>
        <v>0</v>
      </c>
    </row>
    <row r="602" spans="2:40" x14ac:dyDescent="0.15">
      <c r="B602" s="222"/>
      <c r="C602" s="226"/>
      <c r="D602" s="47">
        <f>E$20</f>
        <v>0</v>
      </c>
      <c r="E602" s="85"/>
      <c r="F602" s="52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63"/>
      <c r="AH602" s="32">
        <f t="shared" si="881"/>
        <v>28</v>
      </c>
      <c r="AI602" s="31">
        <f t="shared" si="878"/>
        <v>0</v>
      </c>
      <c r="AJ602" s="38">
        <f t="shared" si="879"/>
        <v>0</v>
      </c>
      <c r="AM602" s="29">
        <f t="shared" si="880"/>
        <v>0</v>
      </c>
      <c r="AN602" s="29">
        <f>+COUNTIF(F602:AG602,"外")</f>
        <v>0</v>
      </c>
    </row>
    <row r="603" spans="2:40" ht="24.75" customHeight="1" x14ac:dyDescent="0.15">
      <c r="B603" s="222"/>
      <c r="C603" s="224" t="s">
        <v>15</v>
      </c>
      <c r="D603" s="29" t="s">
        <v>17</v>
      </c>
      <c r="E603" s="75" t="s">
        <v>28</v>
      </c>
      <c r="F603" s="105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37"/>
      <c r="AH603" s="48"/>
      <c r="AI603" s="29"/>
      <c r="AJ603" s="151"/>
    </row>
    <row r="604" spans="2:40" x14ac:dyDescent="0.15">
      <c r="B604" s="222"/>
      <c r="C604" s="225"/>
      <c r="D604" s="23" t="str">
        <f>E$21</f>
        <v>●●</v>
      </c>
      <c r="E604" s="111"/>
      <c r="F604" s="56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139"/>
      <c r="AH604" s="32">
        <f>COUNTA(F$159:AG$159)-AI604</f>
        <v>28</v>
      </c>
      <c r="AI604" s="78">
        <f t="shared" ref="AI604:AI607" si="882">AM604+AN604</f>
        <v>0</v>
      </c>
      <c r="AJ604" s="152">
        <f>+COUNTIF(F604:AG604,"休")</f>
        <v>0</v>
      </c>
      <c r="AM604" s="29">
        <f>+COUNTIF(F604:AG604,"－")</f>
        <v>0</v>
      </c>
      <c r="AN604" s="29">
        <f>+COUNTIF(F604:AG604,"外")</f>
        <v>0</v>
      </c>
    </row>
    <row r="605" spans="2:40" x14ac:dyDescent="0.15">
      <c r="B605" s="222"/>
      <c r="C605" s="225"/>
      <c r="D605" s="51">
        <f>E$22</f>
        <v>0</v>
      </c>
      <c r="E605" s="107"/>
      <c r="F605" s="52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9"/>
      <c r="AH605" s="32">
        <f>COUNTA(F$159:AG$159)-AI605</f>
        <v>28</v>
      </c>
      <c r="AI605" s="4">
        <f t="shared" si="882"/>
        <v>0</v>
      </c>
      <c r="AJ605" s="154">
        <f t="shared" ref="AJ605:AJ607" si="883">+COUNTIF(F605:AG605,"休")</f>
        <v>0</v>
      </c>
      <c r="AM605" s="29">
        <f t="shared" ref="AM605:AM607" si="884">+COUNTIF(F605:AG605,"－")</f>
        <v>0</v>
      </c>
      <c r="AN605" s="29">
        <f>+COUNTIF(F605:AG605,"外")</f>
        <v>0</v>
      </c>
    </row>
    <row r="606" spans="2:40" x14ac:dyDescent="0.15">
      <c r="B606" s="222"/>
      <c r="C606" s="225"/>
      <c r="D606" s="51">
        <f>E$23</f>
        <v>0</v>
      </c>
      <c r="E606" s="107"/>
      <c r="F606" s="52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9"/>
      <c r="AH606" s="32">
        <f t="shared" ref="AH606:AH607" si="885">COUNTA(F$159:AG$159)-AI606</f>
        <v>28</v>
      </c>
      <c r="AI606" s="4">
        <f t="shared" si="882"/>
        <v>0</v>
      </c>
      <c r="AJ606" s="154">
        <f t="shared" si="883"/>
        <v>0</v>
      </c>
      <c r="AM606" s="29">
        <f t="shared" si="884"/>
        <v>0</v>
      </c>
      <c r="AN606" s="29">
        <f>+COUNTIF(F606:AG606,"外")</f>
        <v>0</v>
      </c>
    </row>
    <row r="607" spans="2:40" x14ac:dyDescent="0.15">
      <c r="B607" s="223"/>
      <c r="C607" s="226"/>
      <c r="D607" s="55">
        <f>E$24</f>
        <v>0</v>
      </c>
      <c r="E607" s="109"/>
      <c r="F607" s="1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76"/>
      <c r="AH607" s="140">
        <f t="shared" si="885"/>
        <v>28</v>
      </c>
      <c r="AI607" s="149">
        <f t="shared" si="882"/>
        <v>0</v>
      </c>
      <c r="AJ607" s="153">
        <f t="shared" si="883"/>
        <v>0</v>
      </c>
      <c r="AM607" s="29">
        <f t="shared" si="884"/>
        <v>0</v>
      </c>
      <c r="AN607" s="29">
        <f>+COUNTIF(F607:AG607,"外")</f>
        <v>0</v>
      </c>
    </row>
  </sheetData>
  <mergeCells count="449">
    <mergeCell ref="AH589:AH591"/>
    <mergeCell ref="AI589:AI591"/>
    <mergeCell ref="AJ589:AJ591"/>
    <mergeCell ref="B592:B597"/>
    <mergeCell ref="C592:C597"/>
    <mergeCell ref="B598:B607"/>
    <mergeCell ref="C598:C602"/>
    <mergeCell ref="C603:C607"/>
    <mergeCell ref="Y2:AB2"/>
    <mergeCell ref="AC2:AF2"/>
    <mergeCell ref="AG2:AJ2"/>
    <mergeCell ref="Y3:AB3"/>
    <mergeCell ref="AC3:AF3"/>
    <mergeCell ref="AG3:AJ3"/>
    <mergeCell ref="AH569:AH571"/>
    <mergeCell ref="AI569:AI571"/>
    <mergeCell ref="AJ569:AJ571"/>
    <mergeCell ref="B572:B577"/>
    <mergeCell ref="C572:C577"/>
    <mergeCell ref="B578:B587"/>
    <mergeCell ref="C578:C582"/>
    <mergeCell ref="C583:C587"/>
    <mergeCell ref="AH549:AH551"/>
    <mergeCell ref="AI549:AI551"/>
    <mergeCell ref="AJ549:AJ551"/>
    <mergeCell ref="B552:B557"/>
    <mergeCell ref="C552:C557"/>
    <mergeCell ref="B558:B567"/>
    <mergeCell ref="C558:C562"/>
    <mergeCell ref="C563:C567"/>
    <mergeCell ref="AH529:AH531"/>
    <mergeCell ref="AI529:AI531"/>
    <mergeCell ref="AJ529:AJ531"/>
    <mergeCell ref="B532:B537"/>
    <mergeCell ref="C532:C537"/>
    <mergeCell ref="B538:B547"/>
    <mergeCell ref="C538:C542"/>
    <mergeCell ref="C543:C547"/>
    <mergeCell ref="B526:C526"/>
    <mergeCell ref="X526:AB526"/>
    <mergeCell ref="B527:C527"/>
    <mergeCell ref="E527:G527"/>
    <mergeCell ref="X527:AB527"/>
    <mergeCell ref="AH503:AH505"/>
    <mergeCell ref="AI503:AI505"/>
    <mergeCell ref="AJ503:AJ505"/>
    <mergeCell ref="B506:B511"/>
    <mergeCell ref="C506:C511"/>
    <mergeCell ref="B512:B521"/>
    <mergeCell ref="C512:C516"/>
    <mergeCell ref="C517:C521"/>
    <mergeCell ref="AH483:AH485"/>
    <mergeCell ref="AI483:AI485"/>
    <mergeCell ref="AJ483:AJ485"/>
    <mergeCell ref="B486:B491"/>
    <mergeCell ref="C486:C491"/>
    <mergeCell ref="B492:B501"/>
    <mergeCell ref="C492:C496"/>
    <mergeCell ref="C497:C501"/>
    <mergeCell ref="AH463:AH465"/>
    <mergeCell ref="AI463:AI465"/>
    <mergeCell ref="AJ463:AJ465"/>
    <mergeCell ref="B466:B471"/>
    <mergeCell ref="C466:C471"/>
    <mergeCell ref="B472:B481"/>
    <mergeCell ref="C472:C476"/>
    <mergeCell ref="C477:C481"/>
    <mergeCell ref="AH443:AH445"/>
    <mergeCell ref="AI443:AI445"/>
    <mergeCell ref="AJ443:AJ445"/>
    <mergeCell ref="B446:B451"/>
    <mergeCell ref="C446:C451"/>
    <mergeCell ref="B452:B461"/>
    <mergeCell ref="C452:C456"/>
    <mergeCell ref="C457:C461"/>
    <mergeCell ref="B440:C440"/>
    <mergeCell ref="X440:AB440"/>
    <mergeCell ref="B441:C441"/>
    <mergeCell ref="E441:G441"/>
    <mergeCell ref="X441:AB441"/>
    <mergeCell ref="AH417:AH419"/>
    <mergeCell ref="AI417:AI419"/>
    <mergeCell ref="AJ417:AJ419"/>
    <mergeCell ref="B420:B425"/>
    <mergeCell ref="C420:C425"/>
    <mergeCell ref="B426:B435"/>
    <mergeCell ref="C426:C430"/>
    <mergeCell ref="C431:C435"/>
    <mergeCell ref="AH397:AH399"/>
    <mergeCell ref="AI397:AI399"/>
    <mergeCell ref="AJ397:AJ399"/>
    <mergeCell ref="B400:B405"/>
    <mergeCell ref="C400:C405"/>
    <mergeCell ref="B406:B415"/>
    <mergeCell ref="C406:C410"/>
    <mergeCell ref="C411:C415"/>
    <mergeCell ref="AH377:AH379"/>
    <mergeCell ref="AI377:AI379"/>
    <mergeCell ref="AJ377:AJ379"/>
    <mergeCell ref="B380:B385"/>
    <mergeCell ref="C380:C385"/>
    <mergeCell ref="B386:B395"/>
    <mergeCell ref="C386:C390"/>
    <mergeCell ref="C391:C395"/>
    <mergeCell ref="AH357:AH359"/>
    <mergeCell ref="AI357:AI359"/>
    <mergeCell ref="AJ357:AJ359"/>
    <mergeCell ref="B360:B365"/>
    <mergeCell ref="C360:C365"/>
    <mergeCell ref="B366:B375"/>
    <mergeCell ref="C366:C370"/>
    <mergeCell ref="C371:C375"/>
    <mergeCell ref="B354:C354"/>
    <mergeCell ref="X354:AB354"/>
    <mergeCell ref="B355:C355"/>
    <mergeCell ref="E355:G355"/>
    <mergeCell ref="X355:AB355"/>
    <mergeCell ref="AH331:AH333"/>
    <mergeCell ref="AI331:AI333"/>
    <mergeCell ref="AJ331:AJ333"/>
    <mergeCell ref="B334:B339"/>
    <mergeCell ref="C334:C339"/>
    <mergeCell ref="B340:B349"/>
    <mergeCell ref="C340:C344"/>
    <mergeCell ref="C345:C349"/>
    <mergeCell ref="AH311:AH313"/>
    <mergeCell ref="AI311:AI313"/>
    <mergeCell ref="AJ311:AJ313"/>
    <mergeCell ref="B314:B319"/>
    <mergeCell ref="C314:C319"/>
    <mergeCell ref="B320:B329"/>
    <mergeCell ref="C320:C324"/>
    <mergeCell ref="C325:C329"/>
    <mergeCell ref="AH291:AH293"/>
    <mergeCell ref="AI291:AI293"/>
    <mergeCell ref="AJ291:AJ293"/>
    <mergeCell ref="B294:B299"/>
    <mergeCell ref="C294:C299"/>
    <mergeCell ref="B300:B309"/>
    <mergeCell ref="C300:C304"/>
    <mergeCell ref="C305:C309"/>
    <mergeCell ref="AH271:AH273"/>
    <mergeCell ref="AI271:AI273"/>
    <mergeCell ref="AJ271:AJ273"/>
    <mergeCell ref="B274:B279"/>
    <mergeCell ref="C274:C279"/>
    <mergeCell ref="B280:B289"/>
    <mergeCell ref="C280:C284"/>
    <mergeCell ref="C285:C289"/>
    <mergeCell ref="B268:C268"/>
    <mergeCell ref="X268:AB268"/>
    <mergeCell ref="B269:C269"/>
    <mergeCell ref="E269:G269"/>
    <mergeCell ref="X269:AB269"/>
    <mergeCell ref="AH245:AH247"/>
    <mergeCell ref="AI245:AI247"/>
    <mergeCell ref="AJ245:AJ247"/>
    <mergeCell ref="B248:B253"/>
    <mergeCell ref="C248:C253"/>
    <mergeCell ref="B254:B263"/>
    <mergeCell ref="C254:C258"/>
    <mergeCell ref="C259:C263"/>
    <mergeCell ref="AH225:AH227"/>
    <mergeCell ref="AI225:AI227"/>
    <mergeCell ref="AJ225:AJ227"/>
    <mergeCell ref="B228:B233"/>
    <mergeCell ref="C228:C233"/>
    <mergeCell ref="B234:B243"/>
    <mergeCell ref="C234:C238"/>
    <mergeCell ref="C239:C243"/>
    <mergeCell ref="AH205:AH207"/>
    <mergeCell ref="AI205:AI207"/>
    <mergeCell ref="AJ205:AJ207"/>
    <mergeCell ref="B208:B213"/>
    <mergeCell ref="C208:C213"/>
    <mergeCell ref="B214:B223"/>
    <mergeCell ref="C214:C218"/>
    <mergeCell ref="C219:C223"/>
    <mergeCell ref="AH185:AH187"/>
    <mergeCell ref="AI185:AI187"/>
    <mergeCell ref="AJ185:AJ187"/>
    <mergeCell ref="B188:B193"/>
    <mergeCell ref="C188:C193"/>
    <mergeCell ref="B194:B203"/>
    <mergeCell ref="C194:C198"/>
    <mergeCell ref="C199:C203"/>
    <mergeCell ref="B182:C182"/>
    <mergeCell ref="X182:AB182"/>
    <mergeCell ref="B183:C183"/>
    <mergeCell ref="E183:G183"/>
    <mergeCell ref="X183:AB183"/>
    <mergeCell ref="AH159:AH161"/>
    <mergeCell ref="AI159:AI161"/>
    <mergeCell ref="AJ159:AJ161"/>
    <mergeCell ref="B162:B167"/>
    <mergeCell ref="C162:C167"/>
    <mergeCell ref="B168:B177"/>
    <mergeCell ref="C168:C172"/>
    <mergeCell ref="C173:C177"/>
    <mergeCell ref="AH139:AH141"/>
    <mergeCell ref="AI139:AI141"/>
    <mergeCell ref="AJ139:AJ141"/>
    <mergeCell ref="B142:B147"/>
    <mergeCell ref="C142:C147"/>
    <mergeCell ref="B148:B157"/>
    <mergeCell ref="C148:C152"/>
    <mergeCell ref="C153:C157"/>
    <mergeCell ref="AH119:AH121"/>
    <mergeCell ref="AI119:AI121"/>
    <mergeCell ref="AJ119:AJ121"/>
    <mergeCell ref="B122:B127"/>
    <mergeCell ref="C122:C127"/>
    <mergeCell ref="B128:B137"/>
    <mergeCell ref="C128:C132"/>
    <mergeCell ref="C133:C137"/>
    <mergeCell ref="AH99:AH101"/>
    <mergeCell ref="AI99:AI101"/>
    <mergeCell ref="AJ99:AJ101"/>
    <mergeCell ref="B102:B107"/>
    <mergeCell ref="C102:C107"/>
    <mergeCell ref="B108:B117"/>
    <mergeCell ref="C108:C112"/>
    <mergeCell ref="C113:C117"/>
    <mergeCell ref="B96:C96"/>
    <mergeCell ref="X96:AB96"/>
    <mergeCell ref="B97:C97"/>
    <mergeCell ref="E97:G97"/>
    <mergeCell ref="X97:AB97"/>
    <mergeCell ref="G88:J88"/>
    <mergeCell ref="L88:O88"/>
    <mergeCell ref="Q88:T88"/>
    <mergeCell ref="V88:Y88"/>
    <mergeCell ref="AA88:AD88"/>
    <mergeCell ref="G90:J90"/>
    <mergeCell ref="L90:O90"/>
    <mergeCell ref="Q90:T90"/>
    <mergeCell ref="V90:Y90"/>
    <mergeCell ref="AA90:AD90"/>
    <mergeCell ref="AF90:AJ90"/>
    <mergeCell ref="AI66:AI68"/>
    <mergeCell ref="AJ66:AJ68"/>
    <mergeCell ref="B69:B74"/>
    <mergeCell ref="C69:C74"/>
    <mergeCell ref="B75:B84"/>
    <mergeCell ref="C75:C79"/>
    <mergeCell ref="C80:C84"/>
    <mergeCell ref="B49:B54"/>
    <mergeCell ref="C49:C54"/>
    <mergeCell ref="B55:B64"/>
    <mergeCell ref="C55:C59"/>
    <mergeCell ref="C60:C64"/>
    <mergeCell ref="AH66:AH68"/>
    <mergeCell ref="B35:B44"/>
    <mergeCell ref="C35:C39"/>
    <mergeCell ref="C40:C44"/>
    <mergeCell ref="AH46:AH48"/>
    <mergeCell ref="AI46:AI48"/>
    <mergeCell ref="AJ46:AJ48"/>
    <mergeCell ref="AH26:AH28"/>
    <mergeCell ref="AI26:AI28"/>
    <mergeCell ref="AJ26:AJ28"/>
    <mergeCell ref="B29:B34"/>
    <mergeCell ref="C29:C34"/>
    <mergeCell ref="W23:Z24"/>
    <mergeCell ref="E24:G24"/>
    <mergeCell ref="H24:J24"/>
    <mergeCell ref="K24:M24"/>
    <mergeCell ref="N24:P24"/>
    <mergeCell ref="Q24:S24"/>
    <mergeCell ref="B17:B24"/>
    <mergeCell ref="C17:D20"/>
    <mergeCell ref="Q22:S22"/>
    <mergeCell ref="E23:G23"/>
    <mergeCell ref="H23:J23"/>
    <mergeCell ref="K23:M23"/>
    <mergeCell ref="N23:P23"/>
    <mergeCell ref="Q23:S23"/>
    <mergeCell ref="C21:D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AC14:AD14"/>
    <mergeCell ref="E15:G15"/>
    <mergeCell ref="H15:J15"/>
    <mergeCell ref="K15:M15"/>
    <mergeCell ref="N15:P15"/>
    <mergeCell ref="Q15:S15"/>
    <mergeCell ref="E14:G14"/>
    <mergeCell ref="H14:J14"/>
    <mergeCell ref="K14:M14"/>
    <mergeCell ref="N14:P14"/>
    <mergeCell ref="Q14:S14"/>
    <mergeCell ref="X14:AB14"/>
    <mergeCell ref="AC11:AD11"/>
    <mergeCell ref="E12:G12"/>
    <mergeCell ref="H12:J12"/>
    <mergeCell ref="K12:M12"/>
    <mergeCell ref="N12:P12"/>
    <mergeCell ref="Q12:S12"/>
    <mergeCell ref="X12:AB12"/>
    <mergeCell ref="AC12:AD12"/>
    <mergeCell ref="E13:G13"/>
    <mergeCell ref="H13:J13"/>
    <mergeCell ref="K13:M13"/>
    <mergeCell ref="N13:P13"/>
    <mergeCell ref="Q13:S13"/>
    <mergeCell ref="X13:AB13"/>
    <mergeCell ref="AC13:AD13"/>
    <mergeCell ref="B11:B16"/>
    <mergeCell ref="C11:D16"/>
    <mergeCell ref="E11:G11"/>
    <mergeCell ref="H11:J11"/>
    <mergeCell ref="K11:M11"/>
    <mergeCell ref="N11:P11"/>
    <mergeCell ref="Q11:S11"/>
    <mergeCell ref="T11:V24"/>
    <mergeCell ref="X11:AB11"/>
    <mergeCell ref="N17:P17"/>
    <mergeCell ref="Q17:S17"/>
    <mergeCell ref="E18:G18"/>
    <mergeCell ref="H18:J18"/>
    <mergeCell ref="K18:M18"/>
    <mergeCell ref="N18:P18"/>
    <mergeCell ref="Q18:S18"/>
    <mergeCell ref="E16:G16"/>
    <mergeCell ref="H16:J16"/>
    <mergeCell ref="K16:M16"/>
    <mergeCell ref="N16:P16"/>
    <mergeCell ref="Q16:S16"/>
    <mergeCell ref="E17:G17"/>
    <mergeCell ref="H17:J17"/>
    <mergeCell ref="K17:M17"/>
    <mergeCell ref="B6:C6"/>
    <mergeCell ref="X6:AB6"/>
    <mergeCell ref="B7:C7"/>
    <mergeCell ref="E7:G7"/>
    <mergeCell ref="X7:AB7"/>
    <mergeCell ref="N8:V8"/>
    <mergeCell ref="B9:B10"/>
    <mergeCell ref="C9:D10"/>
    <mergeCell ref="E9:G10"/>
    <mergeCell ref="H9:J9"/>
    <mergeCell ref="K9:M9"/>
    <mergeCell ref="N9:P9"/>
    <mergeCell ref="Q9:S9"/>
    <mergeCell ref="T9:V9"/>
    <mergeCell ref="H10:J10"/>
    <mergeCell ref="K10:M10"/>
    <mergeCell ref="N10:P10"/>
    <mergeCell ref="Q10:S10"/>
    <mergeCell ref="T10:V10"/>
    <mergeCell ref="X10:AD10"/>
    <mergeCell ref="AM26:AM27"/>
    <mergeCell ref="AN26:AN27"/>
    <mergeCell ref="AK46:AK48"/>
    <mergeCell ref="AM46:AM47"/>
    <mergeCell ref="AN46:AN47"/>
    <mergeCell ref="AK66:AK68"/>
    <mergeCell ref="AM66:AM67"/>
    <mergeCell ref="AN66:AN67"/>
    <mergeCell ref="AK99:AK101"/>
    <mergeCell ref="AM99:AM100"/>
    <mergeCell ref="AN99:AN100"/>
    <mergeCell ref="AK26:AK28"/>
    <mergeCell ref="AK119:AK121"/>
    <mergeCell ref="AM119:AM120"/>
    <mergeCell ref="AN119:AN120"/>
    <mergeCell ref="AK139:AK141"/>
    <mergeCell ref="AM139:AM140"/>
    <mergeCell ref="AN139:AN140"/>
    <mergeCell ref="AK159:AK161"/>
    <mergeCell ref="AM159:AM160"/>
    <mergeCell ref="AN159:AN160"/>
    <mergeCell ref="AK185:AK187"/>
    <mergeCell ref="AM185:AM186"/>
    <mergeCell ref="AN185:AN186"/>
    <mergeCell ref="AK205:AK207"/>
    <mergeCell ref="AM205:AM206"/>
    <mergeCell ref="AN205:AN206"/>
    <mergeCell ref="AK225:AK227"/>
    <mergeCell ref="AM225:AM226"/>
    <mergeCell ref="AN225:AN226"/>
    <mergeCell ref="AK245:AK247"/>
    <mergeCell ref="AM245:AM246"/>
    <mergeCell ref="AN245:AN246"/>
    <mergeCell ref="AK271:AK273"/>
    <mergeCell ref="AM271:AM272"/>
    <mergeCell ref="AN271:AN272"/>
    <mergeCell ref="AK291:AK293"/>
    <mergeCell ref="AM291:AM292"/>
    <mergeCell ref="AN291:AN292"/>
    <mergeCell ref="AK311:AK313"/>
    <mergeCell ref="AM311:AM312"/>
    <mergeCell ref="AN311:AN312"/>
    <mergeCell ref="AK331:AK333"/>
    <mergeCell ref="AM331:AM332"/>
    <mergeCell ref="AN331:AN332"/>
    <mergeCell ref="AK357:AK359"/>
    <mergeCell ref="AM357:AM358"/>
    <mergeCell ref="AN357:AN358"/>
    <mergeCell ref="AK377:AK379"/>
    <mergeCell ref="AM377:AM378"/>
    <mergeCell ref="AN377:AN378"/>
    <mergeCell ref="AK397:AK399"/>
    <mergeCell ref="AM397:AM398"/>
    <mergeCell ref="AN397:AN398"/>
    <mergeCell ref="AK417:AK419"/>
    <mergeCell ref="AM417:AM418"/>
    <mergeCell ref="AN417:AN418"/>
    <mergeCell ref="AK443:AK445"/>
    <mergeCell ref="AM443:AM444"/>
    <mergeCell ref="AN443:AN444"/>
    <mergeCell ref="AK463:AK465"/>
    <mergeCell ref="AM463:AM464"/>
    <mergeCell ref="AN463:AN464"/>
    <mergeCell ref="AK483:AK485"/>
    <mergeCell ref="AM483:AM484"/>
    <mergeCell ref="AN483:AN484"/>
    <mergeCell ref="AK569:AK571"/>
    <mergeCell ref="AM569:AM570"/>
    <mergeCell ref="AN569:AN570"/>
    <mergeCell ref="AK589:AK591"/>
    <mergeCell ref="AM589:AM590"/>
    <mergeCell ref="AN589:AN590"/>
    <mergeCell ref="AK503:AK505"/>
    <mergeCell ref="AM503:AM504"/>
    <mergeCell ref="AN503:AN504"/>
    <mergeCell ref="AK529:AK531"/>
    <mergeCell ref="AM529:AM530"/>
    <mergeCell ref="AN529:AN530"/>
    <mergeCell ref="AK549:AK551"/>
    <mergeCell ref="AM549:AM550"/>
    <mergeCell ref="AN549:AN550"/>
  </mergeCells>
  <phoneticPr fontId="2"/>
  <conditionalFormatting sqref="F27:AG27 F47:AG47 F140:AG140 F120:AG120 F100:AG100 F67:AG67 AG10 AG12 AG14 AG18 AG16 F88 K88 P88 U88 Z88 F160:AG160">
    <cfRule type="containsText" dxfId="1786" priority="10088" operator="containsText" text="日">
      <formula>NOT(ISERROR(SEARCH("日",F10)))</formula>
    </cfRule>
    <cfRule type="containsText" dxfId="1785" priority="10089" operator="containsText" text="土">
      <formula>NOT(ISERROR(SEARCH("土",F10)))</formula>
    </cfRule>
  </conditionalFormatting>
  <conditionalFormatting sqref="F65:AG65">
    <cfRule type="containsText" dxfId="1784" priority="10047" operator="containsText" text="退">
      <formula>NOT(ISERROR(SEARCH("退",F65)))</formula>
    </cfRule>
    <cfRule type="containsText" dxfId="1783" priority="10048" operator="containsText" text="入">
      <formula>NOT(ISERROR(SEARCH("入",F65)))</formula>
    </cfRule>
    <cfRule type="containsText" dxfId="1782" priority="10049" operator="containsText" text="入,退">
      <formula>NOT(ISERROR(SEARCH("入,退",F65)))</formula>
    </cfRule>
    <cfRule type="containsText" dxfId="1781" priority="10050" operator="containsText" text="入,退">
      <formula>NOT(ISERROR(SEARCH("入,退",F65)))</formula>
    </cfRule>
    <cfRule type="cellIs" dxfId="1780" priority="10052" operator="equal">
      <formula>"休"</formula>
    </cfRule>
  </conditionalFormatting>
  <conditionalFormatting sqref="F65:AG65">
    <cfRule type="containsText" dxfId="1779" priority="10051" operator="containsText" text="休">
      <formula>NOT(ISERROR(SEARCH("休",F65)))</formula>
    </cfRule>
  </conditionalFormatting>
  <conditionalFormatting sqref="F65:AG65">
    <cfRule type="containsText" dxfId="1778" priority="10046" operator="containsText" text="外">
      <formula>NOT(ISERROR(SEARCH("外",F65)))</formula>
    </cfRule>
  </conditionalFormatting>
  <conditionalFormatting sqref="D34">
    <cfRule type="cellIs" dxfId="1777" priority="10024" operator="equal">
      <formula>0</formula>
    </cfRule>
  </conditionalFormatting>
  <conditionalFormatting sqref="D29:D84">
    <cfRule type="cellIs" dxfId="1776" priority="10023" operator="equal">
      <formula>0</formula>
    </cfRule>
  </conditionalFormatting>
  <conditionalFormatting sqref="D101:D117">
    <cfRule type="cellIs" dxfId="1775" priority="10001" operator="equal">
      <formula>0</formula>
    </cfRule>
  </conditionalFormatting>
  <conditionalFormatting sqref="D121:D136">
    <cfRule type="cellIs" dxfId="1774" priority="9979" operator="equal">
      <formula>0</formula>
    </cfRule>
  </conditionalFormatting>
  <conditionalFormatting sqref="D157">
    <cfRule type="cellIs" dxfId="1773" priority="9941" operator="equal">
      <formula>0</formula>
    </cfRule>
  </conditionalFormatting>
  <conditionalFormatting sqref="D177">
    <cfRule type="cellIs" dxfId="1772" priority="9911" operator="equal">
      <formula>0</formula>
    </cfRule>
  </conditionalFormatting>
  <conditionalFormatting sqref="D137">
    <cfRule type="cellIs" dxfId="1771" priority="9971" operator="equal">
      <formula>0</formula>
    </cfRule>
  </conditionalFormatting>
  <conditionalFormatting sqref="D141:D156">
    <cfRule type="cellIs" dxfId="1770" priority="9949" operator="equal">
      <formula>0</formula>
    </cfRule>
  </conditionalFormatting>
  <conditionalFormatting sqref="D161:D176">
    <cfRule type="cellIs" dxfId="1769" priority="9919" operator="equal">
      <formula>0</formula>
    </cfRule>
  </conditionalFormatting>
  <conditionalFormatting sqref="D99:D100">
    <cfRule type="cellIs" dxfId="1768" priority="9910" operator="equal">
      <formula>0</formula>
    </cfRule>
  </conditionalFormatting>
  <conditionalFormatting sqref="D119:D120">
    <cfRule type="cellIs" dxfId="1767" priority="9909" operator="equal">
      <formula>0</formula>
    </cfRule>
  </conditionalFormatting>
  <conditionalFormatting sqref="D139:D140">
    <cfRule type="cellIs" dxfId="1766" priority="9908" operator="equal">
      <formula>0</formula>
    </cfRule>
  </conditionalFormatting>
  <conditionalFormatting sqref="D159:D160">
    <cfRule type="cellIs" dxfId="1765" priority="9907" operator="equal">
      <formula>0</formula>
    </cfRule>
  </conditionalFormatting>
  <conditionalFormatting sqref="T11:V24">
    <cfRule type="cellIs" dxfId="1764" priority="9372" operator="between">
      <formula>0.214</formula>
      <formula>0.249</formula>
    </cfRule>
    <cfRule type="cellIs" dxfId="1763" priority="9373" operator="between">
      <formula>0.25</formula>
      <formula>0.284</formula>
    </cfRule>
    <cfRule type="cellIs" dxfId="1762" priority="9374" operator="greaterThanOrEqual">
      <formula>0.285</formula>
    </cfRule>
  </conditionalFormatting>
  <conditionalFormatting sqref="AD23:AD24">
    <cfRule type="containsText" dxfId="1761" priority="9371" operator="containsText" text="対象外">
      <formula>NOT(ISERROR(SEARCH("対象外",AD23)))</formula>
    </cfRule>
  </conditionalFormatting>
  <conditionalFormatting sqref="W23 AB23:AC24">
    <cfRule type="containsText" dxfId="1760" priority="9370" operator="containsText" text="対象外">
      <formula>NOT(ISERROR(SEARCH("対象外",W23)))</formula>
    </cfRule>
  </conditionalFormatting>
  <conditionalFormatting sqref="W23 AA23:AA24">
    <cfRule type="containsText" dxfId="1759" priority="9369" operator="containsText" text="補正無し">
      <formula>NOT(ISERROR(SEARCH("補正無し",W23)))</formula>
    </cfRule>
  </conditionalFormatting>
  <conditionalFormatting sqref="F88">
    <cfRule type="containsText" dxfId="1758" priority="9332" operator="containsText" text="その他">
      <formula>NOT(ISERROR(SEARCH("その他",F88)))</formula>
    </cfRule>
    <cfRule type="containsText" dxfId="1757" priority="9333" operator="containsText" text="冬休">
      <formula>NOT(ISERROR(SEARCH("冬休",F88)))</formula>
    </cfRule>
    <cfRule type="containsText" dxfId="1756" priority="9334" operator="containsText" text="夏休">
      <formula>NOT(ISERROR(SEARCH("夏休",F88)))</formula>
    </cfRule>
    <cfRule type="containsText" dxfId="1755" priority="9335" operator="containsText" text="製作">
      <formula>NOT(ISERROR(SEARCH("製作",F88)))</formula>
    </cfRule>
    <cfRule type="cellIs" dxfId="1754" priority="9336" operator="equal">
      <formula>"中止,製作"</formula>
    </cfRule>
    <cfRule type="containsText" dxfId="1753" priority="9339" operator="containsText" text="中止,製作,夏休,冬休,その他">
      <formula>NOT(ISERROR(SEARCH("中止,製作,夏休,冬休,その他",F88)))</formula>
    </cfRule>
    <cfRule type="containsText" dxfId="1752" priority="9340" operator="containsText" text="中止">
      <formula>NOT(ISERROR(SEARCH("中止",F88)))</formula>
    </cfRule>
  </conditionalFormatting>
  <conditionalFormatting sqref="K88">
    <cfRule type="containsText" dxfId="1751" priority="9337" operator="containsText" text="中止,製作,夏休,冬休,その他">
      <formula>NOT(ISERROR(SEARCH("中止,製作,夏休,冬休,その他",K88)))</formula>
    </cfRule>
    <cfRule type="containsText" dxfId="1750" priority="9338" operator="containsText" text="中止">
      <formula>NOT(ISERROR(SEARCH("中止",K88)))</formula>
    </cfRule>
  </conditionalFormatting>
  <conditionalFormatting sqref="K88">
    <cfRule type="containsText" dxfId="1749" priority="9325" operator="containsText" text="その他">
      <formula>NOT(ISERROR(SEARCH("その他",K88)))</formula>
    </cfRule>
    <cfRule type="containsText" dxfId="1748" priority="9326" operator="containsText" text="冬休">
      <formula>NOT(ISERROR(SEARCH("冬休",K88)))</formula>
    </cfRule>
    <cfRule type="containsText" dxfId="1747" priority="9327" operator="containsText" text="夏休">
      <formula>NOT(ISERROR(SEARCH("夏休",K88)))</formula>
    </cfRule>
    <cfRule type="containsText" dxfId="1746" priority="9328" operator="containsText" text="製作">
      <formula>NOT(ISERROR(SEARCH("製作",K88)))</formula>
    </cfRule>
    <cfRule type="cellIs" dxfId="1745" priority="9329" operator="equal">
      <formula>"中止,製作"</formula>
    </cfRule>
    <cfRule type="containsText" dxfId="1744" priority="9330" operator="containsText" text="中止,製作,夏休,冬休,その他">
      <formula>NOT(ISERROR(SEARCH("中止,製作,夏休,冬休,その他",K88)))</formula>
    </cfRule>
    <cfRule type="containsText" dxfId="1743" priority="9331" operator="containsText" text="中止">
      <formula>NOT(ISERROR(SEARCH("中止",K88)))</formula>
    </cfRule>
  </conditionalFormatting>
  <conditionalFormatting sqref="P88">
    <cfRule type="containsText" dxfId="1742" priority="9318" operator="containsText" text="その他">
      <formula>NOT(ISERROR(SEARCH("その他",P88)))</formula>
    </cfRule>
    <cfRule type="containsText" dxfId="1741" priority="9319" operator="containsText" text="冬休">
      <formula>NOT(ISERROR(SEARCH("冬休",P88)))</formula>
    </cfRule>
    <cfRule type="containsText" dxfId="1740" priority="9320" operator="containsText" text="夏休">
      <formula>NOT(ISERROR(SEARCH("夏休",P88)))</formula>
    </cfRule>
    <cfRule type="containsText" dxfId="1739" priority="9321" operator="containsText" text="製作">
      <formula>NOT(ISERROR(SEARCH("製作",P88)))</formula>
    </cfRule>
    <cfRule type="cellIs" dxfId="1738" priority="9322" operator="equal">
      <formula>"中止,製作"</formula>
    </cfRule>
    <cfRule type="containsText" dxfId="1737" priority="9323" operator="containsText" text="中止,製作,夏休,冬休,その他">
      <formula>NOT(ISERROR(SEARCH("中止,製作,夏休,冬休,その他",P88)))</formula>
    </cfRule>
    <cfRule type="containsText" dxfId="1736" priority="9324" operator="containsText" text="中止">
      <formula>NOT(ISERROR(SEARCH("中止",P88)))</formula>
    </cfRule>
  </conditionalFormatting>
  <conditionalFormatting sqref="U88">
    <cfRule type="containsText" dxfId="1735" priority="9311" operator="containsText" text="その他">
      <formula>NOT(ISERROR(SEARCH("その他",U88)))</formula>
    </cfRule>
    <cfRule type="containsText" dxfId="1734" priority="9312" operator="containsText" text="冬休">
      <formula>NOT(ISERROR(SEARCH("冬休",U88)))</formula>
    </cfRule>
    <cfRule type="containsText" dxfId="1733" priority="9313" operator="containsText" text="夏休">
      <formula>NOT(ISERROR(SEARCH("夏休",U88)))</formula>
    </cfRule>
    <cfRule type="containsText" dxfId="1732" priority="9314" operator="containsText" text="製作">
      <formula>NOT(ISERROR(SEARCH("製作",U88)))</formula>
    </cfRule>
    <cfRule type="cellIs" dxfId="1731" priority="9315" operator="equal">
      <formula>"中止,製作"</formula>
    </cfRule>
    <cfRule type="containsText" dxfId="1730" priority="9316" operator="containsText" text="中止,製作,夏休,冬休,その他">
      <formula>NOT(ISERROR(SEARCH("中止,製作,夏休,冬休,その他",U88)))</formula>
    </cfRule>
    <cfRule type="containsText" dxfId="1729" priority="9317" operator="containsText" text="中止">
      <formula>NOT(ISERROR(SEARCH("中止",U88)))</formula>
    </cfRule>
  </conditionalFormatting>
  <conditionalFormatting sqref="Z88">
    <cfRule type="containsText" dxfId="1728" priority="9304" operator="containsText" text="その他">
      <formula>NOT(ISERROR(SEARCH("その他",Z88)))</formula>
    </cfRule>
    <cfRule type="containsText" dxfId="1727" priority="9305" operator="containsText" text="冬休">
      <formula>NOT(ISERROR(SEARCH("冬休",Z88)))</formula>
    </cfRule>
    <cfRule type="containsText" dxfId="1726" priority="9306" operator="containsText" text="夏休">
      <formula>NOT(ISERROR(SEARCH("夏休",Z88)))</formula>
    </cfRule>
    <cfRule type="containsText" dxfId="1725" priority="9307" operator="containsText" text="製作">
      <formula>NOT(ISERROR(SEARCH("製作",Z88)))</formula>
    </cfRule>
    <cfRule type="cellIs" dxfId="1724" priority="9308" operator="equal">
      <formula>"中止,製作"</formula>
    </cfRule>
    <cfRule type="containsText" dxfId="1723" priority="9309" operator="containsText" text="中止,製作,夏休,冬休,その他">
      <formula>NOT(ISERROR(SEARCH("中止,製作,夏休,冬休,その他",Z88)))</formula>
    </cfRule>
    <cfRule type="containsText" dxfId="1722" priority="9310" operator="containsText" text="中止">
      <formula>NOT(ISERROR(SEARCH("中止",Z88)))</formula>
    </cfRule>
  </conditionalFormatting>
  <conditionalFormatting sqref="F226:AG226 F206:AG206 F186:AG186 F246:AG246">
    <cfRule type="containsText" dxfId="1721" priority="9113" operator="containsText" text="日">
      <formula>NOT(ISERROR(SEARCH("日",F186)))</formula>
    </cfRule>
    <cfRule type="containsText" dxfId="1720" priority="9114" operator="containsText" text="土">
      <formula>NOT(ISERROR(SEARCH("土",F186)))</formula>
    </cfRule>
  </conditionalFormatting>
  <conditionalFormatting sqref="D187:D203">
    <cfRule type="cellIs" dxfId="1719" priority="9091" operator="equal">
      <formula>0</formula>
    </cfRule>
  </conditionalFormatting>
  <conditionalFormatting sqref="D207:D222">
    <cfRule type="cellIs" dxfId="1718" priority="9069" operator="equal">
      <formula>0</formula>
    </cfRule>
  </conditionalFormatting>
  <conditionalFormatting sqref="D243">
    <cfRule type="cellIs" dxfId="1717" priority="9031" operator="equal">
      <formula>0</formula>
    </cfRule>
  </conditionalFormatting>
  <conditionalFormatting sqref="D263">
    <cfRule type="cellIs" dxfId="1716" priority="9001" operator="equal">
      <formula>0</formula>
    </cfRule>
  </conditionalFormatting>
  <conditionalFormatting sqref="D223">
    <cfRule type="cellIs" dxfId="1715" priority="9061" operator="equal">
      <formula>0</formula>
    </cfRule>
  </conditionalFormatting>
  <conditionalFormatting sqref="D227:D242">
    <cfRule type="cellIs" dxfId="1714" priority="9039" operator="equal">
      <formula>0</formula>
    </cfRule>
  </conditionalFormatting>
  <conditionalFormatting sqref="D247:D262">
    <cfRule type="cellIs" dxfId="1713" priority="9009" operator="equal">
      <formula>0</formula>
    </cfRule>
  </conditionalFormatting>
  <conditionalFormatting sqref="D185:D186">
    <cfRule type="cellIs" dxfId="1712" priority="9000" operator="equal">
      <formula>0</formula>
    </cfRule>
  </conditionalFormatting>
  <conditionalFormatting sqref="D205:D206">
    <cfRule type="cellIs" dxfId="1711" priority="8999" operator="equal">
      <formula>0</formula>
    </cfRule>
  </conditionalFormatting>
  <conditionalFormatting sqref="D225:D226">
    <cfRule type="cellIs" dxfId="1710" priority="8998" operator="equal">
      <formula>0</formula>
    </cfRule>
  </conditionalFormatting>
  <conditionalFormatting sqref="D245:D246">
    <cfRule type="cellIs" dxfId="1709" priority="8997" operator="equal">
      <formula>0</formula>
    </cfRule>
  </conditionalFormatting>
  <conditionalFormatting sqref="F312:AG312 F292:AG292 F272:AG272 F332:AG332">
    <cfRule type="containsText" dxfId="1708" priority="8446" operator="containsText" text="日">
      <formula>NOT(ISERROR(SEARCH("日",F272)))</formula>
    </cfRule>
    <cfRule type="containsText" dxfId="1707" priority="8447" operator="containsText" text="土">
      <formula>NOT(ISERROR(SEARCH("土",F272)))</formula>
    </cfRule>
  </conditionalFormatting>
  <conditionalFormatting sqref="D273:D289">
    <cfRule type="cellIs" dxfId="1706" priority="8424" operator="equal">
      <formula>0</formula>
    </cfRule>
  </conditionalFormatting>
  <conditionalFormatting sqref="D293:D308">
    <cfRule type="cellIs" dxfId="1705" priority="8402" operator="equal">
      <formula>0</formula>
    </cfRule>
  </conditionalFormatting>
  <conditionalFormatting sqref="D329">
    <cfRule type="cellIs" dxfId="1704" priority="8364" operator="equal">
      <formula>0</formula>
    </cfRule>
  </conditionalFormatting>
  <conditionalFormatting sqref="D349">
    <cfRule type="cellIs" dxfId="1703" priority="8334" operator="equal">
      <formula>0</formula>
    </cfRule>
  </conditionalFormatting>
  <conditionalFormatting sqref="D309">
    <cfRule type="cellIs" dxfId="1702" priority="8394" operator="equal">
      <formula>0</formula>
    </cfRule>
  </conditionalFormatting>
  <conditionalFormatting sqref="D313:D328">
    <cfRule type="cellIs" dxfId="1701" priority="8372" operator="equal">
      <formula>0</formula>
    </cfRule>
  </conditionalFormatting>
  <conditionalFormatting sqref="D333:D348">
    <cfRule type="cellIs" dxfId="1700" priority="8342" operator="equal">
      <formula>0</formula>
    </cfRule>
  </conditionalFormatting>
  <conditionalFormatting sqref="D271:D272">
    <cfRule type="cellIs" dxfId="1699" priority="8333" operator="equal">
      <formula>0</formula>
    </cfRule>
  </conditionalFormatting>
  <conditionalFormatting sqref="D291:D292">
    <cfRule type="cellIs" dxfId="1698" priority="8332" operator="equal">
      <formula>0</formula>
    </cfRule>
  </conditionalFormatting>
  <conditionalFormatting sqref="D311:D312">
    <cfRule type="cellIs" dxfId="1697" priority="8331" operator="equal">
      <formula>0</formula>
    </cfRule>
  </conditionalFormatting>
  <conditionalFormatting sqref="D331:D332">
    <cfRule type="cellIs" dxfId="1696" priority="8330" operator="equal">
      <formula>0</formula>
    </cfRule>
  </conditionalFormatting>
  <conditionalFormatting sqref="F398:AG398 F378:AG378 F358:AG358 F418:AG418">
    <cfRule type="containsText" dxfId="1695" priority="7779" operator="containsText" text="日">
      <formula>NOT(ISERROR(SEARCH("日",F358)))</formula>
    </cfRule>
    <cfRule type="containsText" dxfId="1694" priority="7780" operator="containsText" text="土">
      <formula>NOT(ISERROR(SEARCH("土",F358)))</formula>
    </cfRule>
  </conditionalFormatting>
  <conditionalFormatting sqref="D359:D375">
    <cfRule type="cellIs" dxfId="1693" priority="7757" operator="equal">
      <formula>0</formula>
    </cfRule>
  </conditionalFormatting>
  <conditionalFormatting sqref="D379:D394">
    <cfRule type="cellIs" dxfId="1692" priority="7735" operator="equal">
      <formula>0</formula>
    </cfRule>
  </conditionalFormatting>
  <conditionalFormatting sqref="D415">
    <cfRule type="cellIs" dxfId="1691" priority="7697" operator="equal">
      <formula>0</formula>
    </cfRule>
  </conditionalFormatting>
  <conditionalFormatting sqref="D435">
    <cfRule type="cellIs" dxfId="1690" priority="7667" operator="equal">
      <formula>0</formula>
    </cfRule>
  </conditionalFormatting>
  <conditionalFormatting sqref="D395">
    <cfRule type="cellIs" dxfId="1689" priority="7727" operator="equal">
      <formula>0</formula>
    </cfRule>
  </conditionalFormatting>
  <conditionalFormatting sqref="D399:D414">
    <cfRule type="cellIs" dxfId="1688" priority="7705" operator="equal">
      <formula>0</formula>
    </cfRule>
  </conditionalFormatting>
  <conditionalFormatting sqref="D419:D434">
    <cfRule type="cellIs" dxfId="1687" priority="7675" operator="equal">
      <formula>0</formula>
    </cfRule>
  </conditionalFormatting>
  <conditionalFormatting sqref="D357:D358">
    <cfRule type="cellIs" dxfId="1686" priority="7666" operator="equal">
      <formula>0</formula>
    </cfRule>
  </conditionalFormatting>
  <conditionalFormatting sqref="D377:D378">
    <cfRule type="cellIs" dxfId="1685" priority="7665" operator="equal">
      <formula>0</formula>
    </cfRule>
  </conditionalFormatting>
  <conditionalFormatting sqref="D397:D398">
    <cfRule type="cellIs" dxfId="1684" priority="7664" operator="equal">
      <formula>0</formula>
    </cfRule>
  </conditionalFormatting>
  <conditionalFormatting sqref="D417:D418">
    <cfRule type="cellIs" dxfId="1683" priority="7663" operator="equal">
      <formula>0</formula>
    </cfRule>
  </conditionalFormatting>
  <conditionalFormatting sqref="F484:AG484 F464:AG464 F444:AG444 F504:AG504">
    <cfRule type="containsText" dxfId="1682" priority="7112" operator="containsText" text="日">
      <formula>NOT(ISERROR(SEARCH("日",F444)))</formula>
    </cfRule>
    <cfRule type="containsText" dxfId="1681" priority="7113" operator="containsText" text="土">
      <formula>NOT(ISERROR(SEARCH("土",F444)))</formula>
    </cfRule>
  </conditionalFormatting>
  <conditionalFormatting sqref="D445:D461">
    <cfRule type="cellIs" dxfId="1680" priority="7090" operator="equal">
      <formula>0</formula>
    </cfRule>
  </conditionalFormatting>
  <conditionalFormatting sqref="D465:D480">
    <cfRule type="cellIs" dxfId="1679" priority="7068" operator="equal">
      <formula>0</formula>
    </cfRule>
  </conditionalFormatting>
  <conditionalFormatting sqref="D501">
    <cfRule type="cellIs" dxfId="1678" priority="7030" operator="equal">
      <formula>0</formula>
    </cfRule>
  </conditionalFormatting>
  <conditionalFormatting sqref="D521">
    <cfRule type="cellIs" dxfId="1677" priority="7000" operator="equal">
      <formula>0</formula>
    </cfRule>
  </conditionalFormatting>
  <conditionalFormatting sqref="D481">
    <cfRule type="cellIs" dxfId="1676" priority="7060" operator="equal">
      <formula>0</formula>
    </cfRule>
  </conditionalFormatting>
  <conditionalFormatting sqref="D485:D500">
    <cfRule type="cellIs" dxfId="1675" priority="7038" operator="equal">
      <formula>0</formula>
    </cfRule>
  </conditionalFormatting>
  <conditionalFormatting sqref="D505:D520">
    <cfRule type="cellIs" dxfId="1674" priority="7008" operator="equal">
      <formula>0</formula>
    </cfRule>
  </conditionalFormatting>
  <conditionalFormatting sqref="D443:D444">
    <cfRule type="cellIs" dxfId="1673" priority="6999" operator="equal">
      <formula>0</formula>
    </cfRule>
  </conditionalFormatting>
  <conditionalFormatting sqref="D463:D464">
    <cfRule type="cellIs" dxfId="1672" priority="6998" operator="equal">
      <formula>0</formula>
    </cfRule>
  </conditionalFormatting>
  <conditionalFormatting sqref="D483:D484">
    <cfRule type="cellIs" dxfId="1671" priority="6997" operator="equal">
      <formula>0</formula>
    </cfRule>
  </conditionalFormatting>
  <conditionalFormatting sqref="D503:D504">
    <cfRule type="cellIs" dxfId="1670" priority="6996" operator="equal">
      <formula>0</formula>
    </cfRule>
  </conditionalFormatting>
  <conditionalFormatting sqref="F570:AG570 F550:AG550 F530:AG530 F590:AG590">
    <cfRule type="containsText" dxfId="1669" priority="6445" operator="containsText" text="日">
      <formula>NOT(ISERROR(SEARCH("日",F530)))</formula>
    </cfRule>
    <cfRule type="containsText" dxfId="1668" priority="6446" operator="containsText" text="土">
      <formula>NOT(ISERROR(SEARCH("土",F530)))</formula>
    </cfRule>
  </conditionalFormatting>
  <conditionalFormatting sqref="D531:D547">
    <cfRule type="cellIs" dxfId="1667" priority="6423" operator="equal">
      <formula>0</formula>
    </cfRule>
  </conditionalFormatting>
  <conditionalFormatting sqref="D551:D566">
    <cfRule type="cellIs" dxfId="1666" priority="6401" operator="equal">
      <formula>0</formula>
    </cfRule>
  </conditionalFormatting>
  <conditionalFormatting sqref="D587">
    <cfRule type="cellIs" dxfId="1665" priority="6363" operator="equal">
      <formula>0</formula>
    </cfRule>
  </conditionalFormatting>
  <conditionalFormatting sqref="D607">
    <cfRule type="cellIs" dxfId="1664" priority="6333" operator="equal">
      <formula>0</formula>
    </cfRule>
  </conditionalFormatting>
  <conditionalFormatting sqref="D567">
    <cfRule type="cellIs" dxfId="1663" priority="6393" operator="equal">
      <formula>0</formula>
    </cfRule>
  </conditionalFormatting>
  <conditionalFormatting sqref="D571:D586">
    <cfRule type="cellIs" dxfId="1662" priority="6371" operator="equal">
      <formula>0</formula>
    </cfRule>
  </conditionalFormatting>
  <conditionalFormatting sqref="D591:D606">
    <cfRule type="cellIs" dxfId="1661" priority="6341" operator="equal">
      <formula>0</formula>
    </cfRule>
  </conditionalFormatting>
  <conditionalFormatting sqref="D529:D530">
    <cfRule type="cellIs" dxfId="1660" priority="6332" operator="equal">
      <formula>0</formula>
    </cfRule>
  </conditionalFormatting>
  <conditionalFormatting sqref="D549:D550">
    <cfRule type="cellIs" dxfId="1659" priority="6331" operator="equal">
      <formula>0</formula>
    </cfRule>
  </conditionalFormatting>
  <conditionalFormatting sqref="D569:D570">
    <cfRule type="cellIs" dxfId="1658" priority="6330" operator="equal">
      <formula>0</formula>
    </cfRule>
  </conditionalFormatting>
  <conditionalFormatting sqref="D589:D590">
    <cfRule type="cellIs" dxfId="1657" priority="6329" operator="equal">
      <formula>0</formula>
    </cfRule>
  </conditionalFormatting>
  <conditionalFormatting sqref="Z90">
    <cfRule type="containsText" dxfId="1656" priority="3773" operator="containsText" text="退">
      <formula>NOT(ISERROR(SEARCH("退",Z90)))</formula>
    </cfRule>
    <cfRule type="containsText" dxfId="1655" priority="3774" operator="containsText" text="入">
      <formula>NOT(ISERROR(SEARCH("入",Z90)))</formula>
    </cfRule>
    <cfRule type="containsText" dxfId="1654" priority="3775" operator="containsText" text="入,退">
      <formula>NOT(ISERROR(SEARCH("入,退",Z90)))</formula>
    </cfRule>
    <cfRule type="containsText" dxfId="1653" priority="3776" operator="containsText" text="入,退">
      <formula>NOT(ISERROR(SEARCH("入,退",Z90)))</formula>
    </cfRule>
    <cfRule type="cellIs" dxfId="1652" priority="3778" operator="equal">
      <formula>"休"</formula>
    </cfRule>
  </conditionalFormatting>
  <conditionalFormatting sqref="Z90">
    <cfRule type="containsText" dxfId="1651" priority="3777" operator="containsText" text="休">
      <formula>NOT(ISERROR(SEARCH("休",Z90)))</formula>
    </cfRule>
  </conditionalFormatting>
  <conditionalFormatting sqref="Z90">
    <cfRule type="containsText" dxfId="1650" priority="3772" operator="containsText" text="外">
      <formula>NOT(ISERROR(SEARCH("外",Z90)))</formula>
    </cfRule>
  </conditionalFormatting>
  <conditionalFormatting sqref="Z90">
    <cfRule type="containsText" dxfId="1649" priority="3771" operator="containsText" text="－">
      <formula>NOT(ISERROR(SEARCH("－",Z90)))</formula>
    </cfRule>
  </conditionalFormatting>
  <conditionalFormatting sqref="AE90 U90 P90 K90">
    <cfRule type="containsText" dxfId="1648" priority="3765" operator="containsText" text="退">
      <formula>NOT(ISERROR(SEARCH("退",K90)))</formula>
    </cfRule>
    <cfRule type="containsText" dxfId="1647" priority="3766" operator="containsText" text="入">
      <formula>NOT(ISERROR(SEARCH("入",K90)))</formula>
    </cfRule>
    <cfRule type="containsText" dxfId="1646" priority="3767" operator="containsText" text="入,退">
      <formula>NOT(ISERROR(SEARCH("入,退",K90)))</formula>
    </cfRule>
    <cfRule type="containsText" dxfId="1645" priority="3768" operator="containsText" text="入,退">
      <formula>NOT(ISERROR(SEARCH("入,退",K90)))</formula>
    </cfRule>
    <cfRule type="cellIs" dxfId="1644" priority="3770" operator="equal">
      <formula>"休"</formula>
    </cfRule>
  </conditionalFormatting>
  <conditionalFormatting sqref="AE90 U90 P90 K90">
    <cfRule type="containsText" dxfId="1643" priority="3769" operator="containsText" text="休">
      <formula>NOT(ISERROR(SEARCH("休",K90)))</formula>
    </cfRule>
  </conditionalFormatting>
  <conditionalFormatting sqref="AE90 U90 P90 K90">
    <cfRule type="containsText" dxfId="1642" priority="3764" operator="containsText" text="外">
      <formula>NOT(ISERROR(SEARCH("外",K90)))</formula>
    </cfRule>
  </conditionalFormatting>
  <conditionalFormatting sqref="AE90 U90 P90 K90">
    <cfRule type="containsText" dxfId="1641" priority="3763" operator="containsText" text="－">
      <formula>NOT(ISERROR(SEARCH("－",K90)))</formula>
    </cfRule>
  </conditionalFormatting>
  <conditionalFormatting sqref="F28:AG28">
    <cfRule type="containsText" dxfId="1640" priority="3761" operator="containsText" text="日">
      <formula>NOT(ISERROR(SEARCH("日",F28)))</formula>
    </cfRule>
    <cfRule type="containsText" dxfId="1639" priority="3762" operator="containsText" text="土">
      <formula>NOT(ISERROR(SEARCH("土",F28)))</formula>
    </cfRule>
  </conditionalFormatting>
  <conditionalFormatting sqref="F28:AG28">
    <cfRule type="containsText" dxfId="1638" priority="3754" operator="containsText" text="その他">
      <formula>NOT(ISERROR(SEARCH("その他",F28)))</formula>
    </cfRule>
    <cfRule type="containsText" dxfId="1637" priority="3755" operator="containsText" text="冬休">
      <formula>NOT(ISERROR(SEARCH("冬休",F28)))</formula>
    </cfRule>
    <cfRule type="containsText" dxfId="1636" priority="3756" operator="containsText" text="夏休">
      <formula>NOT(ISERROR(SEARCH("夏休",F28)))</formula>
    </cfRule>
    <cfRule type="containsText" dxfId="1635" priority="3757" operator="containsText" text="製作">
      <formula>NOT(ISERROR(SEARCH("製作",F28)))</formula>
    </cfRule>
    <cfRule type="cellIs" dxfId="1634" priority="3758" operator="equal">
      <formula>"中止,製作"</formula>
    </cfRule>
    <cfRule type="containsText" dxfId="1633" priority="3759" operator="containsText" text="中止,製作,夏休,冬休,その他">
      <formula>NOT(ISERROR(SEARCH("中止,製作,夏休,冬休,その他",F28)))</formula>
    </cfRule>
    <cfRule type="containsText" dxfId="1632" priority="3760" operator="containsText" text="中止">
      <formula>NOT(ISERROR(SEARCH("中止",F28)))</formula>
    </cfRule>
  </conditionalFormatting>
  <conditionalFormatting sqref="F29:AG34">
    <cfRule type="containsText" dxfId="1631" priority="3748" operator="containsText" text="退">
      <formula>NOT(ISERROR(SEARCH("退",F29)))</formula>
    </cfRule>
    <cfRule type="containsText" dxfId="1630" priority="3749" operator="containsText" text="入">
      <formula>NOT(ISERROR(SEARCH("入",F29)))</formula>
    </cfRule>
    <cfRule type="containsText" dxfId="1629" priority="3750" operator="containsText" text="入,退">
      <formula>NOT(ISERROR(SEARCH("入,退",F29)))</formula>
    </cfRule>
    <cfRule type="containsText" dxfId="1628" priority="3751" operator="containsText" text="入,退">
      <formula>NOT(ISERROR(SEARCH("入,退",F29)))</formula>
    </cfRule>
    <cfRule type="cellIs" dxfId="1627" priority="3753" operator="equal">
      <formula>"休"</formula>
    </cfRule>
  </conditionalFormatting>
  <conditionalFormatting sqref="F29:AG34">
    <cfRule type="containsText" dxfId="1626" priority="3747" operator="containsText" text="外">
      <formula>NOT(ISERROR(SEARCH("外",F29)))</formula>
    </cfRule>
  </conditionalFormatting>
  <conditionalFormatting sqref="F35:AG35">
    <cfRule type="containsText" dxfId="1625" priority="3745" operator="containsText" text="日">
      <formula>NOT(ISERROR(SEARCH("日",F35)))</formula>
    </cfRule>
    <cfRule type="containsText" dxfId="1624" priority="3746" operator="containsText" text="土">
      <formula>NOT(ISERROR(SEARCH("土",F35)))</formula>
    </cfRule>
  </conditionalFormatting>
  <conditionalFormatting sqref="F35:AG35">
    <cfRule type="containsText" dxfId="1623" priority="3738" operator="containsText" text="その他">
      <formula>NOT(ISERROR(SEARCH("その他",F35)))</formula>
    </cfRule>
    <cfRule type="containsText" dxfId="1622" priority="3739" operator="containsText" text="冬休">
      <formula>NOT(ISERROR(SEARCH("冬休",F35)))</formula>
    </cfRule>
    <cfRule type="containsText" dxfId="1621" priority="3740" operator="containsText" text="夏休">
      <formula>NOT(ISERROR(SEARCH("夏休",F35)))</formula>
    </cfRule>
    <cfRule type="containsText" dxfId="1620" priority="3741" operator="containsText" text="製作">
      <formula>NOT(ISERROR(SEARCH("製作",F35)))</formula>
    </cfRule>
    <cfRule type="cellIs" dxfId="1619" priority="3742" operator="equal">
      <formula>"中止,製作"</formula>
    </cfRule>
    <cfRule type="containsText" dxfId="1618" priority="3743" operator="containsText" text="中止,製作,夏休,冬休,その他">
      <formula>NOT(ISERROR(SEARCH("中止,製作,夏休,冬休,その他",F35)))</formula>
    </cfRule>
    <cfRule type="containsText" dxfId="1617" priority="3744" operator="containsText" text="中止">
      <formula>NOT(ISERROR(SEARCH("中止",F35)))</formula>
    </cfRule>
  </conditionalFormatting>
  <conditionalFormatting sqref="F40:AG40">
    <cfRule type="containsText" dxfId="1616" priority="3736" operator="containsText" text="日">
      <formula>NOT(ISERROR(SEARCH("日",F40)))</formula>
    </cfRule>
    <cfRule type="containsText" dxfId="1615" priority="3737" operator="containsText" text="土">
      <formula>NOT(ISERROR(SEARCH("土",F40)))</formula>
    </cfRule>
  </conditionalFormatting>
  <conditionalFormatting sqref="F40:AG40">
    <cfRule type="containsText" dxfId="1614" priority="3729" operator="containsText" text="その他">
      <formula>NOT(ISERROR(SEARCH("その他",F40)))</formula>
    </cfRule>
    <cfRule type="containsText" dxfId="1613" priority="3730" operator="containsText" text="冬休">
      <formula>NOT(ISERROR(SEARCH("冬休",F40)))</formula>
    </cfRule>
    <cfRule type="containsText" dxfId="1612" priority="3731" operator="containsText" text="夏休">
      <formula>NOT(ISERROR(SEARCH("夏休",F40)))</formula>
    </cfRule>
    <cfRule type="containsText" dxfId="1611" priority="3732" operator="containsText" text="製作">
      <formula>NOT(ISERROR(SEARCH("製作",F40)))</formula>
    </cfRule>
    <cfRule type="cellIs" dxfId="1610" priority="3733" operator="equal">
      <formula>"中止,製作"</formula>
    </cfRule>
    <cfRule type="containsText" dxfId="1609" priority="3734" operator="containsText" text="中止,製作,夏休,冬休,その他">
      <formula>NOT(ISERROR(SEARCH("中止,製作,夏休,冬休,その他",F40)))</formula>
    </cfRule>
    <cfRule type="containsText" dxfId="1608" priority="3735" operator="containsText" text="中止">
      <formula>NOT(ISERROR(SEARCH("中止",F40)))</formula>
    </cfRule>
  </conditionalFormatting>
  <conditionalFormatting sqref="F29:F34">
    <cfRule type="containsText" dxfId="1607" priority="3728" operator="containsText" text="－">
      <formula>NOT(ISERROR(SEARCH("－",F29)))</formula>
    </cfRule>
  </conditionalFormatting>
  <conditionalFormatting sqref="G29:G34 H31:U33 V33:AG33">
    <cfRule type="containsText" dxfId="1606" priority="3727" operator="containsText" text="－">
      <formula>NOT(ISERROR(SEARCH("－",G29)))</formula>
    </cfRule>
  </conditionalFormatting>
  <conditionalFormatting sqref="G29:AG34">
    <cfRule type="containsText" dxfId="1605" priority="3726" operator="containsText" text="－">
      <formula>NOT(ISERROR(SEARCH("－",G29)))</formula>
    </cfRule>
  </conditionalFormatting>
  <conditionalFormatting sqref="F36:AG39">
    <cfRule type="containsText" dxfId="1604" priority="3720" operator="containsText" text="退">
      <formula>NOT(ISERROR(SEARCH("退",F36)))</formula>
    </cfRule>
    <cfRule type="containsText" dxfId="1603" priority="3721" operator="containsText" text="入">
      <formula>NOT(ISERROR(SEARCH("入",F36)))</formula>
    </cfRule>
    <cfRule type="containsText" dxfId="1602" priority="3722" operator="containsText" text="入,退">
      <formula>NOT(ISERROR(SEARCH("入,退",F36)))</formula>
    </cfRule>
    <cfRule type="containsText" dxfId="1601" priority="3723" operator="containsText" text="入,退">
      <formula>NOT(ISERROR(SEARCH("入,退",F36)))</formula>
    </cfRule>
    <cfRule type="cellIs" dxfId="1600" priority="3725" operator="equal">
      <formula>"休"</formula>
    </cfRule>
  </conditionalFormatting>
  <conditionalFormatting sqref="F36:AG39">
    <cfRule type="containsText" dxfId="1599" priority="3719" operator="containsText" text="外">
      <formula>NOT(ISERROR(SEARCH("外",F36)))</formula>
    </cfRule>
  </conditionalFormatting>
  <conditionalFormatting sqref="F36:AG39">
    <cfRule type="containsText" dxfId="1598" priority="3718" operator="containsText" text="－">
      <formula>NOT(ISERROR(SEARCH("－",F36)))</formula>
    </cfRule>
  </conditionalFormatting>
  <conditionalFormatting sqref="F41:AG44">
    <cfRule type="containsText" dxfId="1597" priority="3712" operator="containsText" text="退">
      <formula>NOT(ISERROR(SEARCH("退",F41)))</formula>
    </cfRule>
    <cfRule type="containsText" dxfId="1596" priority="3713" operator="containsText" text="入">
      <formula>NOT(ISERROR(SEARCH("入",F41)))</formula>
    </cfRule>
    <cfRule type="containsText" dxfId="1595" priority="3714" operator="containsText" text="入,退">
      <formula>NOT(ISERROR(SEARCH("入,退",F41)))</formula>
    </cfRule>
    <cfRule type="containsText" dxfId="1594" priority="3715" operator="containsText" text="入,退">
      <formula>NOT(ISERROR(SEARCH("入,退",F41)))</formula>
    </cfRule>
    <cfRule type="cellIs" dxfId="1593" priority="3717" operator="equal">
      <formula>"休"</formula>
    </cfRule>
  </conditionalFormatting>
  <conditionalFormatting sqref="F41:AG44">
    <cfRule type="containsText" dxfId="1592" priority="3711" operator="containsText" text="外">
      <formula>NOT(ISERROR(SEARCH("外",F41)))</formula>
    </cfRule>
  </conditionalFormatting>
  <conditionalFormatting sqref="F41:AG44">
    <cfRule type="containsText" dxfId="1591" priority="3710" operator="containsText" text="－">
      <formula>NOT(ISERROR(SEARCH("－",F41)))</formula>
    </cfRule>
  </conditionalFormatting>
  <conditionalFormatting sqref="F48:AG48">
    <cfRule type="containsText" dxfId="1590" priority="1906" operator="containsText" text="日">
      <formula>NOT(ISERROR(SEARCH("日",F48)))</formula>
    </cfRule>
    <cfRule type="containsText" dxfId="1589" priority="1907" operator="containsText" text="土">
      <formula>NOT(ISERROR(SEARCH("土",F48)))</formula>
    </cfRule>
  </conditionalFormatting>
  <conditionalFormatting sqref="F48:AG48">
    <cfRule type="containsText" dxfId="1588" priority="1899" operator="containsText" text="その他">
      <formula>NOT(ISERROR(SEARCH("その他",F48)))</formula>
    </cfRule>
    <cfRule type="containsText" dxfId="1587" priority="1900" operator="containsText" text="冬休">
      <formula>NOT(ISERROR(SEARCH("冬休",F48)))</formula>
    </cfRule>
    <cfRule type="containsText" dxfId="1586" priority="1901" operator="containsText" text="夏休">
      <formula>NOT(ISERROR(SEARCH("夏休",F48)))</formula>
    </cfRule>
    <cfRule type="containsText" dxfId="1585" priority="1902" operator="containsText" text="製作">
      <formula>NOT(ISERROR(SEARCH("製作",F48)))</formula>
    </cfRule>
    <cfRule type="cellIs" dxfId="1584" priority="1903" operator="equal">
      <formula>"中止,製作"</formula>
    </cfRule>
    <cfRule type="containsText" dxfId="1583" priority="1904" operator="containsText" text="中止,製作,夏休,冬休,その他">
      <formula>NOT(ISERROR(SEARCH("中止,製作,夏休,冬休,その他",F48)))</formula>
    </cfRule>
    <cfRule type="containsText" dxfId="1582" priority="1905" operator="containsText" text="中止">
      <formula>NOT(ISERROR(SEARCH("中止",F48)))</formula>
    </cfRule>
  </conditionalFormatting>
  <conditionalFormatting sqref="F49:AG54">
    <cfRule type="containsText" dxfId="1581" priority="1894" operator="containsText" text="退">
      <formula>NOT(ISERROR(SEARCH("退",F49)))</formula>
    </cfRule>
    <cfRule type="containsText" dxfId="1580" priority="1895" operator="containsText" text="入">
      <formula>NOT(ISERROR(SEARCH("入",F49)))</formula>
    </cfRule>
    <cfRule type="containsText" dxfId="1579" priority="1896" operator="containsText" text="入,退">
      <formula>NOT(ISERROR(SEARCH("入,退",F49)))</formula>
    </cfRule>
    <cfRule type="containsText" dxfId="1578" priority="1897" operator="containsText" text="入,退">
      <formula>NOT(ISERROR(SEARCH("入,退",F49)))</formula>
    </cfRule>
    <cfRule type="cellIs" dxfId="1577" priority="1898" operator="equal">
      <formula>"休"</formula>
    </cfRule>
  </conditionalFormatting>
  <conditionalFormatting sqref="F49:AG54">
    <cfRule type="containsText" dxfId="1576" priority="1893" operator="containsText" text="外">
      <formula>NOT(ISERROR(SEARCH("外",F49)))</formula>
    </cfRule>
  </conditionalFormatting>
  <conditionalFormatting sqref="F55:AG55">
    <cfRule type="containsText" dxfId="1575" priority="1891" operator="containsText" text="日">
      <formula>NOT(ISERROR(SEARCH("日",F55)))</formula>
    </cfRule>
    <cfRule type="containsText" dxfId="1574" priority="1892" operator="containsText" text="土">
      <formula>NOT(ISERROR(SEARCH("土",F55)))</formula>
    </cfRule>
  </conditionalFormatting>
  <conditionalFormatting sqref="F55:AG55">
    <cfRule type="containsText" dxfId="1573" priority="1884" operator="containsText" text="その他">
      <formula>NOT(ISERROR(SEARCH("その他",F55)))</formula>
    </cfRule>
    <cfRule type="containsText" dxfId="1572" priority="1885" operator="containsText" text="冬休">
      <formula>NOT(ISERROR(SEARCH("冬休",F55)))</formula>
    </cfRule>
    <cfRule type="containsText" dxfId="1571" priority="1886" operator="containsText" text="夏休">
      <formula>NOT(ISERROR(SEARCH("夏休",F55)))</formula>
    </cfRule>
    <cfRule type="containsText" dxfId="1570" priority="1887" operator="containsText" text="製作">
      <formula>NOT(ISERROR(SEARCH("製作",F55)))</formula>
    </cfRule>
    <cfRule type="cellIs" dxfId="1569" priority="1888" operator="equal">
      <formula>"中止,製作"</formula>
    </cfRule>
    <cfRule type="containsText" dxfId="1568" priority="1889" operator="containsText" text="中止,製作,夏休,冬休,その他">
      <formula>NOT(ISERROR(SEARCH("中止,製作,夏休,冬休,その他",F55)))</formula>
    </cfRule>
    <cfRule type="containsText" dxfId="1567" priority="1890" operator="containsText" text="中止">
      <formula>NOT(ISERROR(SEARCH("中止",F55)))</formula>
    </cfRule>
  </conditionalFormatting>
  <conditionalFormatting sqref="F60:AG60">
    <cfRule type="containsText" dxfId="1566" priority="1882" operator="containsText" text="日">
      <formula>NOT(ISERROR(SEARCH("日",F60)))</formula>
    </cfRule>
    <cfRule type="containsText" dxfId="1565" priority="1883" operator="containsText" text="土">
      <formula>NOT(ISERROR(SEARCH("土",F60)))</formula>
    </cfRule>
  </conditionalFormatting>
  <conditionalFormatting sqref="F60:AG60">
    <cfRule type="containsText" dxfId="1564" priority="1875" operator="containsText" text="その他">
      <formula>NOT(ISERROR(SEARCH("その他",F60)))</formula>
    </cfRule>
    <cfRule type="containsText" dxfId="1563" priority="1876" operator="containsText" text="冬休">
      <formula>NOT(ISERROR(SEARCH("冬休",F60)))</formula>
    </cfRule>
    <cfRule type="containsText" dxfId="1562" priority="1877" operator="containsText" text="夏休">
      <formula>NOT(ISERROR(SEARCH("夏休",F60)))</formula>
    </cfRule>
    <cfRule type="containsText" dxfId="1561" priority="1878" operator="containsText" text="製作">
      <formula>NOT(ISERROR(SEARCH("製作",F60)))</formula>
    </cfRule>
    <cfRule type="cellIs" dxfId="1560" priority="1879" operator="equal">
      <formula>"中止,製作"</formula>
    </cfRule>
    <cfRule type="containsText" dxfId="1559" priority="1880" operator="containsText" text="中止,製作,夏休,冬休,その他">
      <formula>NOT(ISERROR(SEARCH("中止,製作,夏休,冬休,その他",F60)))</formula>
    </cfRule>
    <cfRule type="containsText" dxfId="1558" priority="1881" operator="containsText" text="中止">
      <formula>NOT(ISERROR(SEARCH("中止",F60)))</formula>
    </cfRule>
  </conditionalFormatting>
  <conditionalFormatting sqref="F49:F54">
    <cfRule type="containsText" dxfId="1557" priority="1874" operator="containsText" text="－">
      <formula>NOT(ISERROR(SEARCH("－",F49)))</formula>
    </cfRule>
  </conditionalFormatting>
  <conditionalFormatting sqref="G49:G54 H51:U53 V53:AG53">
    <cfRule type="containsText" dxfId="1556" priority="1873" operator="containsText" text="－">
      <formula>NOT(ISERROR(SEARCH("－",G49)))</formula>
    </cfRule>
  </conditionalFormatting>
  <conditionalFormatting sqref="G49:AG54">
    <cfRule type="containsText" dxfId="1555" priority="1872" operator="containsText" text="－">
      <formula>NOT(ISERROR(SEARCH("－",G49)))</formula>
    </cfRule>
  </conditionalFormatting>
  <conditionalFormatting sqref="F56:AG59">
    <cfRule type="containsText" dxfId="1554" priority="1867" operator="containsText" text="退">
      <formula>NOT(ISERROR(SEARCH("退",F56)))</formula>
    </cfRule>
    <cfRule type="containsText" dxfId="1553" priority="1868" operator="containsText" text="入">
      <formula>NOT(ISERROR(SEARCH("入",F56)))</formula>
    </cfRule>
    <cfRule type="containsText" dxfId="1552" priority="1869" operator="containsText" text="入,退">
      <formula>NOT(ISERROR(SEARCH("入,退",F56)))</formula>
    </cfRule>
    <cfRule type="containsText" dxfId="1551" priority="1870" operator="containsText" text="入,退">
      <formula>NOT(ISERROR(SEARCH("入,退",F56)))</formula>
    </cfRule>
    <cfRule type="cellIs" dxfId="1550" priority="1871" operator="equal">
      <formula>"休"</formula>
    </cfRule>
  </conditionalFormatting>
  <conditionalFormatting sqref="F56:AG59">
    <cfRule type="containsText" dxfId="1549" priority="1866" operator="containsText" text="外">
      <formula>NOT(ISERROR(SEARCH("外",F56)))</formula>
    </cfRule>
  </conditionalFormatting>
  <conditionalFormatting sqref="F56:AG59">
    <cfRule type="containsText" dxfId="1548" priority="1865" operator="containsText" text="－">
      <formula>NOT(ISERROR(SEARCH("－",F56)))</formula>
    </cfRule>
  </conditionalFormatting>
  <conditionalFormatting sqref="F61:AG64">
    <cfRule type="containsText" dxfId="1547" priority="1860" operator="containsText" text="退">
      <formula>NOT(ISERROR(SEARCH("退",F61)))</formula>
    </cfRule>
    <cfRule type="containsText" dxfId="1546" priority="1861" operator="containsText" text="入">
      <formula>NOT(ISERROR(SEARCH("入",F61)))</formula>
    </cfRule>
    <cfRule type="containsText" dxfId="1545" priority="1862" operator="containsText" text="入,退">
      <formula>NOT(ISERROR(SEARCH("入,退",F61)))</formula>
    </cfRule>
    <cfRule type="containsText" dxfId="1544" priority="1863" operator="containsText" text="入,退">
      <formula>NOT(ISERROR(SEARCH("入,退",F61)))</formula>
    </cfRule>
    <cfRule type="cellIs" dxfId="1543" priority="1864" operator="equal">
      <formula>"休"</formula>
    </cfRule>
  </conditionalFormatting>
  <conditionalFormatting sqref="F61:AG64">
    <cfRule type="containsText" dxfId="1542" priority="1859" operator="containsText" text="外">
      <formula>NOT(ISERROR(SEARCH("外",F61)))</formula>
    </cfRule>
  </conditionalFormatting>
  <conditionalFormatting sqref="F61:AG64">
    <cfRule type="containsText" dxfId="1541" priority="1858" operator="containsText" text="－">
      <formula>NOT(ISERROR(SEARCH("－",F61)))</formula>
    </cfRule>
  </conditionalFormatting>
  <conditionalFormatting sqref="F68:AG68">
    <cfRule type="containsText" dxfId="1540" priority="1856" operator="containsText" text="日">
      <formula>NOT(ISERROR(SEARCH("日",F68)))</formula>
    </cfRule>
    <cfRule type="containsText" dxfId="1539" priority="1857" operator="containsText" text="土">
      <formula>NOT(ISERROR(SEARCH("土",F68)))</formula>
    </cfRule>
  </conditionalFormatting>
  <conditionalFormatting sqref="F68:AG68">
    <cfRule type="containsText" dxfId="1538" priority="1849" operator="containsText" text="その他">
      <formula>NOT(ISERROR(SEARCH("その他",F68)))</formula>
    </cfRule>
    <cfRule type="containsText" dxfId="1537" priority="1850" operator="containsText" text="冬休">
      <formula>NOT(ISERROR(SEARCH("冬休",F68)))</formula>
    </cfRule>
    <cfRule type="containsText" dxfId="1536" priority="1851" operator="containsText" text="夏休">
      <formula>NOT(ISERROR(SEARCH("夏休",F68)))</formula>
    </cfRule>
    <cfRule type="containsText" dxfId="1535" priority="1852" operator="containsText" text="製作">
      <formula>NOT(ISERROR(SEARCH("製作",F68)))</formula>
    </cfRule>
    <cfRule type="cellIs" dxfId="1534" priority="1853" operator="equal">
      <formula>"中止,製作"</formula>
    </cfRule>
    <cfRule type="containsText" dxfId="1533" priority="1854" operator="containsText" text="中止,製作,夏休,冬休,その他">
      <formula>NOT(ISERROR(SEARCH("中止,製作,夏休,冬休,その他",F68)))</formula>
    </cfRule>
    <cfRule type="containsText" dxfId="1532" priority="1855" operator="containsText" text="中止">
      <formula>NOT(ISERROR(SEARCH("中止",F68)))</formula>
    </cfRule>
  </conditionalFormatting>
  <conditionalFormatting sqref="F69:AG74">
    <cfRule type="containsText" dxfId="1531" priority="1844" operator="containsText" text="退">
      <formula>NOT(ISERROR(SEARCH("退",F69)))</formula>
    </cfRule>
    <cfRule type="containsText" dxfId="1530" priority="1845" operator="containsText" text="入">
      <formula>NOT(ISERROR(SEARCH("入",F69)))</formula>
    </cfRule>
    <cfRule type="containsText" dxfId="1529" priority="1846" operator="containsText" text="入,退">
      <formula>NOT(ISERROR(SEARCH("入,退",F69)))</formula>
    </cfRule>
    <cfRule type="containsText" dxfId="1528" priority="1847" operator="containsText" text="入,退">
      <formula>NOT(ISERROR(SEARCH("入,退",F69)))</formula>
    </cfRule>
    <cfRule type="cellIs" dxfId="1527" priority="1848" operator="equal">
      <formula>"休"</formula>
    </cfRule>
  </conditionalFormatting>
  <conditionalFormatting sqref="F69:AG74">
    <cfRule type="containsText" dxfId="1526" priority="1843" operator="containsText" text="外">
      <formula>NOT(ISERROR(SEARCH("外",F69)))</formula>
    </cfRule>
  </conditionalFormatting>
  <conditionalFormatting sqref="F75:AG75">
    <cfRule type="containsText" dxfId="1525" priority="1841" operator="containsText" text="日">
      <formula>NOT(ISERROR(SEARCH("日",F75)))</formula>
    </cfRule>
    <cfRule type="containsText" dxfId="1524" priority="1842" operator="containsText" text="土">
      <formula>NOT(ISERROR(SEARCH("土",F75)))</formula>
    </cfRule>
  </conditionalFormatting>
  <conditionalFormatting sqref="F75:AG75">
    <cfRule type="containsText" dxfId="1523" priority="1834" operator="containsText" text="その他">
      <formula>NOT(ISERROR(SEARCH("その他",F75)))</formula>
    </cfRule>
    <cfRule type="containsText" dxfId="1522" priority="1835" operator="containsText" text="冬休">
      <formula>NOT(ISERROR(SEARCH("冬休",F75)))</formula>
    </cfRule>
    <cfRule type="containsText" dxfId="1521" priority="1836" operator="containsText" text="夏休">
      <formula>NOT(ISERROR(SEARCH("夏休",F75)))</formula>
    </cfRule>
    <cfRule type="containsText" dxfId="1520" priority="1837" operator="containsText" text="製作">
      <formula>NOT(ISERROR(SEARCH("製作",F75)))</formula>
    </cfRule>
    <cfRule type="cellIs" dxfId="1519" priority="1838" operator="equal">
      <formula>"中止,製作"</formula>
    </cfRule>
    <cfRule type="containsText" dxfId="1518" priority="1839" operator="containsText" text="中止,製作,夏休,冬休,その他">
      <formula>NOT(ISERROR(SEARCH("中止,製作,夏休,冬休,その他",F75)))</formula>
    </cfRule>
    <cfRule type="containsText" dxfId="1517" priority="1840" operator="containsText" text="中止">
      <formula>NOT(ISERROR(SEARCH("中止",F75)))</formula>
    </cfRule>
  </conditionalFormatting>
  <conditionalFormatting sqref="F80:AG80">
    <cfRule type="containsText" dxfId="1516" priority="1832" operator="containsText" text="日">
      <formula>NOT(ISERROR(SEARCH("日",F80)))</formula>
    </cfRule>
    <cfRule type="containsText" dxfId="1515" priority="1833" operator="containsText" text="土">
      <formula>NOT(ISERROR(SEARCH("土",F80)))</formula>
    </cfRule>
  </conditionalFormatting>
  <conditionalFormatting sqref="F80:AG80">
    <cfRule type="containsText" dxfId="1514" priority="1825" operator="containsText" text="その他">
      <formula>NOT(ISERROR(SEARCH("その他",F80)))</formula>
    </cfRule>
    <cfRule type="containsText" dxfId="1513" priority="1826" operator="containsText" text="冬休">
      <formula>NOT(ISERROR(SEARCH("冬休",F80)))</formula>
    </cfRule>
    <cfRule type="containsText" dxfId="1512" priority="1827" operator="containsText" text="夏休">
      <formula>NOT(ISERROR(SEARCH("夏休",F80)))</formula>
    </cfRule>
    <cfRule type="containsText" dxfId="1511" priority="1828" operator="containsText" text="製作">
      <formula>NOT(ISERROR(SEARCH("製作",F80)))</formula>
    </cfRule>
    <cfRule type="cellIs" dxfId="1510" priority="1829" operator="equal">
      <formula>"中止,製作"</formula>
    </cfRule>
    <cfRule type="containsText" dxfId="1509" priority="1830" operator="containsText" text="中止,製作,夏休,冬休,その他">
      <formula>NOT(ISERROR(SEARCH("中止,製作,夏休,冬休,その他",F80)))</formula>
    </cfRule>
    <cfRule type="containsText" dxfId="1508" priority="1831" operator="containsText" text="中止">
      <formula>NOT(ISERROR(SEARCH("中止",F80)))</formula>
    </cfRule>
  </conditionalFormatting>
  <conditionalFormatting sqref="F69:F74">
    <cfRule type="containsText" dxfId="1507" priority="1824" operator="containsText" text="－">
      <formula>NOT(ISERROR(SEARCH("－",F69)))</formula>
    </cfRule>
  </conditionalFormatting>
  <conditionalFormatting sqref="G69:G74 H71:U73 V73:AG73">
    <cfRule type="containsText" dxfId="1506" priority="1823" operator="containsText" text="－">
      <formula>NOT(ISERROR(SEARCH("－",G69)))</formula>
    </cfRule>
  </conditionalFormatting>
  <conditionalFormatting sqref="G69:AG74">
    <cfRule type="containsText" dxfId="1505" priority="1822" operator="containsText" text="－">
      <formula>NOT(ISERROR(SEARCH("－",G69)))</formula>
    </cfRule>
  </conditionalFormatting>
  <conditionalFormatting sqref="F76:AG79">
    <cfRule type="containsText" dxfId="1504" priority="1817" operator="containsText" text="退">
      <formula>NOT(ISERROR(SEARCH("退",F76)))</formula>
    </cfRule>
    <cfRule type="containsText" dxfId="1503" priority="1818" operator="containsText" text="入">
      <formula>NOT(ISERROR(SEARCH("入",F76)))</formula>
    </cfRule>
    <cfRule type="containsText" dxfId="1502" priority="1819" operator="containsText" text="入,退">
      <formula>NOT(ISERROR(SEARCH("入,退",F76)))</formula>
    </cfRule>
    <cfRule type="containsText" dxfId="1501" priority="1820" operator="containsText" text="入,退">
      <formula>NOT(ISERROR(SEARCH("入,退",F76)))</formula>
    </cfRule>
    <cfRule type="cellIs" dxfId="1500" priority="1821" operator="equal">
      <formula>"休"</formula>
    </cfRule>
  </conditionalFormatting>
  <conditionalFormatting sqref="F76:AG79">
    <cfRule type="containsText" dxfId="1499" priority="1816" operator="containsText" text="外">
      <formula>NOT(ISERROR(SEARCH("外",F76)))</formula>
    </cfRule>
  </conditionalFormatting>
  <conditionalFormatting sqref="F76:AG79">
    <cfRule type="containsText" dxfId="1498" priority="1815" operator="containsText" text="－">
      <formula>NOT(ISERROR(SEARCH("－",F76)))</formula>
    </cfRule>
  </conditionalFormatting>
  <conditionalFormatting sqref="F81:AG84">
    <cfRule type="containsText" dxfId="1497" priority="1810" operator="containsText" text="退">
      <formula>NOT(ISERROR(SEARCH("退",F81)))</formula>
    </cfRule>
    <cfRule type="containsText" dxfId="1496" priority="1811" operator="containsText" text="入">
      <formula>NOT(ISERROR(SEARCH("入",F81)))</formula>
    </cfRule>
    <cfRule type="containsText" dxfId="1495" priority="1812" operator="containsText" text="入,退">
      <formula>NOT(ISERROR(SEARCH("入,退",F81)))</formula>
    </cfRule>
    <cfRule type="containsText" dxfId="1494" priority="1813" operator="containsText" text="入,退">
      <formula>NOT(ISERROR(SEARCH("入,退",F81)))</formula>
    </cfRule>
    <cfRule type="cellIs" dxfId="1493" priority="1814" operator="equal">
      <formula>"休"</formula>
    </cfRule>
  </conditionalFormatting>
  <conditionalFormatting sqref="F81:AG84">
    <cfRule type="containsText" dxfId="1492" priority="1809" operator="containsText" text="外">
      <formula>NOT(ISERROR(SEARCH("外",F81)))</formula>
    </cfRule>
  </conditionalFormatting>
  <conditionalFormatting sqref="F81:AG84">
    <cfRule type="containsText" dxfId="1491" priority="1808" operator="containsText" text="－">
      <formula>NOT(ISERROR(SEARCH("－",F81)))</formula>
    </cfRule>
  </conditionalFormatting>
  <conditionalFormatting sqref="F101:AG101">
    <cfRule type="containsText" dxfId="1490" priority="1806" operator="containsText" text="日">
      <formula>NOT(ISERROR(SEARCH("日",F101)))</formula>
    </cfRule>
    <cfRule type="containsText" dxfId="1489" priority="1807" operator="containsText" text="土">
      <formula>NOT(ISERROR(SEARCH("土",F101)))</formula>
    </cfRule>
  </conditionalFormatting>
  <conditionalFormatting sqref="F101:AG101">
    <cfRule type="containsText" dxfId="1488" priority="1799" operator="containsText" text="その他">
      <formula>NOT(ISERROR(SEARCH("その他",F101)))</formula>
    </cfRule>
    <cfRule type="containsText" dxfId="1487" priority="1800" operator="containsText" text="冬休">
      <formula>NOT(ISERROR(SEARCH("冬休",F101)))</formula>
    </cfRule>
    <cfRule type="containsText" dxfId="1486" priority="1801" operator="containsText" text="夏休">
      <formula>NOT(ISERROR(SEARCH("夏休",F101)))</formula>
    </cfRule>
    <cfRule type="containsText" dxfId="1485" priority="1802" operator="containsText" text="製作">
      <formula>NOT(ISERROR(SEARCH("製作",F101)))</formula>
    </cfRule>
    <cfRule type="cellIs" dxfId="1484" priority="1803" operator="equal">
      <formula>"中止,製作"</formula>
    </cfRule>
    <cfRule type="containsText" dxfId="1483" priority="1804" operator="containsText" text="中止,製作,夏休,冬休,その他">
      <formula>NOT(ISERROR(SEARCH("中止,製作,夏休,冬休,その他",F101)))</formula>
    </cfRule>
    <cfRule type="containsText" dxfId="1482" priority="1805" operator="containsText" text="中止">
      <formula>NOT(ISERROR(SEARCH("中止",F101)))</formula>
    </cfRule>
  </conditionalFormatting>
  <conditionalFormatting sqref="F102:AG107">
    <cfRule type="containsText" dxfId="1481" priority="1794" operator="containsText" text="退">
      <formula>NOT(ISERROR(SEARCH("退",F102)))</formula>
    </cfRule>
    <cfRule type="containsText" dxfId="1480" priority="1795" operator="containsText" text="入">
      <formula>NOT(ISERROR(SEARCH("入",F102)))</formula>
    </cfRule>
    <cfRule type="containsText" dxfId="1479" priority="1796" operator="containsText" text="入,退">
      <formula>NOT(ISERROR(SEARCH("入,退",F102)))</formula>
    </cfRule>
    <cfRule type="containsText" dxfId="1478" priority="1797" operator="containsText" text="入,退">
      <formula>NOT(ISERROR(SEARCH("入,退",F102)))</formula>
    </cfRule>
    <cfRule type="cellIs" dxfId="1477" priority="1798" operator="equal">
      <formula>"休"</formula>
    </cfRule>
  </conditionalFormatting>
  <conditionalFormatting sqref="F102:AG107">
    <cfRule type="containsText" dxfId="1476" priority="1793" operator="containsText" text="外">
      <formula>NOT(ISERROR(SEARCH("外",F102)))</formula>
    </cfRule>
  </conditionalFormatting>
  <conditionalFormatting sqref="F108:AG108">
    <cfRule type="containsText" dxfId="1475" priority="1791" operator="containsText" text="日">
      <formula>NOT(ISERROR(SEARCH("日",F108)))</formula>
    </cfRule>
    <cfRule type="containsText" dxfId="1474" priority="1792" operator="containsText" text="土">
      <formula>NOT(ISERROR(SEARCH("土",F108)))</formula>
    </cfRule>
  </conditionalFormatting>
  <conditionalFormatting sqref="F108:AG108">
    <cfRule type="containsText" dxfId="1473" priority="1784" operator="containsText" text="その他">
      <formula>NOT(ISERROR(SEARCH("その他",F108)))</formula>
    </cfRule>
    <cfRule type="containsText" dxfId="1472" priority="1785" operator="containsText" text="冬休">
      <formula>NOT(ISERROR(SEARCH("冬休",F108)))</formula>
    </cfRule>
    <cfRule type="containsText" dxfId="1471" priority="1786" operator="containsText" text="夏休">
      <formula>NOT(ISERROR(SEARCH("夏休",F108)))</formula>
    </cfRule>
    <cfRule type="containsText" dxfId="1470" priority="1787" operator="containsText" text="製作">
      <formula>NOT(ISERROR(SEARCH("製作",F108)))</formula>
    </cfRule>
    <cfRule type="cellIs" dxfId="1469" priority="1788" operator="equal">
      <formula>"中止,製作"</formula>
    </cfRule>
    <cfRule type="containsText" dxfId="1468" priority="1789" operator="containsText" text="中止,製作,夏休,冬休,その他">
      <formula>NOT(ISERROR(SEARCH("中止,製作,夏休,冬休,その他",F108)))</formula>
    </cfRule>
    <cfRule type="containsText" dxfId="1467" priority="1790" operator="containsText" text="中止">
      <formula>NOT(ISERROR(SEARCH("中止",F108)))</formula>
    </cfRule>
  </conditionalFormatting>
  <conditionalFormatting sqref="F113:AG113">
    <cfRule type="containsText" dxfId="1466" priority="1782" operator="containsText" text="日">
      <formula>NOT(ISERROR(SEARCH("日",F113)))</formula>
    </cfRule>
    <cfRule type="containsText" dxfId="1465" priority="1783" operator="containsText" text="土">
      <formula>NOT(ISERROR(SEARCH("土",F113)))</formula>
    </cfRule>
  </conditionalFormatting>
  <conditionalFormatting sqref="F113:AG113">
    <cfRule type="containsText" dxfId="1464" priority="1775" operator="containsText" text="その他">
      <formula>NOT(ISERROR(SEARCH("その他",F113)))</formula>
    </cfRule>
    <cfRule type="containsText" dxfId="1463" priority="1776" operator="containsText" text="冬休">
      <formula>NOT(ISERROR(SEARCH("冬休",F113)))</formula>
    </cfRule>
    <cfRule type="containsText" dxfId="1462" priority="1777" operator="containsText" text="夏休">
      <formula>NOT(ISERROR(SEARCH("夏休",F113)))</formula>
    </cfRule>
    <cfRule type="containsText" dxfId="1461" priority="1778" operator="containsText" text="製作">
      <formula>NOT(ISERROR(SEARCH("製作",F113)))</formula>
    </cfRule>
    <cfRule type="cellIs" dxfId="1460" priority="1779" operator="equal">
      <formula>"中止,製作"</formula>
    </cfRule>
    <cfRule type="containsText" dxfId="1459" priority="1780" operator="containsText" text="中止,製作,夏休,冬休,その他">
      <formula>NOT(ISERROR(SEARCH("中止,製作,夏休,冬休,その他",F113)))</formula>
    </cfRule>
    <cfRule type="containsText" dxfId="1458" priority="1781" operator="containsText" text="中止">
      <formula>NOT(ISERROR(SEARCH("中止",F113)))</formula>
    </cfRule>
  </conditionalFormatting>
  <conditionalFormatting sqref="F102:F107">
    <cfRule type="containsText" dxfId="1457" priority="1774" operator="containsText" text="－">
      <formula>NOT(ISERROR(SEARCH("－",F102)))</formula>
    </cfRule>
  </conditionalFormatting>
  <conditionalFormatting sqref="G102:G107 H104:U106 V106:AG106">
    <cfRule type="containsText" dxfId="1456" priority="1773" operator="containsText" text="－">
      <formula>NOT(ISERROR(SEARCH("－",G102)))</formula>
    </cfRule>
  </conditionalFormatting>
  <conditionalFormatting sqref="G102:AG107">
    <cfRule type="containsText" dxfId="1455" priority="1772" operator="containsText" text="－">
      <formula>NOT(ISERROR(SEARCH("－",G102)))</formula>
    </cfRule>
  </conditionalFormatting>
  <conditionalFormatting sqref="F109:AG112">
    <cfRule type="containsText" dxfId="1454" priority="1767" operator="containsText" text="退">
      <formula>NOT(ISERROR(SEARCH("退",F109)))</formula>
    </cfRule>
    <cfRule type="containsText" dxfId="1453" priority="1768" operator="containsText" text="入">
      <formula>NOT(ISERROR(SEARCH("入",F109)))</formula>
    </cfRule>
    <cfRule type="containsText" dxfId="1452" priority="1769" operator="containsText" text="入,退">
      <formula>NOT(ISERROR(SEARCH("入,退",F109)))</formula>
    </cfRule>
    <cfRule type="containsText" dxfId="1451" priority="1770" operator="containsText" text="入,退">
      <formula>NOT(ISERROR(SEARCH("入,退",F109)))</formula>
    </cfRule>
    <cfRule type="cellIs" dxfId="1450" priority="1771" operator="equal">
      <formula>"休"</formula>
    </cfRule>
  </conditionalFormatting>
  <conditionalFormatting sqref="F109:AG112">
    <cfRule type="containsText" dxfId="1449" priority="1766" operator="containsText" text="外">
      <formula>NOT(ISERROR(SEARCH("外",F109)))</formula>
    </cfRule>
  </conditionalFormatting>
  <conditionalFormatting sqref="F109:AG112">
    <cfRule type="containsText" dxfId="1448" priority="1765" operator="containsText" text="－">
      <formula>NOT(ISERROR(SEARCH("－",F109)))</formula>
    </cfRule>
  </conditionalFormatting>
  <conditionalFormatting sqref="F114:AG117">
    <cfRule type="containsText" dxfId="1447" priority="1760" operator="containsText" text="退">
      <formula>NOT(ISERROR(SEARCH("退",F114)))</formula>
    </cfRule>
    <cfRule type="containsText" dxfId="1446" priority="1761" operator="containsText" text="入">
      <formula>NOT(ISERROR(SEARCH("入",F114)))</formula>
    </cfRule>
    <cfRule type="containsText" dxfId="1445" priority="1762" operator="containsText" text="入,退">
      <formula>NOT(ISERROR(SEARCH("入,退",F114)))</formula>
    </cfRule>
    <cfRule type="containsText" dxfId="1444" priority="1763" operator="containsText" text="入,退">
      <formula>NOT(ISERROR(SEARCH("入,退",F114)))</formula>
    </cfRule>
    <cfRule type="cellIs" dxfId="1443" priority="1764" operator="equal">
      <formula>"休"</formula>
    </cfRule>
  </conditionalFormatting>
  <conditionalFormatting sqref="F114:AG117">
    <cfRule type="containsText" dxfId="1442" priority="1759" operator="containsText" text="外">
      <formula>NOT(ISERROR(SEARCH("外",F114)))</formula>
    </cfRule>
  </conditionalFormatting>
  <conditionalFormatting sqref="F114:AG117">
    <cfRule type="containsText" dxfId="1441" priority="1758" operator="containsText" text="－">
      <formula>NOT(ISERROR(SEARCH("－",F114)))</formula>
    </cfRule>
  </conditionalFormatting>
  <conditionalFormatting sqref="F121:AG121">
    <cfRule type="containsText" dxfId="1440" priority="1756" operator="containsText" text="日">
      <formula>NOT(ISERROR(SEARCH("日",F121)))</formula>
    </cfRule>
    <cfRule type="containsText" dxfId="1439" priority="1757" operator="containsText" text="土">
      <formula>NOT(ISERROR(SEARCH("土",F121)))</formula>
    </cfRule>
  </conditionalFormatting>
  <conditionalFormatting sqref="F121:AG121">
    <cfRule type="containsText" dxfId="1438" priority="1749" operator="containsText" text="その他">
      <formula>NOT(ISERROR(SEARCH("その他",F121)))</formula>
    </cfRule>
    <cfRule type="containsText" dxfId="1437" priority="1750" operator="containsText" text="冬休">
      <formula>NOT(ISERROR(SEARCH("冬休",F121)))</formula>
    </cfRule>
    <cfRule type="containsText" dxfId="1436" priority="1751" operator="containsText" text="夏休">
      <formula>NOT(ISERROR(SEARCH("夏休",F121)))</formula>
    </cfRule>
    <cfRule type="containsText" dxfId="1435" priority="1752" operator="containsText" text="製作">
      <formula>NOT(ISERROR(SEARCH("製作",F121)))</formula>
    </cfRule>
    <cfRule type="cellIs" dxfId="1434" priority="1753" operator="equal">
      <formula>"中止,製作"</formula>
    </cfRule>
    <cfRule type="containsText" dxfId="1433" priority="1754" operator="containsText" text="中止,製作,夏休,冬休,その他">
      <formula>NOT(ISERROR(SEARCH("中止,製作,夏休,冬休,その他",F121)))</formula>
    </cfRule>
    <cfRule type="containsText" dxfId="1432" priority="1755" operator="containsText" text="中止">
      <formula>NOT(ISERROR(SEARCH("中止",F121)))</formula>
    </cfRule>
  </conditionalFormatting>
  <conditionalFormatting sqref="F122:AG127">
    <cfRule type="containsText" dxfId="1431" priority="1744" operator="containsText" text="退">
      <formula>NOT(ISERROR(SEARCH("退",F122)))</formula>
    </cfRule>
    <cfRule type="containsText" dxfId="1430" priority="1745" operator="containsText" text="入">
      <formula>NOT(ISERROR(SEARCH("入",F122)))</formula>
    </cfRule>
    <cfRule type="containsText" dxfId="1429" priority="1746" operator="containsText" text="入,退">
      <formula>NOT(ISERROR(SEARCH("入,退",F122)))</formula>
    </cfRule>
    <cfRule type="containsText" dxfId="1428" priority="1747" operator="containsText" text="入,退">
      <formula>NOT(ISERROR(SEARCH("入,退",F122)))</formula>
    </cfRule>
    <cfRule type="cellIs" dxfId="1427" priority="1748" operator="equal">
      <formula>"休"</formula>
    </cfRule>
  </conditionalFormatting>
  <conditionalFormatting sqref="F122:AG127">
    <cfRule type="containsText" dxfId="1426" priority="1743" operator="containsText" text="外">
      <formula>NOT(ISERROR(SEARCH("外",F122)))</formula>
    </cfRule>
  </conditionalFormatting>
  <conditionalFormatting sqref="F128:AG128">
    <cfRule type="containsText" dxfId="1425" priority="1741" operator="containsText" text="日">
      <formula>NOT(ISERROR(SEARCH("日",F128)))</formula>
    </cfRule>
    <cfRule type="containsText" dxfId="1424" priority="1742" operator="containsText" text="土">
      <formula>NOT(ISERROR(SEARCH("土",F128)))</formula>
    </cfRule>
  </conditionalFormatting>
  <conditionalFormatting sqref="F128:AG128">
    <cfRule type="containsText" dxfId="1423" priority="1734" operator="containsText" text="その他">
      <formula>NOT(ISERROR(SEARCH("その他",F128)))</formula>
    </cfRule>
    <cfRule type="containsText" dxfId="1422" priority="1735" operator="containsText" text="冬休">
      <formula>NOT(ISERROR(SEARCH("冬休",F128)))</formula>
    </cfRule>
    <cfRule type="containsText" dxfId="1421" priority="1736" operator="containsText" text="夏休">
      <formula>NOT(ISERROR(SEARCH("夏休",F128)))</formula>
    </cfRule>
    <cfRule type="containsText" dxfId="1420" priority="1737" operator="containsText" text="製作">
      <formula>NOT(ISERROR(SEARCH("製作",F128)))</formula>
    </cfRule>
    <cfRule type="cellIs" dxfId="1419" priority="1738" operator="equal">
      <formula>"中止,製作"</formula>
    </cfRule>
    <cfRule type="containsText" dxfId="1418" priority="1739" operator="containsText" text="中止,製作,夏休,冬休,その他">
      <formula>NOT(ISERROR(SEARCH("中止,製作,夏休,冬休,その他",F128)))</formula>
    </cfRule>
    <cfRule type="containsText" dxfId="1417" priority="1740" operator="containsText" text="中止">
      <formula>NOT(ISERROR(SEARCH("中止",F128)))</formula>
    </cfRule>
  </conditionalFormatting>
  <conditionalFormatting sqref="F133:AG133">
    <cfRule type="containsText" dxfId="1416" priority="1732" operator="containsText" text="日">
      <formula>NOT(ISERROR(SEARCH("日",F133)))</formula>
    </cfRule>
    <cfRule type="containsText" dxfId="1415" priority="1733" operator="containsText" text="土">
      <formula>NOT(ISERROR(SEARCH("土",F133)))</formula>
    </cfRule>
  </conditionalFormatting>
  <conditionalFormatting sqref="F133:AG133">
    <cfRule type="containsText" dxfId="1414" priority="1725" operator="containsText" text="その他">
      <formula>NOT(ISERROR(SEARCH("その他",F133)))</formula>
    </cfRule>
    <cfRule type="containsText" dxfId="1413" priority="1726" operator="containsText" text="冬休">
      <formula>NOT(ISERROR(SEARCH("冬休",F133)))</formula>
    </cfRule>
    <cfRule type="containsText" dxfId="1412" priority="1727" operator="containsText" text="夏休">
      <formula>NOT(ISERROR(SEARCH("夏休",F133)))</formula>
    </cfRule>
    <cfRule type="containsText" dxfId="1411" priority="1728" operator="containsText" text="製作">
      <formula>NOT(ISERROR(SEARCH("製作",F133)))</formula>
    </cfRule>
    <cfRule type="cellIs" dxfId="1410" priority="1729" operator="equal">
      <formula>"中止,製作"</formula>
    </cfRule>
    <cfRule type="containsText" dxfId="1409" priority="1730" operator="containsText" text="中止,製作,夏休,冬休,その他">
      <formula>NOT(ISERROR(SEARCH("中止,製作,夏休,冬休,その他",F133)))</formula>
    </cfRule>
    <cfRule type="containsText" dxfId="1408" priority="1731" operator="containsText" text="中止">
      <formula>NOT(ISERROR(SEARCH("中止",F133)))</formula>
    </cfRule>
  </conditionalFormatting>
  <conditionalFormatting sqref="F122:F127">
    <cfRule type="containsText" dxfId="1407" priority="1724" operator="containsText" text="－">
      <formula>NOT(ISERROR(SEARCH("－",F122)))</formula>
    </cfRule>
  </conditionalFormatting>
  <conditionalFormatting sqref="G122:G127 H124:U126 V126:AG126">
    <cfRule type="containsText" dxfId="1406" priority="1723" operator="containsText" text="－">
      <formula>NOT(ISERROR(SEARCH("－",G122)))</formula>
    </cfRule>
  </conditionalFormatting>
  <conditionalFormatting sqref="G122:AG127">
    <cfRule type="containsText" dxfId="1405" priority="1722" operator="containsText" text="－">
      <formula>NOT(ISERROR(SEARCH("－",G122)))</formula>
    </cfRule>
  </conditionalFormatting>
  <conditionalFormatting sqref="F129:AG132">
    <cfRule type="containsText" dxfId="1404" priority="1717" operator="containsText" text="退">
      <formula>NOT(ISERROR(SEARCH("退",F129)))</formula>
    </cfRule>
    <cfRule type="containsText" dxfId="1403" priority="1718" operator="containsText" text="入">
      <formula>NOT(ISERROR(SEARCH("入",F129)))</formula>
    </cfRule>
    <cfRule type="containsText" dxfId="1402" priority="1719" operator="containsText" text="入,退">
      <formula>NOT(ISERROR(SEARCH("入,退",F129)))</formula>
    </cfRule>
    <cfRule type="containsText" dxfId="1401" priority="1720" operator="containsText" text="入,退">
      <formula>NOT(ISERROR(SEARCH("入,退",F129)))</formula>
    </cfRule>
    <cfRule type="cellIs" dxfId="1400" priority="1721" operator="equal">
      <formula>"休"</formula>
    </cfRule>
  </conditionalFormatting>
  <conditionalFormatting sqref="F129:AG132">
    <cfRule type="containsText" dxfId="1399" priority="1716" operator="containsText" text="外">
      <formula>NOT(ISERROR(SEARCH("外",F129)))</formula>
    </cfRule>
  </conditionalFormatting>
  <conditionalFormatting sqref="F129:AG132">
    <cfRule type="containsText" dxfId="1398" priority="1715" operator="containsText" text="－">
      <formula>NOT(ISERROR(SEARCH("－",F129)))</formula>
    </cfRule>
  </conditionalFormatting>
  <conditionalFormatting sqref="F134:AG137">
    <cfRule type="containsText" dxfId="1397" priority="1710" operator="containsText" text="退">
      <formula>NOT(ISERROR(SEARCH("退",F134)))</formula>
    </cfRule>
    <cfRule type="containsText" dxfId="1396" priority="1711" operator="containsText" text="入">
      <formula>NOT(ISERROR(SEARCH("入",F134)))</formula>
    </cfRule>
    <cfRule type="containsText" dxfId="1395" priority="1712" operator="containsText" text="入,退">
      <formula>NOT(ISERROR(SEARCH("入,退",F134)))</formula>
    </cfRule>
    <cfRule type="containsText" dxfId="1394" priority="1713" operator="containsText" text="入,退">
      <formula>NOT(ISERROR(SEARCH("入,退",F134)))</formula>
    </cfRule>
    <cfRule type="cellIs" dxfId="1393" priority="1714" operator="equal">
      <formula>"休"</formula>
    </cfRule>
  </conditionalFormatting>
  <conditionalFormatting sqref="F134:AG137">
    <cfRule type="containsText" dxfId="1392" priority="1709" operator="containsText" text="外">
      <formula>NOT(ISERROR(SEARCH("外",F134)))</formula>
    </cfRule>
  </conditionalFormatting>
  <conditionalFormatting sqref="F134:AG137">
    <cfRule type="containsText" dxfId="1391" priority="1708" operator="containsText" text="－">
      <formula>NOT(ISERROR(SEARCH("－",F134)))</formula>
    </cfRule>
  </conditionalFormatting>
  <conditionalFormatting sqref="F141:AG141">
    <cfRule type="containsText" dxfId="1390" priority="1706" operator="containsText" text="日">
      <formula>NOT(ISERROR(SEARCH("日",F141)))</formula>
    </cfRule>
    <cfRule type="containsText" dxfId="1389" priority="1707" operator="containsText" text="土">
      <formula>NOT(ISERROR(SEARCH("土",F141)))</formula>
    </cfRule>
  </conditionalFormatting>
  <conditionalFormatting sqref="F141:AG141">
    <cfRule type="containsText" dxfId="1388" priority="1699" operator="containsText" text="その他">
      <formula>NOT(ISERROR(SEARCH("その他",F141)))</formula>
    </cfRule>
    <cfRule type="containsText" dxfId="1387" priority="1700" operator="containsText" text="冬休">
      <formula>NOT(ISERROR(SEARCH("冬休",F141)))</formula>
    </cfRule>
    <cfRule type="containsText" dxfId="1386" priority="1701" operator="containsText" text="夏休">
      <formula>NOT(ISERROR(SEARCH("夏休",F141)))</formula>
    </cfRule>
    <cfRule type="containsText" dxfId="1385" priority="1702" operator="containsText" text="製作">
      <formula>NOT(ISERROR(SEARCH("製作",F141)))</formula>
    </cfRule>
    <cfRule type="cellIs" dxfId="1384" priority="1703" operator="equal">
      <formula>"中止,製作"</formula>
    </cfRule>
    <cfRule type="containsText" dxfId="1383" priority="1704" operator="containsText" text="中止,製作,夏休,冬休,その他">
      <formula>NOT(ISERROR(SEARCH("中止,製作,夏休,冬休,その他",F141)))</formula>
    </cfRule>
    <cfRule type="containsText" dxfId="1382" priority="1705" operator="containsText" text="中止">
      <formula>NOT(ISERROR(SEARCH("中止",F141)))</formula>
    </cfRule>
  </conditionalFormatting>
  <conditionalFormatting sqref="F142:AG147">
    <cfRule type="containsText" dxfId="1381" priority="1694" operator="containsText" text="退">
      <formula>NOT(ISERROR(SEARCH("退",F142)))</formula>
    </cfRule>
    <cfRule type="containsText" dxfId="1380" priority="1695" operator="containsText" text="入">
      <formula>NOT(ISERROR(SEARCH("入",F142)))</formula>
    </cfRule>
    <cfRule type="containsText" dxfId="1379" priority="1696" operator="containsText" text="入,退">
      <formula>NOT(ISERROR(SEARCH("入,退",F142)))</formula>
    </cfRule>
    <cfRule type="containsText" dxfId="1378" priority="1697" operator="containsText" text="入,退">
      <formula>NOT(ISERROR(SEARCH("入,退",F142)))</formula>
    </cfRule>
    <cfRule type="cellIs" dxfId="1377" priority="1698" operator="equal">
      <formula>"休"</formula>
    </cfRule>
  </conditionalFormatting>
  <conditionalFormatting sqref="F142:AG147">
    <cfRule type="containsText" dxfId="1376" priority="1693" operator="containsText" text="外">
      <formula>NOT(ISERROR(SEARCH("外",F142)))</formula>
    </cfRule>
  </conditionalFormatting>
  <conditionalFormatting sqref="F148:AG148">
    <cfRule type="containsText" dxfId="1375" priority="1691" operator="containsText" text="日">
      <formula>NOT(ISERROR(SEARCH("日",F148)))</formula>
    </cfRule>
    <cfRule type="containsText" dxfId="1374" priority="1692" operator="containsText" text="土">
      <formula>NOT(ISERROR(SEARCH("土",F148)))</formula>
    </cfRule>
  </conditionalFormatting>
  <conditionalFormatting sqref="F148:AG148">
    <cfRule type="containsText" dxfId="1373" priority="1684" operator="containsText" text="その他">
      <formula>NOT(ISERROR(SEARCH("その他",F148)))</formula>
    </cfRule>
    <cfRule type="containsText" dxfId="1372" priority="1685" operator="containsText" text="冬休">
      <formula>NOT(ISERROR(SEARCH("冬休",F148)))</formula>
    </cfRule>
    <cfRule type="containsText" dxfId="1371" priority="1686" operator="containsText" text="夏休">
      <formula>NOT(ISERROR(SEARCH("夏休",F148)))</formula>
    </cfRule>
    <cfRule type="containsText" dxfId="1370" priority="1687" operator="containsText" text="製作">
      <formula>NOT(ISERROR(SEARCH("製作",F148)))</formula>
    </cfRule>
    <cfRule type="cellIs" dxfId="1369" priority="1688" operator="equal">
      <formula>"中止,製作"</formula>
    </cfRule>
    <cfRule type="containsText" dxfId="1368" priority="1689" operator="containsText" text="中止,製作,夏休,冬休,その他">
      <formula>NOT(ISERROR(SEARCH("中止,製作,夏休,冬休,その他",F148)))</formula>
    </cfRule>
    <cfRule type="containsText" dxfId="1367" priority="1690" operator="containsText" text="中止">
      <formula>NOT(ISERROR(SEARCH("中止",F148)))</formula>
    </cfRule>
  </conditionalFormatting>
  <conditionalFormatting sqref="F153:AG153">
    <cfRule type="containsText" dxfId="1366" priority="1682" operator="containsText" text="日">
      <formula>NOT(ISERROR(SEARCH("日",F153)))</formula>
    </cfRule>
    <cfRule type="containsText" dxfId="1365" priority="1683" operator="containsText" text="土">
      <formula>NOT(ISERROR(SEARCH("土",F153)))</formula>
    </cfRule>
  </conditionalFormatting>
  <conditionalFormatting sqref="F153:AG153">
    <cfRule type="containsText" dxfId="1364" priority="1675" operator="containsText" text="その他">
      <formula>NOT(ISERROR(SEARCH("その他",F153)))</formula>
    </cfRule>
    <cfRule type="containsText" dxfId="1363" priority="1676" operator="containsText" text="冬休">
      <formula>NOT(ISERROR(SEARCH("冬休",F153)))</formula>
    </cfRule>
    <cfRule type="containsText" dxfId="1362" priority="1677" operator="containsText" text="夏休">
      <formula>NOT(ISERROR(SEARCH("夏休",F153)))</formula>
    </cfRule>
    <cfRule type="containsText" dxfId="1361" priority="1678" operator="containsText" text="製作">
      <formula>NOT(ISERROR(SEARCH("製作",F153)))</formula>
    </cfRule>
    <cfRule type="cellIs" dxfId="1360" priority="1679" operator="equal">
      <formula>"中止,製作"</formula>
    </cfRule>
    <cfRule type="containsText" dxfId="1359" priority="1680" operator="containsText" text="中止,製作,夏休,冬休,その他">
      <formula>NOT(ISERROR(SEARCH("中止,製作,夏休,冬休,その他",F153)))</formula>
    </cfRule>
    <cfRule type="containsText" dxfId="1358" priority="1681" operator="containsText" text="中止">
      <formula>NOT(ISERROR(SEARCH("中止",F153)))</formula>
    </cfRule>
  </conditionalFormatting>
  <conditionalFormatting sqref="F142:F147">
    <cfRule type="containsText" dxfId="1357" priority="1674" operator="containsText" text="－">
      <formula>NOT(ISERROR(SEARCH("－",F142)))</formula>
    </cfRule>
  </conditionalFormatting>
  <conditionalFormatting sqref="G142:G147 H144:U146 V146:AG146">
    <cfRule type="containsText" dxfId="1356" priority="1673" operator="containsText" text="－">
      <formula>NOT(ISERROR(SEARCH("－",G142)))</formula>
    </cfRule>
  </conditionalFormatting>
  <conditionalFormatting sqref="G142:AG147">
    <cfRule type="containsText" dxfId="1355" priority="1672" operator="containsText" text="－">
      <formula>NOT(ISERROR(SEARCH("－",G142)))</formula>
    </cfRule>
  </conditionalFormatting>
  <conditionalFormatting sqref="F149:AG152">
    <cfRule type="containsText" dxfId="1354" priority="1667" operator="containsText" text="退">
      <formula>NOT(ISERROR(SEARCH("退",F149)))</formula>
    </cfRule>
    <cfRule type="containsText" dxfId="1353" priority="1668" operator="containsText" text="入">
      <formula>NOT(ISERROR(SEARCH("入",F149)))</formula>
    </cfRule>
    <cfRule type="containsText" dxfId="1352" priority="1669" operator="containsText" text="入,退">
      <formula>NOT(ISERROR(SEARCH("入,退",F149)))</formula>
    </cfRule>
    <cfRule type="containsText" dxfId="1351" priority="1670" operator="containsText" text="入,退">
      <formula>NOT(ISERROR(SEARCH("入,退",F149)))</formula>
    </cfRule>
    <cfRule type="cellIs" dxfId="1350" priority="1671" operator="equal">
      <formula>"休"</formula>
    </cfRule>
  </conditionalFormatting>
  <conditionalFormatting sqref="F149:AG152">
    <cfRule type="containsText" dxfId="1349" priority="1666" operator="containsText" text="外">
      <formula>NOT(ISERROR(SEARCH("外",F149)))</formula>
    </cfRule>
  </conditionalFormatting>
  <conditionalFormatting sqref="F149:AG152">
    <cfRule type="containsText" dxfId="1348" priority="1665" operator="containsText" text="－">
      <formula>NOT(ISERROR(SEARCH("－",F149)))</formula>
    </cfRule>
  </conditionalFormatting>
  <conditionalFormatting sqref="F154:AG157">
    <cfRule type="containsText" dxfId="1347" priority="1660" operator="containsText" text="退">
      <formula>NOT(ISERROR(SEARCH("退",F154)))</formula>
    </cfRule>
    <cfRule type="containsText" dxfId="1346" priority="1661" operator="containsText" text="入">
      <formula>NOT(ISERROR(SEARCH("入",F154)))</formula>
    </cfRule>
    <cfRule type="containsText" dxfId="1345" priority="1662" operator="containsText" text="入,退">
      <formula>NOT(ISERROR(SEARCH("入,退",F154)))</formula>
    </cfRule>
    <cfRule type="containsText" dxfId="1344" priority="1663" operator="containsText" text="入,退">
      <formula>NOT(ISERROR(SEARCH("入,退",F154)))</formula>
    </cfRule>
    <cfRule type="cellIs" dxfId="1343" priority="1664" operator="equal">
      <formula>"休"</formula>
    </cfRule>
  </conditionalFormatting>
  <conditionalFormatting sqref="F154:AG157">
    <cfRule type="containsText" dxfId="1342" priority="1659" operator="containsText" text="外">
      <formula>NOT(ISERROR(SEARCH("外",F154)))</formula>
    </cfRule>
  </conditionalFormatting>
  <conditionalFormatting sqref="F154:AG157">
    <cfRule type="containsText" dxfId="1341" priority="1658" operator="containsText" text="－">
      <formula>NOT(ISERROR(SEARCH("－",F154)))</formula>
    </cfRule>
  </conditionalFormatting>
  <conditionalFormatting sqref="F161:AG161">
    <cfRule type="containsText" dxfId="1340" priority="1656" operator="containsText" text="日">
      <formula>NOT(ISERROR(SEARCH("日",F161)))</formula>
    </cfRule>
    <cfRule type="containsText" dxfId="1339" priority="1657" operator="containsText" text="土">
      <formula>NOT(ISERROR(SEARCH("土",F161)))</formula>
    </cfRule>
  </conditionalFormatting>
  <conditionalFormatting sqref="F161:AG161">
    <cfRule type="containsText" dxfId="1338" priority="1649" operator="containsText" text="その他">
      <formula>NOT(ISERROR(SEARCH("その他",F161)))</formula>
    </cfRule>
    <cfRule type="containsText" dxfId="1337" priority="1650" operator="containsText" text="冬休">
      <formula>NOT(ISERROR(SEARCH("冬休",F161)))</formula>
    </cfRule>
    <cfRule type="containsText" dxfId="1336" priority="1651" operator="containsText" text="夏休">
      <formula>NOT(ISERROR(SEARCH("夏休",F161)))</formula>
    </cfRule>
    <cfRule type="containsText" dxfId="1335" priority="1652" operator="containsText" text="製作">
      <formula>NOT(ISERROR(SEARCH("製作",F161)))</formula>
    </cfRule>
    <cfRule type="cellIs" dxfId="1334" priority="1653" operator="equal">
      <formula>"中止,製作"</formula>
    </cfRule>
    <cfRule type="containsText" dxfId="1333" priority="1654" operator="containsText" text="中止,製作,夏休,冬休,その他">
      <formula>NOT(ISERROR(SEARCH("中止,製作,夏休,冬休,その他",F161)))</formula>
    </cfRule>
    <cfRule type="containsText" dxfId="1332" priority="1655" operator="containsText" text="中止">
      <formula>NOT(ISERROR(SEARCH("中止",F161)))</formula>
    </cfRule>
  </conditionalFormatting>
  <conditionalFormatting sqref="F162:AG167">
    <cfRule type="containsText" dxfId="1331" priority="1644" operator="containsText" text="退">
      <formula>NOT(ISERROR(SEARCH("退",F162)))</formula>
    </cfRule>
    <cfRule type="containsText" dxfId="1330" priority="1645" operator="containsText" text="入">
      <formula>NOT(ISERROR(SEARCH("入",F162)))</formula>
    </cfRule>
    <cfRule type="containsText" dxfId="1329" priority="1646" operator="containsText" text="入,退">
      <formula>NOT(ISERROR(SEARCH("入,退",F162)))</formula>
    </cfRule>
    <cfRule type="containsText" dxfId="1328" priority="1647" operator="containsText" text="入,退">
      <formula>NOT(ISERROR(SEARCH("入,退",F162)))</formula>
    </cfRule>
    <cfRule type="cellIs" dxfId="1327" priority="1648" operator="equal">
      <formula>"休"</formula>
    </cfRule>
  </conditionalFormatting>
  <conditionalFormatting sqref="F162:AG167">
    <cfRule type="containsText" dxfId="1326" priority="1643" operator="containsText" text="外">
      <formula>NOT(ISERROR(SEARCH("外",F162)))</formula>
    </cfRule>
  </conditionalFormatting>
  <conditionalFormatting sqref="F168:AG168">
    <cfRule type="containsText" dxfId="1325" priority="1641" operator="containsText" text="日">
      <formula>NOT(ISERROR(SEARCH("日",F168)))</formula>
    </cfRule>
    <cfRule type="containsText" dxfId="1324" priority="1642" operator="containsText" text="土">
      <formula>NOT(ISERROR(SEARCH("土",F168)))</formula>
    </cfRule>
  </conditionalFormatting>
  <conditionalFormatting sqref="F168:AG168">
    <cfRule type="containsText" dxfId="1323" priority="1634" operator="containsText" text="その他">
      <formula>NOT(ISERROR(SEARCH("その他",F168)))</formula>
    </cfRule>
    <cfRule type="containsText" dxfId="1322" priority="1635" operator="containsText" text="冬休">
      <formula>NOT(ISERROR(SEARCH("冬休",F168)))</formula>
    </cfRule>
    <cfRule type="containsText" dxfId="1321" priority="1636" operator="containsText" text="夏休">
      <formula>NOT(ISERROR(SEARCH("夏休",F168)))</formula>
    </cfRule>
    <cfRule type="containsText" dxfId="1320" priority="1637" operator="containsText" text="製作">
      <formula>NOT(ISERROR(SEARCH("製作",F168)))</formula>
    </cfRule>
    <cfRule type="cellIs" dxfId="1319" priority="1638" operator="equal">
      <formula>"中止,製作"</formula>
    </cfRule>
    <cfRule type="containsText" dxfId="1318" priority="1639" operator="containsText" text="中止,製作,夏休,冬休,その他">
      <formula>NOT(ISERROR(SEARCH("中止,製作,夏休,冬休,その他",F168)))</formula>
    </cfRule>
    <cfRule type="containsText" dxfId="1317" priority="1640" operator="containsText" text="中止">
      <formula>NOT(ISERROR(SEARCH("中止",F168)))</formula>
    </cfRule>
  </conditionalFormatting>
  <conditionalFormatting sqref="F173:AG173">
    <cfRule type="containsText" dxfId="1316" priority="1632" operator="containsText" text="日">
      <formula>NOT(ISERROR(SEARCH("日",F173)))</formula>
    </cfRule>
    <cfRule type="containsText" dxfId="1315" priority="1633" operator="containsText" text="土">
      <formula>NOT(ISERROR(SEARCH("土",F173)))</formula>
    </cfRule>
  </conditionalFormatting>
  <conditionalFormatting sqref="F173:AG173">
    <cfRule type="containsText" dxfId="1314" priority="1625" operator="containsText" text="その他">
      <formula>NOT(ISERROR(SEARCH("その他",F173)))</formula>
    </cfRule>
    <cfRule type="containsText" dxfId="1313" priority="1626" operator="containsText" text="冬休">
      <formula>NOT(ISERROR(SEARCH("冬休",F173)))</formula>
    </cfRule>
    <cfRule type="containsText" dxfId="1312" priority="1627" operator="containsText" text="夏休">
      <formula>NOT(ISERROR(SEARCH("夏休",F173)))</formula>
    </cfRule>
    <cfRule type="containsText" dxfId="1311" priority="1628" operator="containsText" text="製作">
      <formula>NOT(ISERROR(SEARCH("製作",F173)))</formula>
    </cfRule>
    <cfRule type="cellIs" dxfId="1310" priority="1629" operator="equal">
      <formula>"中止,製作"</formula>
    </cfRule>
    <cfRule type="containsText" dxfId="1309" priority="1630" operator="containsText" text="中止,製作,夏休,冬休,その他">
      <formula>NOT(ISERROR(SEARCH("中止,製作,夏休,冬休,その他",F173)))</formula>
    </cfRule>
    <cfRule type="containsText" dxfId="1308" priority="1631" operator="containsText" text="中止">
      <formula>NOT(ISERROR(SEARCH("中止",F173)))</formula>
    </cfRule>
  </conditionalFormatting>
  <conditionalFormatting sqref="F162:F167">
    <cfRule type="containsText" dxfId="1307" priority="1624" operator="containsText" text="－">
      <formula>NOT(ISERROR(SEARCH("－",F162)))</formula>
    </cfRule>
  </conditionalFormatting>
  <conditionalFormatting sqref="G162:G167 H164:U166 V166:AG166">
    <cfRule type="containsText" dxfId="1306" priority="1623" operator="containsText" text="－">
      <formula>NOT(ISERROR(SEARCH("－",G162)))</formula>
    </cfRule>
  </conditionalFormatting>
  <conditionalFormatting sqref="G162:AG167">
    <cfRule type="containsText" dxfId="1305" priority="1622" operator="containsText" text="－">
      <formula>NOT(ISERROR(SEARCH("－",G162)))</formula>
    </cfRule>
  </conditionalFormatting>
  <conditionalFormatting sqref="F169:AG172">
    <cfRule type="containsText" dxfId="1304" priority="1617" operator="containsText" text="退">
      <formula>NOT(ISERROR(SEARCH("退",F169)))</formula>
    </cfRule>
    <cfRule type="containsText" dxfId="1303" priority="1618" operator="containsText" text="入">
      <formula>NOT(ISERROR(SEARCH("入",F169)))</formula>
    </cfRule>
    <cfRule type="containsText" dxfId="1302" priority="1619" operator="containsText" text="入,退">
      <formula>NOT(ISERROR(SEARCH("入,退",F169)))</formula>
    </cfRule>
    <cfRule type="containsText" dxfId="1301" priority="1620" operator="containsText" text="入,退">
      <formula>NOT(ISERROR(SEARCH("入,退",F169)))</formula>
    </cfRule>
    <cfRule type="cellIs" dxfId="1300" priority="1621" operator="equal">
      <formula>"休"</formula>
    </cfRule>
  </conditionalFormatting>
  <conditionalFormatting sqref="F169:AG172">
    <cfRule type="containsText" dxfId="1299" priority="1616" operator="containsText" text="外">
      <formula>NOT(ISERROR(SEARCH("外",F169)))</formula>
    </cfRule>
  </conditionalFormatting>
  <conditionalFormatting sqref="F169:AG172">
    <cfRule type="containsText" dxfId="1298" priority="1615" operator="containsText" text="－">
      <formula>NOT(ISERROR(SEARCH("－",F169)))</formula>
    </cfRule>
  </conditionalFormatting>
  <conditionalFormatting sqref="F174:AG177">
    <cfRule type="containsText" dxfId="1297" priority="1610" operator="containsText" text="退">
      <formula>NOT(ISERROR(SEARCH("退",F174)))</formula>
    </cfRule>
    <cfRule type="containsText" dxfId="1296" priority="1611" operator="containsText" text="入">
      <formula>NOT(ISERROR(SEARCH("入",F174)))</formula>
    </cfRule>
    <cfRule type="containsText" dxfId="1295" priority="1612" operator="containsText" text="入,退">
      <formula>NOT(ISERROR(SEARCH("入,退",F174)))</formula>
    </cfRule>
    <cfRule type="containsText" dxfId="1294" priority="1613" operator="containsText" text="入,退">
      <formula>NOT(ISERROR(SEARCH("入,退",F174)))</formula>
    </cfRule>
    <cfRule type="cellIs" dxfId="1293" priority="1614" operator="equal">
      <formula>"休"</formula>
    </cfRule>
  </conditionalFormatting>
  <conditionalFormatting sqref="F174:AG177">
    <cfRule type="containsText" dxfId="1292" priority="1609" operator="containsText" text="外">
      <formula>NOT(ISERROR(SEARCH("外",F174)))</formula>
    </cfRule>
  </conditionalFormatting>
  <conditionalFormatting sqref="F174:AG177">
    <cfRule type="containsText" dxfId="1291" priority="1608" operator="containsText" text="－">
      <formula>NOT(ISERROR(SEARCH("－",F174)))</formula>
    </cfRule>
  </conditionalFormatting>
  <conditionalFormatting sqref="F187:AG187">
    <cfRule type="containsText" dxfId="1290" priority="1606" operator="containsText" text="日">
      <formula>NOT(ISERROR(SEARCH("日",F187)))</formula>
    </cfRule>
    <cfRule type="containsText" dxfId="1289" priority="1607" operator="containsText" text="土">
      <formula>NOT(ISERROR(SEARCH("土",F187)))</formula>
    </cfRule>
  </conditionalFormatting>
  <conditionalFormatting sqref="F187:AG187">
    <cfRule type="containsText" dxfId="1288" priority="1599" operator="containsText" text="その他">
      <formula>NOT(ISERROR(SEARCH("その他",F187)))</formula>
    </cfRule>
    <cfRule type="containsText" dxfId="1287" priority="1600" operator="containsText" text="冬休">
      <formula>NOT(ISERROR(SEARCH("冬休",F187)))</formula>
    </cfRule>
    <cfRule type="containsText" dxfId="1286" priority="1601" operator="containsText" text="夏休">
      <formula>NOT(ISERROR(SEARCH("夏休",F187)))</formula>
    </cfRule>
    <cfRule type="containsText" dxfId="1285" priority="1602" operator="containsText" text="製作">
      <formula>NOT(ISERROR(SEARCH("製作",F187)))</formula>
    </cfRule>
    <cfRule type="cellIs" dxfId="1284" priority="1603" operator="equal">
      <formula>"中止,製作"</formula>
    </cfRule>
    <cfRule type="containsText" dxfId="1283" priority="1604" operator="containsText" text="中止,製作,夏休,冬休,その他">
      <formula>NOT(ISERROR(SEARCH("中止,製作,夏休,冬休,その他",F187)))</formula>
    </cfRule>
    <cfRule type="containsText" dxfId="1282" priority="1605" operator="containsText" text="中止">
      <formula>NOT(ISERROR(SEARCH("中止",F187)))</formula>
    </cfRule>
  </conditionalFormatting>
  <conditionalFormatting sqref="F188:AG193">
    <cfRule type="containsText" dxfId="1281" priority="1594" operator="containsText" text="退">
      <formula>NOT(ISERROR(SEARCH("退",F188)))</formula>
    </cfRule>
    <cfRule type="containsText" dxfId="1280" priority="1595" operator="containsText" text="入">
      <formula>NOT(ISERROR(SEARCH("入",F188)))</formula>
    </cfRule>
    <cfRule type="containsText" dxfId="1279" priority="1596" operator="containsText" text="入,退">
      <formula>NOT(ISERROR(SEARCH("入,退",F188)))</formula>
    </cfRule>
    <cfRule type="containsText" dxfId="1278" priority="1597" operator="containsText" text="入,退">
      <formula>NOT(ISERROR(SEARCH("入,退",F188)))</formula>
    </cfRule>
    <cfRule type="cellIs" dxfId="1277" priority="1598" operator="equal">
      <formula>"休"</formula>
    </cfRule>
  </conditionalFormatting>
  <conditionalFormatting sqref="F188:AG193">
    <cfRule type="containsText" dxfId="1276" priority="1593" operator="containsText" text="外">
      <formula>NOT(ISERROR(SEARCH("外",F188)))</formula>
    </cfRule>
  </conditionalFormatting>
  <conditionalFormatting sqref="F194:AG194">
    <cfRule type="containsText" dxfId="1275" priority="1591" operator="containsText" text="日">
      <formula>NOT(ISERROR(SEARCH("日",F194)))</formula>
    </cfRule>
    <cfRule type="containsText" dxfId="1274" priority="1592" operator="containsText" text="土">
      <formula>NOT(ISERROR(SEARCH("土",F194)))</formula>
    </cfRule>
  </conditionalFormatting>
  <conditionalFormatting sqref="F194:AG194">
    <cfRule type="containsText" dxfId="1273" priority="1584" operator="containsText" text="その他">
      <formula>NOT(ISERROR(SEARCH("その他",F194)))</formula>
    </cfRule>
    <cfRule type="containsText" dxfId="1272" priority="1585" operator="containsText" text="冬休">
      <formula>NOT(ISERROR(SEARCH("冬休",F194)))</formula>
    </cfRule>
    <cfRule type="containsText" dxfId="1271" priority="1586" operator="containsText" text="夏休">
      <formula>NOT(ISERROR(SEARCH("夏休",F194)))</formula>
    </cfRule>
    <cfRule type="containsText" dxfId="1270" priority="1587" operator="containsText" text="製作">
      <formula>NOT(ISERROR(SEARCH("製作",F194)))</formula>
    </cfRule>
    <cfRule type="cellIs" dxfId="1269" priority="1588" operator="equal">
      <formula>"中止,製作"</formula>
    </cfRule>
    <cfRule type="containsText" dxfId="1268" priority="1589" operator="containsText" text="中止,製作,夏休,冬休,その他">
      <formula>NOT(ISERROR(SEARCH("中止,製作,夏休,冬休,その他",F194)))</formula>
    </cfRule>
    <cfRule type="containsText" dxfId="1267" priority="1590" operator="containsText" text="中止">
      <formula>NOT(ISERROR(SEARCH("中止",F194)))</formula>
    </cfRule>
  </conditionalFormatting>
  <conditionalFormatting sqref="F199:AG199">
    <cfRule type="containsText" dxfId="1266" priority="1582" operator="containsText" text="日">
      <formula>NOT(ISERROR(SEARCH("日",F199)))</formula>
    </cfRule>
    <cfRule type="containsText" dxfId="1265" priority="1583" operator="containsText" text="土">
      <formula>NOT(ISERROR(SEARCH("土",F199)))</formula>
    </cfRule>
  </conditionalFormatting>
  <conditionalFormatting sqref="F199:AG199">
    <cfRule type="containsText" dxfId="1264" priority="1575" operator="containsText" text="その他">
      <formula>NOT(ISERROR(SEARCH("その他",F199)))</formula>
    </cfRule>
    <cfRule type="containsText" dxfId="1263" priority="1576" operator="containsText" text="冬休">
      <formula>NOT(ISERROR(SEARCH("冬休",F199)))</formula>
    </cfRule>
    <cfRule type="containsText" dxfId="1262" priority="1577" operator="containsText" text="夏休">
      <formula>NOT(ISERROR(SEARCH("夏休",F199)))</formula>
    </cfRule>
    <cfRule type="containsText" dxfId="1261" priority="1578" operator="containsText" text="製作">
      <formula>NOT(ISERROR(SEARCH("製作",F199)))</formula>
    </cfRule>
    <cfRule type="cellIs" dxfId="1260" priority="1579" operator="equal">
      <formula>"中止,製作"</formula>
    </cfRule>
    <cfRule type="containsText" dxfId="1259" priority="1580" operator="containsText" text="中止,製作,夏休,冬休,その他">
      <formula>NOT(ISERROR(SEARCH("中止,製作,夏休,冬休,その他",F199)))</formula>
    </cfRule>
    <cfRule type="containsText" dxfId="1258" priority="1581" operator="containsText" text="中止">
      <formula>NOT(ISERROR(SEARCH("中止",F199)))</formula>
    </cfRule>
  </conditionalFormatting>
  <conditionalFormatting sqref="F188:F193">
    <cfRule type="containsText" dxfId="1257" priority="1574" operator="containsText" text="－">
      <formula>NOT(ISERROR(SEARCH("－",F188)))</formula>
    </cfRule>
  </conditionalFormatting>
  <conditionalFormatting sqref="G188:G193 H190:U192 V192:AG192">
    <cfRule type="containsText" dxfId="1256" priority="1573" operator="containsText" text="－">
      <formula>NOT(ISERROR(SEARCH("－",G188)))</formula>
    </cfRule>
  </conditionalFormatting>
  <conditionalFormatting sqref="G188:AG193">
    <cfRule type="containsText" dxfId="1255" priority="1572" operator="containsText" text="－">
      <formula>NOT(ISERROR(SEARCH("－",G188)))</formula>
    </cfRule>
  </conditionalFormatting>
  <conditionalFormatting sqref="F195:AG198">
    <cfRule type="containsText" dxfId="1254" priority="1567" operator="containsText" text="退">
      <formula>NOT(ISERROR(SEARCH("退",F195)))</formula>
    </cfRule>
    <cfRule type="containsText" dxfId="1253" priority="1568" operator="containsText" text="入">
      <formula>NOT(ISERROR(SEARCH("入",F195)))</formula>
    </cfRule>
    <cfRule type="containsText" dxfId="1252" priority="1569" operator="containsText" text="入,退">
      <formula>NOT(ISERROR(SEARCH("入,退",F195)))</formula>
    </cfRule>
    <cfRule type="containsText" dxfId="1251" priority="1570" operator="containsText" text="入,退">
      <formula>NOT(ISERROR(SEARCH("入,退",F195)))</formula>
    </cfRule>
    <cfRule type="cellIs" dxfId="1250" priority="1571" operator="equal">
      <formula>"休"</formula>
    </cfRule>
  </conditionalFormatting>
  <conditionalFormatting sqref="F195:AG198">
    <cfRule type="containsText" dxfId="1249" priority="1566" operator="containsText" text="外">
      <formula>NOT(ISERROR(SEARCH("外",F195)))</formula>
    </cfRule>
  </conditionalFormatting>
  <conditionalFormatting sqref="F195:AG198">
    <cfRule type="containsText" dxfId="1248" priority="1565" operator="containsText" text="－">
      <formula>NOT(ISERROR(SEARCH("－",F195)))</formula>
    </cfRule>
  </conditionalFormatting>
  <conditionalFormatting sqref="F200:AG203">
    <cfRule type="containsText" dxfId="1247" priority="1560" operator="containsText" text="退">
      <formula>NOT(ISERROR(SEARCH("退",F200)))</formula>
    </cfRule>
    <cfRule type="containsText" dxfId="1246" priority="1561" operator="containsText" text="入">
      <formula>NOT(ISERROR(SEARCH("入",F200)))</formula>
    </cfRule>
    <cfRule type="containsText" dxfId="1245" priority="1562" operator="containsText" text="入,退">
      <formula>NOT(ISERROR(SEARCH("入,退",F200)))</formula>
    </cfRule>
    <cfRule type="containsText" dxfId="1244" priority="1563" operator="containsText" text="入,退">
      <formula>NOT(ISERROR(SEARCH("入,退",F200)))</formula>
    </cfRule>
    <cfRule type="cellIs" dxfId="1243" priority="1564" operator="equal">
      <formula>"休"</formula>
    </cfRule>
  </conditionalFormatting>
  <conditionalFormatting sqref="F200:AG203">
    <cfRule type="containsText" dxfId="1242" priority="1559" operator="containsText" text="外">
      <formula>NOT(ISERROR(SEARCH("外",F200)))</formula>
    </cfRule>
  </conditionalFormatting>
  <conditionalFormatting sqref="F200:AG203">
    <cfRule type="containsText" dxfId="1241" priority="1558" operator="containsText" text="－">
      <formula>NOT(ISERROR(SEARCH("－",F200)))</formula>
    </cfRule>
  </conditionalFormatting>
  <conditionalFormatting sqref="F207:AG207">
    <cfRule type="containsText" dxfId="1240" priority="1556" operator="containsText" text="日">
      <formula>NOT(ISERROR(SEARCH("日",F207)))</formula>
    </cfRule>
    <cfRule type="containsText" dxfId="1239" priority="1557" operator="containsText" text="土">
      <formula>NOT(ISERROR(SEARCH("土",F207)))</formula>
    </cfRule>
  </conditionalFormatting>
  <conditionalFormatting sqref="F207:AG207">
    <cfRule type="containsText" dxfId="1238" priority="1549" operator="containsText" text="その他">
      <formula>NOT(ISERROR(SEARCH("その他",F207)))</formula>
    </cfRule>
    <cfRule type="containsText" dxfId="1237" priority="1550" operator="containsText" text="冬休">
      <formula>NOT(ISERROR(SEARCH("冬休",F207)))</formula>
    </cfRule>
    <cfRule type="containsText" dxfId="1236" priority="1551" operator="containsText" text="夏休">
      <formula>NOT(ISERROR(SEARCH("夏休",F207)))</formula>
    </cfRule>
    <cfRule type="containsText" dxfId="1235" priority="1552" operator="containsText" text="製作">
      <formula>NOT(ISERROR(SEARCH("製作",F207)))</formula>
    </cfRule>
    <cfRule type="cellIs" dxfId="1234" priority="1553" operator="equal">
      <formula>"中止,製作"</formula>
    </cfRule>
    <cfRule type="containsText" dxfId="1233" priority="1554" operator="containsText" text="中止,製作,夏休,冬休,その他">
      <formula>NOT(ISERROR(SEARCH("中止,製作,夏休,冬休,その他",F207)))</formula>
    </cfRule>
    <cfRule type="containsText" dxfId="1232" priority="1555" operator="containsText" text="中止">
      <formula>NOT(ISERROR(SEARCH("中止",F207)))</formula>
    </cfRule>
  </conditionalFormatting>
  <conditionalFormatting sqref="F208:AG213">
    <cfRule type="containsText" dxfId="1231" priority="1544" operator="containsText" text="退">
      <formula>NOT(ISERROR(SEARCH("退",F208)))</formula>
    </cfRule>
    <cfRule type="containsText" dxfId="1230" priority="1545" operator="containsText" text="入">
      <formula>NOT(ISERROR(SEARCH("入",F208)))</formula>
    </cfRule>
    <cfRule type="containsText" dxfId="1229" priority="1546" operator="containsText" text="入,退">
      <formula>NOT(ISERROR(SEARCH("入,退",F208)))</formula>
    </cfRule>
    <cfRule type="containsText" dxfId="1228" priority="1547" operator="containsText" text="入,退">
      <formula>NOT(ISERROR(SEARCH("入,退",F208)))</formula>
    </cfRule>
    <cfRule type="cellIs" dxfId="1227" priority="1548" operator="equal">
      <formula>"休"</formula>
    </cfRule>
  </conditionalFormatting>
  <conditionalFormatting sqref="F208:AG213">
    <cfRule type="containsText" dxfId="1226" priority="1543" operator="containsText" text="外">
      <formula>NOT(ISERROR(SEARCH("外",F208)))</formula>
    </cfRule>
  </conditionalFormatting>
  <conditionalFormatting sqref="F214:AG214">
    <cfRule type="containsText" dxfId="1225" priority="1541" operator="containsText" text="日">
      <formula>NOT(ISERROR(SEARCH("日",F214)))</formula>
    </cfRule>
    <cfRule type="containsText" dxfId="1224" priority="1542" operator="containsText" text="土">
      <formula>NOT(ISERROR(SEARCH("土",F214)))</formula>
    </cfRule>
  </conditionalFormatting>
  <conditionalFormatting sqref="F214:AG214">
    <cfRule type="containsText" dxfId="1223" priority="1534" operator="containsText" text="その他">
      <formula>NOT(ISERROR(SEARCH("その他",F214)))</formula>
    </cfRule>
    <cfRule type="containsText" dxfId="1222" priority="1535" operator="containsText" text="冬休">
      <formula>NOT(ISERROR(SEARCH("冬休",F214)))</formula>
    </cfRule>
    <cfRule type="containsText" dxfId="1221" priority="1536" operator="containsText" text="夏休">
      <formula>NOT(ISERROR(SEARCH("夏休",F214)))</formula>
    </cfRule>
    <cfRule type="containsText" dxfId="1220" priority="1537" operator="containsText" text="製作">
      <formula>NOT(ISERROR(SEARCH("製作",F214)))</formula>
    </cfRule>
    <cfRule type="cellIs" dxfId="1219" priority="1538" operator="equal">
      <formula>"中止,製作"</formula>
    </cfRule>
    <cfRule type="containsText" dxfId="1218" priority="1539" operator="containsText" text="中止,製作,夏休,冬休,その他">
      <formula>NOT(ISERROR(SEARCH("中止,製作,夏休,冬休,その他",F214)))</formula>
    </cfRule>
    <cfRule type="containsText" dxfId="1217" priority="1540" operator="containsText" text="中止">
      <formula>NOT(ISERROR(SEARCH("中止",F214)))</formula>
    </cfRule>
  </conditionalFormatting>
  <conditionalFormatting sqref="F219:AG219">
    <cfRule type="containsText" dxfId="1216" priority="1532" operator="containsText" text="日">
      <formula>NOT(ISERROR(SEARCH("日",F219)))</formula>
    </cfRule>
    <cfRule type="containsText" dxfId="1215" priority="1533" operator="containsText" text="土">
      <formula>NOT(ISERROR(SEARCH("土",F219)))</formula>
    </cfRule>
  </conditionalFormatting>
  <conditionalFormatting sqref="F219:AG219">
    <cfRule type="containsText" dxfId="1214" priority="1525" operator="containsText" text="その他">
      <formula>NOT(ISERROR(SEARCH("その他",F219)))</formula>
    </cfRule>
    <cfRule type="containsText" dxfId="1213" priority="1526" operator="containsText" text="冬休">
      <formula>NOT(ISERROR(SEARCH("冬休",F219)))</formula>
    </cfRule>
    <cfRule type="containsText" dxfId="1212" priority="1527" operator="containsText" text="夏休">
      <formula>NOT(ISERROR(SEARCH("夏休",F219)))</formula>
    </cfRule>
    <cfRule type="containsText" dxfId="1211" priority="1528" operator="containsText" text="製作">
      <formula>NOT(ISERROR(SEARCH("製作",F219)))</formula>
    </cfRule>
    <cfRule type="cellIs" dxfId="1210" priority="1529" operator="equal">
      <formula>"中止,製作"</formula>
    </cfRule>
    <cfRule type="containsText" dxfId="1209" priority="1530" operator="containsText" text="中止,製作,夏休,冬休,その他">
      <formula>NOT(ISERROR(SEARCH("中止,製作,夏休,冬休,その他",F219)))</formula>
    </cfRule>
    <cfRule type="containsText" dxfId="1208" priority="1531" operator="containsText" text="中止">
      <formula>NOT(ISERROR(SEARCH("中止",F219)))</formula>
    </cfRule>
  </conditionalFormatting>
  <conditionalFormatting sqref="F208:F213">
    <cfRule type="containsText" dxfId="1207" priority="1524" operator="containsText" text="－">
      <formula>NOT(ISERROR(SEARCH("－",F208)))</formula>
    </cfRule>
  </conditionalFormatting>
  <conditionalFormatting sqref="G208:G213 H210:U212 V212:AG212">
    <cfRule type="containsText" dxfId="1206" priority="1523" operator="containsText" text="－">
      <formula>NOT(ISERROR(SEARCH("－",G208)))</formula>
    </cfRule>
  </conditionalFormatting>
  <conditionalFormatting sqref="G208:AG213">
    <cfRule type="containsText" dxfId="1205" priority="1522" operator="containsText" text="－">
      <formula>NOT(ISERROR(SEARCH("－",G208)))</formula>
    </cfRule>
  </conditionalFormatting>
  <conditionalFormatting sqref="F215:AG218">
    <cfRule type="containsText" dxfId="1204" priority="1517" operator="containsText" text="退">
      <formula>NOT(ISERROR(SEARCH("退",F215)))</formula>
    </cfRule>
    <cfRule type="containsText" dxfId="1203" priority="1518" operator="containsText" text="入">
      <formula>NOT(ISERROR(SEARCH("入",F215)))</formula>
    </cfRule>
    <cfRule type="containsText" dxfId="1202" priority="1519" operator="containsText" text="入,退">
      <formula>NOT(ISERROR(SEARCH("入,退",F215)))</formula>
    </cfRule>
    <cfRule type="containsText" dxfId="1201" priority="1520" operator="containsText" text="入,退">
      <formula>NOT(ISERROR(SEARCH("入,退",F215)))</formula>
    </cfRule>
    <cfRule type="cellIs" dxfId="1200" priority="1521" operator="equal">
      <formula>"休"</formula>
    </cfRule>
  </conditionalFormatting>
  <conditionalFormatting sqref="F215:AG218">
    <cfRule type="containsText" dxfId="1199" priority="1516" operator="containsText" text="外">
      <formula>NOT(ISERROR(SEARCH("外",F215)))</formula>
    </cfRule>
  </conditionalFormatting>
  <conditionalFormatting sqref="F215:AG218">
    <cfRule type="containsText" dxfId="1198" priority="1515" operator="containsText" text="－">
      <formula>NOT(ISERROR(SEARCH("－",F215)))</formula>
    </cfRule>
  </conditionalFormatting>
  <conditionalFormatting sqref="F220:AG223">
    <cfRule type="containsText" dxfId="1197" priority="1510" operator="containsText" text="退">
      <formula>NOT(ISERROR(SEARCH("退",F220)))</formula>
    </cfRule>
    <cfRule type="containsText" dxfId="1196" priority="1511" operator="containsText" text="入">
      <formula>NOT(ISERROR(SEARCH("入",F220)))</formula>
    </cfRule>
    <cfRule type="containsText" dxfId="1195" priority="1512" operator="containsText" text="入,退">
      <formula>NOT(ISERROR(SEARCH("入,退",F220)))</formula>
    </cfRule>
    <cfRule type="containsText" dxfId="1194" priority="1513" operator="containsText" text="入,退">
      <formula>NOT(ISERROR(SEARCH("入,退",F220)))</formula>
    </cfRule>
    <cfRule type="cellIs" dxfId="1193" priority="1514" operator="equal">
      <formula>"休"</formula>
    </cfRule>
  </conditionalFormatting>
  <conditionalFormatting sqref="F220:AG223">
    <cfRule type="containsText" dxfId="1192" priority="1509" operator="containsText" text="外">
      <formula>NOT(ISERROR(SEARCH("外",F220)))</formula>
    </cfRule>
  </conditionalFormatting>
  <conditionalFormatting sqref="F220:AG223">
    <cfRule type="containsText" dxfId="1191" priority="1508" operator="containsText" text="－">
      <formula>NOT(ISERROR(SEARCH("－",F220)))</formula>
    </cfRule>
  </conditionalFormatting>
  <conditionalFormatting sqref="F227:AG227">
    <cfRule type="containsText" dxfId="1190" priority="1506" operator="containsText" text="日">
      <formula>NOT(ISERROR(SEARCH("日",F227)))</formula>
    </cfRule>
    <cfRule type="containsText" dxfId="1189" priority="1507" operator="containsText" text="土">
      <formula>NOT(ISERROR(SEARCH("土",F227)))</formula>
    </cfRule>
  </conditionalFormatting>
  <conditionalFormatting sqref="F227:AG227">
    <cfRule type="containsText" dxfId="1188" priority="1499" operator="containsText" text="その他">
      <formula>NOT(ISERROR(SEARCH("その他",F227)))</formula>
    </cfRule>
    <cfRule type="containsText" dxfId="1187" priority="1500" operator="containsText" text="冬休">
      <formula>NOT(ISERROR(SEARCH("冬休",F227)))</formula>
    </cfRule>
    <cfRule type="containsText" dxfId="1186" priority="1501" operator="containsText" text="夏休">
      <formula>NOT(ISERROR(SEARCH("夏休",F227)))</formula>
    </cfRule>
    <cfRule type="containsText" dxfId="1185" priority="1502" operator="containsText" text="製作">
      <formula>NOT(ISERROR(SEARCH("製作",F227)))</formula>
    </cfRule>
    <cfRule type="cellIs" dxfId="1184" priority="1503" operator="equal">
      <formula>"中止,製作"</formula>
    </cfRule>
    <cfRule type="containsText" dxfId="1183" priority="1504" operator="containsText" text="中止,製作,夏休,冬休,その他">
      <formula>NOT(ISERROR(SEARCH("中止,製作,夏休,冬休,その他",F227)))</formula>
    </cfRule>
    <cfRule type="containsText" dxfId="1182" priority="1505" operator="containsText" text="中止">
      <formula>NOT(ISERROR(SEARCH("中止",F227)))</formula>
    </cfRule>
  </conditionalFormatting>
  <conditionalFormatting sqref="F228:AG233">
    <cfRule type="containsText" dxfId="1181" priority="1494" operator="containsText" text="退">
      <formula>NOT(ISERROR(SEARCH("退",F228)))</formula>
    </cfRule>
    <cfRule type="containsText" dxfId="1180" priority="1495" operator="containsText" text="入">
      <formula>NOT(ISERROR(SEARCH("入",F228)))</formula>
    </cfRule>
    <cfRule type="containsText" dxfId="1179" priority="1496" operator="containsText" text="入,退">
      <formula>NOT(ISERROR(SEARCH("入,退",F228)))</formula>
    </cfRule>
    <cfRule type="containsText" dxfId="1178" priority="1497" operator="containsText" text="入,退">
      <formula>NOT(ISERROR(SEARCH("入,退",F228)))</formula>
    </cfRule>
    <cfRule type="cellIs" dxfId="1177" priority="1498" operator="equal">
      <formula>"休"</formula>
    </cfRule>
  </conditionalFormatting>
  <conditionalFormatting sqref="F228:AG233">
    <cfRule type="containsText" dxfId="1176" priority="1493" operator="containsText" text="外">
      <formula>NOT(ISERROR(SEARCH("外",F228)))</formula>
    </cfRule>
  </conditionalFormatting>
  <conditionalFormatting sqref="F234:AG234">
    <cfRule type="containsText" dxfId="1175" priority="1491" operator="containsText" text="日">
      <formula>NOT(ISERROR(SEARCH("日",F234)))</formula>
    </cfRule>
    <cfRule type="containsText" dxfId="1174" priority="1492" operator="containsText" text="土">
      <formula>NOT(ISERROR(SEARCH("土",F234)))</formula>
    </cfRule>
  </conditionalFormatting>
  <conditionalFormatting sqref="F234:AG234">
    <cfRule type="containsText" dxfId="1173" priority="1484" operator="containsText" text="その他">
      <formula>NOT(ISERROR(SEARCH("その他",F234)))</formula>
    </cfRule>
    <cfRule type="containsText" dxfId="1172" priority="1485" operator="containsText" text="冬休">
      <formula>NOT(ISERROR(SEARCH("冬休",F234)))</formula>
    </cfRule>
    <cfRule type="containsText" dxfId="1171" priority="1486" operator="containsText" text="夏休">
      <formula>NOT(ISERROR(SEARCH("夏休",F234)))</formula>
    </cfRule>
    <cfRule type="containsText" dxfId="1170" priority="1487" operator="containsText" text="製作">
      <formula>NOT(ISERROR(SEARCH("製作",F234)))</formula>
    </cfRule>
    <cfRule type="cellIs" dxfId="1169" priority="1488" operator="equal">
      <formula>"中止,製作"</formula>
    </cfRule>
    <cfRule type="containsText" dxfId="1168" priority="1489" operator="containsText" text="中止,製作,夏休,冬休,その他">
      <formula>NOT(ISERROR(SEARCH("中止,製作,夏休,冬休,その他",F234)))</formula>
    </cfRule>
    <cfRule type="containsText" dxfId="1167" priority="1490" operator="containsText" text="中止">
      <formula>NOT(ISERROR(SEARCH("中止",F234)))</formula>
    </cfRule>
  </conditionalFormatting>
  <conditionalFormatting sqref="F239:AG239">
    <cfRule type="containsText" dxfId="1166" priority="1482" operator="containsText" text="日">
      <formula>NOT(ISERROR(SEARCH("日",F239)))</formula>
    </cfRule>
    <cfRule type="containsText" dxfId="1165" priority="1483" operator="containsText" text="土">
      <formula>NOT(ISERROR(SEARCH("土",F239)))</formula>
    </cfRule>
  </conditionalFormatting>
  <conditionalFormatting sqref="F239:AG239">
    <cfRule type="containsText" dxfId="1164" priority="1475" operator="containsText" text="その他">
      <formula>NOT(ISERROR(SEARCH("その他",F239)))</formula>
    </cfRule>
    <cfRule type="containsText" dxfId="1163" priority="1476" operator="containsText" text="冬休">
      <formula>NOT(ISERROR(SEARCH("冬休",F239)))</formula>
    </cfRule>
    <cfRule type="containsText" dxfId="1162" priority="1477" operator="containsText" text="夏休">
      <formula>NOT(ISERROR(SEARCH("夏休",F239)))</formula>
    </cfRule>
    <cfRule type="containsText" dxfId="1161" priority="1478" operator="containsText" text="製作">
      <formula>NOT(ISERROR(SEARCH("製作",F239)))</formula>
    </cfRule>
    <cfRule type="cellIs" dxfId="1160" priority="1479" operator="equal">
      <formula>"中止,製作"</formula>
    </cfRule>
    <cfRule type="containsText" dxfId="1159" priority="1480" operator="containsText" text="中止,製作,夏休,冬休,その他">
      <formula>NOT(ISERROR(SEARCH("中止,製作,夏休,冬休,その他",F239)))</formula>
    </cfRule>
    <cfRule type="containsText" dxfId="1158" priority="1481" operator="containsText" text="中止">
      <formula>NOT(ISERROR(SEARCH("中止",F239)))</formula>
    </cfRule>
  </conditionalFormatting>
  <conditionalFormatting sqref="F228:F233">
    <cfRule type="containsText" dxfId="1157" priority="1474" operator="containsText" text="－">
      <formula>NOT(ISERROR(SEARCH("－",F228)))</formula>
    </cfRule>
  </conditionalFormatting>
  <conditionalFormatting sqref="G228:G233 H230:U232 V232:AG232">
    <cfRule type="containsText" dxfId="1156" priority="1473" operator="containsText" text="－">
      <formula>NOT(ISERROR(SEARCH("－",G228)))</formula>
    </cfRule>
  </conditionalFormatting>
  <conditionalFormatting sqref="G228:AG233">
    <cfRule type="containsText" dxfId="1155" priority="1472" operator="containsText" text="－">
      <formula>NOT(ISERROR(SEARCH("－",G228)))</formula>
    </cfRule>
  </conditionalFormatting>
  <conditionalFormatting sqref="F235:AG238">
    <cfRule type="containsText" dxfId="1154" priority="1467" operator="containsText" text="退">
      <formula>NOT(ISERROR(SEARCH("退",F235)))</formula>
    </cfRule>
    <cfRule type="containsText" dxfId="1153" priority="1468" operator="containsText" text="入">
      <formula>NOT(ISERROR(SEARCH("入",F235)))</formula>
    </cfRule>
    <cfRule type="containsText" dxfId="1152" priority="1469" operator="containsText" text="入,退">
      <formula>NOT(ISERROR(SEARCH("入,退",F235)))</formula>
    </cfRule>
    <cfRule type="containsText" dxfId="1151" priority="1470" operator="containsText" text="入,退">
      <formula>NOT(ISERROR(SEARCH("入,退",F235)))</formula>
    </cfRule>
    <cfRule type="cellIs" dxfId="1150" priority="1471" operator="equal">
      <formula>"休"</formula>
    </cfRule>
  </conditionalFormatting>
  <conditionalFormatting sqref="F235:AG238">
    <cfRule type="containsText" dxfId="1149" priority="1466" operator="containsText" text="外">
      <formula>NOT(ISERROR(SEARCH("外",F235)))</formula>
    </cfRule>
  </conditionalFormatting>
  <conditionalFormatting sqref="F235:AG238">
    <cfRule type="containsText" dxfId="1148" priority="1465" operator="containsText" text="－">
      <formula>NOT(ISERROR(SEARCH("－",F235)))</formula>
    </cfRule>
  </conditionalFormatting>
  <conditionalFormatting sqref="F240:AG243">
    <cfRule type="containsText" dxfId="1147" priority="1460" operator="containsText" text="退">
      <formula>NOT(ISERROR(SEARCH("退",F240)))</formula>
    </cfRule>
    <cfRule type="containsText" dxfId="1146" priority="1461" operator="containsText" text="入">
      <formula>NOT(ISERROR(SEARCH("入",F240)))</formula>
    </cfRule>
    <cfRule type="containsText" dxfId="1145" priority="1462" operator="containsText" text="入,退">
      <formula>NOT(ISERROR(SEARCH("入,退",F240)))</formula>
    </cfRule>
    <cfRule type="containsText" dxfId="1144" priority="1463" operator="containsText" text="入,退">
      <formula>NOT(ISERROR(SEARCH("入,退",F240)))</formula>
    </cfRule>
    <cfRule type="cellIs" dxfId="1143" priority="1464" operator="equal">
      <formula>"休"</formula>
    </cfRule>
  </conditionalFormatting>
  <conditionalFormatting sqref="F240:AG243">
    <cfRule type="containsText" dxfId="1142" priority="1459" operator="containsText" text="外">
      <formula>NOT(ISERROR(SEARCH("外",F240)))</formula>
    </cfRule>
  </conditionalFormatting>
  <conditionalFormatting sqref="F240:AG243">
    <cfRule type="containsText" dxfId="1141" priority="1458" operator="containsText" text="－">
      <formula>NOT(ISERROR(SEARCH("－",F240)))</formula>
    </cfRule>
  </conditionalFormatting>
  <conditionalFormatting sqref="F247:AG247">
    <cfRule type="containsText" dxfId="1140" priority="1456" operator="containsText" text="日">
      <formula>NOT(ISERROR(SEARCH("日",F247)))</formula>
    </cfRule>
    <cfRule type="containsText" dxfId="1139" priority="1457" operator="containsText" text="土">
      <formula>NOT(ISERROR(SEARCH("土",F247)))</formula>
    </cfRule>
  </conditionalFormatting>
  <conditionalFormatting sqref="F247:AG247">
    <cfRule type="containsText" dxfId="1138" priority="1449" operator="containsText" text="その他">
      <formula>NOT(ISERROR(SEARCH("その他",F247)))</formula>
    </cfRule>
    <cfRule type="containsText" dxfId="1137" priority="1450" operator="containsText" text="冬休">
      <formula>NOT(ISERROR(SEARCH("冬休",F247)))</formula>
    </cfRule>
    <cfRule type="containsText" dxfId="1136" priority="1451" operator="containsText" text="夏休">
      <formula>NOT(ISERROR(SEARCH("夏休",F247)))</formula>
    </cfRule>
    <cfRule type="containsText" dxfId="1135" priority="1452" operator="containsText" text="製作">
      <formula>NOT(ISERROR(SEARCH("製作",F247)))</formula>
    </cfRule>
    <cfRule type="cellIs" dxfId="1134" priority="1453" operator="equal">
      <formula>"中止,製作"</formula>
    </cfRule>
    <cfRule type="containsText" dxfId="1133" priority="1454" operator="containsText" text="中止,製作,夏休,冬休,その他">
      <formula>NOT(ISERROR(SEARCH("中止,製作,夏休,冬休,その他",F247)))</formula>
    </cfRule>
    <cfRule type="containsText" dxfId="1132" priority="1455" operator="containsText" text="中止">
      <formula>NOT(ISERROR(SEARCH("中止",F247)))</formula>
    </cfRule>
  </conditionalFormatting>
  <conditionalFormatting sqref="F248:AG253">
    <cfRule type="containsText" dxfId="1131" priority="1444" operator="containsText" text="退">
      <formula>NOT(ISERROR(SEARCH("退",F248)))</formula>
    </cfRule>
    <cfRule type="containsText" dxfId="1130" priority="1445" operator="containsText" text="入">
      <formula>NOT(ISERROR(SEARCH("入",F248)))</formula>
    </cfRule>
    <cfRule type="containsText" dxfId="1129" priority="1446" operator="containsText" text="入,退">
      <formula>NOT(ISERROR(SEARCH("入,退",F248)))</formula>
    </cfRule>
    <cfRule type="containsText" dxfId="1128" priority="1447" operator="containsText" text="入,退">
      <formula>NOT(ISERROR(SEARCH("入,退",F248)))</formula>
    </cfRule>
    <cfRule type="cellIs" dxfId="1127" priority="1448" operator="equal">
      <formula>"休"</formula>
    </cfRule>
  </conditionalFormatting>
  <conditionalFormatting sqref="F248:AG253">
    <cfRule type="containsText" dxfId="1126" priority="1443" operator="containsText" text="外">
      <formula>NOT(ISERROR(SEARCH("外",F248)))</formula>
    </cfRule>
  </conditionalFormatting>
  <conditionalFormatting sqref="F254:AG254">
    <cfRule type="containsText" dxfId="1125" priority="1441" operator="containsText" text="日">
      <formula>NOT(ISERROR(SEARCH("日",F254)))</formula>
    </cfRule>
    <cfRule type="containsText" dxfId="1124" priority="1442" operator="containsText" text="土">
      <formula>NOT(ISERROR(SEARCH("土",F254)))</formula>
    </cfRule>
  </conditionalFormatting>
  <conditionalFormatting sqref="F254:AG254">
    <cfRule type="containsText" dxfId="1123" priority="1434" operator="containsText" text="その他">
      <formula>NOT(ISERROR(SEARCH("その他",F254)))</formula>
    </cfRule>
    <cfRule type="containsText" dxfId="1122" priority="1435" operator="containsText" text="冬休">
      <formula>NOT(ISERROR(SEARCH("冬休",F254)))</formula>
    </cfRule>
    <cfRule type="containsText" dxfId="1121" priority="1436" operator="containsText" text="夏休">
      <formula>NOT(ISERROR(SEARCH("夏休",F254)))</formula>
    </cfRule>
    <cfRule type="containsText" dxfId="1120" priority="1437" operator="containsText" text="製作">
      <formula>NOT(ISERROR(SEARCH("製作",F254)))</formula>
    </cfRule>
    <cfRule type="cellIs" dxfId="1119" priority="1438" operator="equal">
      <formula>"中止,製作"</formula>
    </cfRule>
    <cfRule type="containsText" dxfId="1118" priority="1439" operator="containsText" text="中止,製作,夏休,冬休,その他">
      <formula>NOT(ISERROR(SEARCH("中止,製作,夏休,冬休,その他",F254)))</formula>
    </cfRule>
    <cfRule type="containsText" dxfId="1117" priority="1440" operator="containsText" text="中止">
      <formula>NOT(ISERROR(SEARCH("中止",F254)))</formula>
    </cfRule>
  </conditionalFormatting>
  <conditionalFormatting sqref="F259:AG259">
    <cfRule type="containsText" dxfId="1116" priority="1432" operator="containsText" text="日">
      <formula>NOT(ISERROR(SEARCH("日",F259)))</formula>
    </cfRule>
    <cfRule type="containsText" dxfId="1115" priority="1433" operator="containsText" text="土">
      <formula>NOT(ISERROR(SEARCH("土",F259)))</formula>
    </cfRule>
  </conditionalFormatting>
  <conditionalFormatting sqref="F259:AG259">
    <cfRule type="containsText" dxfId="1114" priority="1425" operator="containsText" text="その他">
      <formula>NOT(ISERROR(SEARCH("その他",F259)))</formula>
    </cfRule>
    <cfRule type="containsText" dxfId="1113" priority="1426" operator="containsText" text="冬休">
      <formula>NOT(ISERROR(SEARCH("冬休",F259)))</formula>
    </cfRule>
    <cfRule type="containsText" dxfId="1112" priority="1427" operator="containsText" text="夏休">
      <formula>NOT(ISERROR(SEARCH("夏休",F259)))</formula>
    </cfRule>
    <cfRule type="containsText" dxfId="1111" priority="1428" operator="containsText" text="製作">
      <formula>NOT(ISERROR(SEARCH("製作",F259)))</formula>
    </cfRule>
    <cfRule type="cellIs" dxfId="1110" priority="1429" operator="equal">
      <formula>"中止,製作"</formula>
    </cfRule>
    <cfRule type="containsText" dxfId="1109" priority="1430" operator="containsText" text="中止,製作,夏休,冬休,その他">
      <formula>NOT(ISERROR(SEARCH("中止,製作,夏休,冬休,その他",F259)))</formula>
    </cfRule>
    <cfRule type="containsText" dxfId="1108" priority="1431" operator="containsText" text="中止">
      <formula>NOT(ISERROR(SEARCH("中止",F259)))</formula>
    </cfRule>
  </conditionalFormatting>
  <conditionalFormatting sqref="F248:F253">
    <cfRule type="containsText" dxfId="1107" priority="1424" operator="containsText" text="－">
      <formula>NOT(ISERROR(SEARCH("－",F248)))</formula>
    </cfRule>
  </conditionalFormatting>
  <conditionalFormatting sqref="G248:G253 H250:U252 V252:AG252">
    <cfRule type="containsText" dxfId="1106" priority="1423" operator="containsText" text="－">
      <formula>NOT(ISERROR(SEARCH("－",G248)))</formula>
    </cfRule>
  </conditionalFormatting>
  <conditionalFormatting sqref="G248:AG253">
    <cfRule type="containsText" dxfId="1105" priority="1422" operator="containsText" text="－">
      <formula>NOT(ISERROR(SEARCH("－",G248)))</formula>
    </cfRule>
  </conditionalFormatting>
  <conditionalFormatting sqref="F255:AG258">
    <cfRule type="containsText" dxfId="1104" priority="1417" operator="containsText" text="退">
      <formula>NOT(ISERROR(SEARCH("退",F255)))</formula>
    </cfRule>
    <cfRule type="containsText" dxfId="1103" priority="1418" operator="containsText" text="入">
      <formula>NOT(ISERROR(SEARCH("入",F255)))</formula>
    </cfRule>
    <cfRule type="containsText" dxfId="1102" priority="1419" operator="containsText" text="入,退">
      <formula>NOT(ISERROR(SEARCH("入,退",F255)))</formula>
    </cfRule>
    <cfRule type="containsText" dxfId="1101" priority="1420" operator="containsText" text="入,退">
      <formula>NOT(ISERROR(SEARCH("入,退",F255)))</formula>
    </cfRule>
    <cfRule type="cellIs" dxfId="1100" priority="1421" operator="equal">
      <formula>"休"</formula>
    </cfRule>
  </conditionalFormatting>
  <conditionalFormatting sqref="F255:AG258">
    <cfRule type="containsText" dxfId="1099" priority="1416" operator="containsText" text="外">
      <formula>NOT(ISERROR(SEARCH("外",F255)))</formula>
    </cfRule>
  </conditionalFormatting>
  <conditionalFormatting sqref="F255:AG258">
    <cfRule type="containsText" dxfId="1098" priority="1415" operator="containsText" text="－">
      <formula>NOT(ISERROR(SEARCH("－",F255)))</formula>
    </cfRule>
  </conditionalFormatting>
  <conditionalFormatting sqref="F260:AG263">
    <cfRule type="containsText" dxfId="1097" priority="1410" operator="containsText" text="退">
      <formula>NOT(ISERROR(SEARCH("退",F260)))</formula>
    </cfRule>
    <cfRule type="containsText" dxfId="1096" priority="1411" operator="containsText" text="入">
      <formula>NOT(ISERROR(SEARCH("入",F260)))</formula>
    </cfRule>
    <cfRule type="containsText" dxfId="1095" priority="1412" operator="containsText" text="入,退">
      <formula>NOT(ISERROR(SEARCH("入,退",F260)))</formula>
    </cfRule>
    <cfRule type="containsText" dxfId="1094" priority="1413" operator="containsText" text="入,退">
      <formula>NOT(ISERROR(SEARCH("入,退",F260)))</formula>
    </cfRule>
    <cfRule type="cellIs" dxfId="1093" priority="1414" operator="equal">
      <formula>"休"</formula>
    </cfRule>
  </conditionalFormatting>
  <conditionalFormatting sqref="F260:AG263">
    <cfRule type="containsText" dxfId="1092" priority="1409" operator="containsText" text="外">
      <formula>NOT(ISERROR(SEARCH("外",F260)))</formula>
    </cfRule>
  </conditionalFormatting>
  <conditionalFormatting sqref="F260:AG263">
    <cfRule type="containsText" dxfId="1091" priority="1408" operator="containsText" text="－">
      <formula>NOT(ISERROR(SEARCH("－",F260)))</formula>
    </cfRule>
  </conditionalFormatting>
  <conditionalFormatting sqref="F273:AG273">
    <cfRule type="containsText" dxfId="1090" priority="1406" operator="containsText" text="日">
      <formula>NOT(ISERROR(SEARCH("日",F273)))</formula>
    </cfRule>
    <cfRule type="containsText" dxfId="1089" priority="1407" operator="containsText" text="土">
      <formula>NOT(ISERROR(SEARCH("土",F273)))</formula>
    </cfRule>
  </conditionalFormatting>
  <conditionalFormatting sqref="F273:AG273">
    <cfRule type="containsText" dxfId="1088" priority="1399" operator="containsText" text="その他">
      <formula>NOT(ISERROR(SEARCH("その他",F273)))</formula>
    </cfRule>
    <cfRule type="containsText" dxfId="1087" priority="1400" operator="containsText" text="冬休">
      <formula>NOT(ISERROR(SEARCH("冬休",F273)))</formula>
    </cfRule>
    <cfRule type="containsText" dxfId="1086" priority="1401" operator="containsText" text="夏休">
      <formula>NOT(ISERROR(SEARCH("夏休",F273)))</formula>
    </cfRule>
    <cfRule type="containsText" dxfId="1085" priority="1402" operator="containsText" text="製作">
      <formula>NOT(ISERROR(SEARCH("製作",F273)))</formula>
    </cfRule>
    <cfRule type="cellIs" dxfId="1084" priority="1403" operator="equal">
      <formula>"中止,製作"</formula>
    </cfRule>
    <cfRule type="containsText" dxfId="1083" priority="1404" operator="containsText" text="中止,製作,夏休,冬休,その他">
      <formula>NOT(ISERROR(SEARCH("中止,製作,夏休,冬休,その他",F273)))</formula>
    </cfRule>
    <cfRule type="containsText" dxfId="1082" priority="1405" operator="containsText" text="中止">
      <formula>NOT(ISERROR(SEARCH("中止",F273)))</formula>
    </cfRule>
  </conditionalFormatting>
  <conditionalFormatting sqref="F274:AG279">
    <cfRule type="containsText" dxfId="1081" priority="1394" operator="containsText" text="退">
      <formula>NOT(ISERROR(SEARCH("退",F274)))</formula>
    </cfRule>
    <cfRule type="containsText" dxfId="1080" priority="1395" operator="containsText" text="入">
      <formula>NOT(ISERROR(SEARCH("入",F274)))</formula>
    </cfRule>
    <cfRule type="containsText" dxfId="1079" priority="1396" operator="containsText" text="入,退">
      <formula>NOT(ISERROR(SEARCH("入,退",F274)))</formula>
    </cfRule>
    <cfRule type="containsText" dxfId="1078" priority="1397" operator="containsText" text="入,退">
      <formula>NOT(ISERROR(SEARCH("入,退",F274)))</formula>
    </cfRule>
    <cfRule type="cellIs" dxfId="1077" priority="1398" operator="equal">
      <formula>"休"</formula>
    </cfRule>
  </conditionalFormatting>
  <conditionalFormatting sqref="F274:AG279">
    <cfRule type="containsText" dxfId="1076" priority="1393" operator="containsText" text="外">
      <formula>NOT(ISERROR(SEARCH("外",F274)))</formula>
    </cfRule>
  </conditionalFormatting>
  <conditionalFormatting sqref="F280:AG280">
    <cfRule type="containsText" dxfId="1075" priority="1391" operator="containsText" text="日">
      <formula>NOT(ISERROR(SEARCH("日",F280)))</formula>
    </cfRule>
    <cfRule type="containsText" dxfId="1074" priority="1392" operator="containsText" text="土">
      <formula>NOT(ISERROR(SEARCH("土",F280)))</formula>
    </cfRule>
  </conditionalFormatting>
  <conditionalFormatting sqref="F280:AG280">
    <cfRule type="containsText" dxfId="1073" priority="1384" operator="containsText" text="その他">
      <formula>NOT(ISERROR(SEARCH("その他",F280)))</formula>
    </cfRule>
    <cfRule type="containsText" dxfId="1072" priority="1385" operator="containsText" text="冬休">
      <formula>NOT(ISERROR(SEARCH("冬休",F280)))</formula>
    </cfRule>
    <cfRule type="containsText" dxfId="1071" priority="1386" operator="containsText" text="夏休">
      <formula>NOT(ISERROR(SEARCH("夏休",F280)))</formula>
    </cfRule>
    <cfRule type="containsText" dxfId="1070" priority="1387" operator="containsText" text="製作">
      <formula>NOT(ISERROR(SEARCH("製作",F280)))</formula>
    </cfRule>
    <cfRule type="cellIs" dxfId="1069" priority="1388" operator="equal">
      <formula>"中止,製作"</formula>
    </cfRule>
    <cfRule type="containsText" dxfId="1068" priority="1389" operator="containsText" text="中止,製作,夏休,冬休,その他">
      <formula>NOT(ISERROR(SEARCH("中止,製作,夏休,冬休,その他",F280)))</formula>
    </cfRule>
    <cfRule type="containsText" dxfId="1067" priority="1390" operator="containsText" text="中止">
      <formula>NOT(ISERROR(SEARCH("中止",F280)))</formula>
    </cfRule>
  </conditionalFormatting>
  <conditionalFormatting sqref="F285:AG285">
    <cfRule type="containsText" dxfId="1066" priority="1382" operator="containsText" text="日">
      <formula>NOT(ISERROR(SEARCH("日",F285)))</formula>
    </cfRule>
    <cfRule type="containsText" dxfId="1065" priority="1383" operator="containsText" text="土">
      <formula>NOT(ISERROR(SEARCH("土",F285)))</formula>
    </cfRule>
  </conditionalFormatting>
  <conditionalFormatting sqref="F285:AG285">
    <cfRule type="containsText" dxfId="1064" priority="1375" operator="containsText" text="その他">
      <formula>NOT(ISERROR(SEARCH("その他",F285)))</formula>
    </cfRule>
    <cfRule type="containsText" dxfId="1063" priority="1376" operator="containsText" text="冬休">
      <formula>NOT(ISERROR(SEARCH("冬休",F285)))</formula>
    </cfRule>
    <cfRule type="containsText" dxfId="1062" priority="1377" operator="containsText" text="夏休">
      <formula>NOT(ISERROR(SEARCH("夏休",F285)))</formula>
    </cfRule>
    <cfRule type="containsText" dxfId="1061" priority="1378" operator="containsText" text="製作">
      <formula>NOT(ISERROR(SEARCH("製作",F285)))</formula>
    </cfRule>
    <cfRule type="cellIs" dxfId="1060" priority="1379" operator="equal">
      <formula>"中止,製作"</formula>
    </cfRule>
    <cfRule type="containsText" dxfId="1059" priority="1380" operator="containsText" text="中止,製作,夏休,冬休,その他">
      <formula>NOT(ISERROR(SEARCH("中止,製作,夏休,冬休,その他",F285)))</formula>
    </cfRule>
    <cfRule type="containsText" dxfId="1058" priority="1381" operator="containsText" text="中止">
      <formula>NOT(ISERROR(SEARCH("中止",F285)))</formula>
    </cfRule>
  </conditionalFormatting>
  <conditionalFormatting sqref="F274:F279">
    <cfRule type="containsText" dxfId="1057" priority="1374" operator="containsText" text="－">
      <formula>NOT(ISERROR(SEARCH("－",F274)))</formula>
    </cfRule>
  </conditionalFormatting>
  <conditionalFormatting sqref="G274:G279 H276:U278 V278:AG278">
    <cfRule type="containsText" dxfId="1056" priority="1373" operator="containsText" text="－">
      <formula>NOT(ISERROR(SEARCH("－",G274)))</formula>
    </cfRule>
  </conditionalFormatting>
  <conditionalFormatting sqref="G274:AG279">
    <cfRule type="containsText" dxfId="1055" priority="1372" operator="containsText" text="－">
      <formula>NOT(ISERROR(SEARCH("－",G274)))</formula>
    </cfRule>
  </conditionalFormatting>
  <conditionalFormatting sqref="F281:AG284">
    <cfRule type="containsText" dxfId="1054" priority="1367" operator="containsText" text="退">
      <formula>NOT(ISERROR(SEARCH("退",F281)))</formula>
    </cfRule>
    <cfRule type="containsText" dxfId="1053" priority="1368" operator="containsText" text="入">
      <formula>NOT(ISERROR(SEARCH("入",F281)))</formula>
    </cfRule>
    <cfRule type="containsText" dxfId="1052" priority="1369" operator="containsText" text="入,退">
      <formula>NOT(ISERROR(SEARCH("入,退",F281)))</formula>
    </cfRule>
    <cfRule type="containsText" dxfId="1051" priority="1370" operator="containsText" text="入,退">
      <formula>NOT(ISERROR(SEARCH("入,退",F281)))</formula>
    </cfRule>
    <cfRule type="cellIs" dxfId="1050" priority="1371" operator="equal">
      <formula>"休"</formula>
    </cfRule>
  </conditionalFormatting>
  <conditionalFormatting sqref="F281:AG284">
    <cfRule type="containsText" dxfId="1049" priority="1366" operator="containsText" text="外">
      <formula>NOT(ISERROR(SEARCH("外",F281)))</formula>
    </cfRule>
  </conditionalFormatting>
  <conditionalFormatting sqref="F281:AG284">
    <cfRule type="containsText" dxfId="1048" priority="1365" operator="containsText" text="－">
      <formula>NOT(ISERROR(SEARCH("－",F281)))</formula>
    </cfRule>
  </conditionalFormatting>
  <conditionalFormatting sqref="F286:AG289">
    <cfRule type="containsText" dxfId="1047" priority="1360" operator="containsText" text="退">
      <formula>NOT(ISERROR(SEARCH("退",F286)))</formula>
    </cfRule>
    <cfRule type="containsText" dxfId="1046" priority="1361" operator="containsText" text="入">
      <formula>NOT(ISERROR(SEARCH("入",F286)))</formula>
    </cfRule>
    <cfRule type="containsText" dxfId="1045" priority="1362" operator="containsText" text="入,退">
      <formula>NOT(ISERROR(SEARCH("入,退",F286)))</formula>
    </cfRule>
    <cfRule type="containsText" dxfId="1044" priority="1363" operator="containsText" text="入,退">
      <formula>NOT(ISERROR(SEARCH("入,退",F286)))</formula>
    </cfRule>
    <cfRule type="cellIs" dxfId="1043" priority="1364" operator="equal">
      <formula>"休"</formula>
    </cfRule>
  </conditionalFormatting>
  <conditionalFormatting sqref="F286:AG289">
    <cfRule type="containsText" dxfId="1042" priority="1359" operator="containsText" text="外">
      <formula>NOT(ISERROR(SEARCH("外",F286)))</formula>
    </cfRule>
  </conditionalFormatting>
  <conditionalFormatting sqref="F286:AG289">
    <cfRule type="containsText" dxfId="1041" priority="1358" operator="containsText" text="－">
      <formula>NOT(ISERROR(SEARCH("－",F286)))</formula>
    </cfRule>
  </conditionalFormatting>
  <conditionalFormatting sqref="F293:AG293">
    <cfRule type="containsText" dxfId="1040" priority="1356" operator="containsText" text="日">
      <formula>NOT(ISERROR(SEARCH("日",F293)))</formula>
    </cfRule>
    <cfRule type="containsText" dxfId="1039" priority="1357" operator="containsText" text="土">
      <formula>NOT(ISERROR(SEARCH("土",F293)))</formula>
    </cfRule>
  </conditionalFormatting>
  <conditionalFormatting sqref="F293:AG293">
    <cfRule type="containsText" dxfId="1038" priority="1349" operator="containsText" text="その他">
      <formula>NOT(ISERROR(SEARCH("その他",F293)))</formula>
    </cfRule>
    <cfRule type="containsText" dxfId="1037" priority="1350" operator="containsText" text="冬休">
      <formula>NOT(ISERROR(SEARCH("冬休",F293)))</formula>
    </cfRule>
    <cfRule type="containsText" dxfId="1036" priority="1351" operator="containsText" text="夏休">
      <formula>NOT(ISERROR(SEARCH("夏休",F293)))</formula>
    </cfRule>
    <cfRule type="containsText" dxfId="1035" priority="1352" operator="containsText" text="製作">
      <formula>NOT(ISERROR(SEARCH("製作",F293)))</formula>
    </cfRule>
    <cfRule type="cellIs" dxfId="1034" priority="1353" operator="equal">
      <formula>"中止,製作"</formula>
    </cfRule>
    <cfRule type="containsText" dxfId="1033" priority="1354" operator="containsText" text="中止,製作,夏休,冬休,その他">
      <formula>NOT(ISERROR(SEARCH("中止,製作,夏休,冬休,その他",F293)))</formula>
    </cfRule>
    <cfRule type="containsText" dxfId="1032" priority="1355" operator="containsText" text="中止">
      <formula>NOT(ISERROR(SEARCH("中止",F293)))</formula>
    </cfRule>
  </conditionalFormatting>
  <conditionalFormatting sqref="F294:AG299">
    <cfRule type="containsText" dxfId="1031" priority="1344" operator="containsText" text="退">
      <formula>NOT(ISERROR(SEARCH("退",F294)))</formula>
    </cfRule>
    <cfRule type="containsText" dxfId="1030" priority="1345" operator="containsText" text="入">
      <formula>NOT(ISERROR(SEARCH("入",F294)))</formula>
    </cfRule>
    <cfRule type="containsText" dxfId="1029" priority="1346" operator="containsText" text="入,退">
      <formula>NOT(ISERROR(SEARCH("入,退",F294)))</formula>
    </cfRule>
    <cfRule type="containsText" dxfId="1028" priority="1347" operator="containsText" text="入,退">
      <formula>NOT(ISERROR(SEARCH("入,退",F294)))</formula>
    </cfRule>
    <cfRule type="cellIs" dxfId="1027" priority="1348" operator="equal">
      <formula>"休"</formula>
    </cfRule>
  </conditionalFormatting>
  <conditionalFormatting sqref="F294:AG299">
    <cfRule type="containsText" dxfId="1026" priority="1343" operator="containsText" text="外">
      <formula>NOT(ISERROR(SEARCH("外",F294)))</formula>
    </cfRule>
  </conditionalFormatting>
  <conditionalFormatting sqref="F300:AG300">
    <cfRule type="containsText" dxfId="1025" priority="1341" operator="containsText" text="日">
      <formula>NOT(ISERROR(SEARCH("日",F300)))</formula>
    </cfRule>
    <cfRule type="containsText" dxfId="1024" priority="1342" operator="containsText" text="土">
      <formula>NOT(ISERROR(SEARCH("土",F300)))</formula>
    </cfRule>
  </conditionalFormatting>
  <conditionalFormatting sqref="F300:AG300">
    <cfRule type="containsText" dxfId="1023" priority="1334" operator="containsText" text="その他">
      <formula>NOT(ISERROR(SEARCH("その他",F300)))</formula>
    </cfRule>
    <cfRule type="containsText" dxfId="1022" priority="1335" operator="containsText" text="冬休">
      <formula>NOT(ISERROR(SEARCH("冬休",F300)))</formula>
    </cfRule>
    <cfRule type="containsText" dxfId="1021" priority="1336" operator="containsText" text="夏休">
      <formula>NOT(ISERROR(SEARCH("夏休",F300)))</formula>
    </cfRule>
    <cfRule type="containsText" dxfId="1020" priority="1337" operator="containsText" text="製作">
      <formula>NOT(ISERROR(SEARCH("製作",F300)))</formula>
    </cfRule>
    <cfRule type="cellIs" dxfId="1019" priority="1338" operator="equal">
      <formula>"中止,製作"</formula>
    </cfRule>
    <cfRule type="containsText" dxfId="1018" priority="1339" operator="containsText" text="中止,製作,夏休,冬休,その他">
      <formula>NOT(ISERROR(SEARCH("中止,製作,夏休,冬休,その他",F300)))</formula>
    </cfRule>
    <cfRule type="containsText" dxfId="1017" priority="1340" operator="containsText" text="中止">
      <formula>NOT(ISERROR(SEARCH("中止",F300)))</formula>
    </cfRule>
  </conditionalFormatting>
  <conditionalFormatting sqref="F305:AG305">
    <cfRule type="containsText" dxfId="1016" priority="1332" operator="containsText" text="日">
      <formula>NOT(ISERROR(SEARCH("日",F305)))</formula>
    </cfRule>
    <cfRule type="containsText" dxfId="1015" priority="1333" operator="containsText" text="土">
      <formula>NOT(ISERROR(SEARCH("土",F305)))</formula>
    </cfRule>
  </conditionalFormatting>
  <conditionalFormatting sqref="F305:AG305">
    <cfRule type="containsText" dxfId="1014" priority="1325" operator="containsText" text="その他">
      <formula>NOT(ISERROR(SEARCH("その他",F305)))</formula>
    </cfRule>
    <cfRule type="containsText" dxfId="1013" priority="1326" operator="containsText" text="冬休">
      <formula>NOT(ISERROR(SEARCH("冬休",F305)))</formula>
    </cfRule>
    <cfRule type="containsText" dxfId="1012" priority="1327" operator="containsText" text="夏休">
      <formula>NOT(ISERROR(SEARCH("夏休",F305)))</formula>
    </cfRule>
    <cfRule type="containsText" dxfId="1011" priority="1328" operator="containsText" text="製作">
      <formula>NOT(ISERROR(SEARCH("製作",F305)))</formula>
    </cfRule>
    <cfRule type="cellIs" dxfId="1010" priority="1329" operator="equal">
      <formula>"中止,製作"</formula>
    </cfRule>
    <cfRule type="containsText" dxfId="1009" priority="1330" operator="containsText" text="中止,製作,夏休,冬休,その他">
      <formula>NOT(ISERROR(SEARCH("中止,製作,夏休,冬休,その他",F305)))</formula>
    </cfRule>
    <cfRule type="containsText" dxfId="1008" priority="1331" operator="containsText" text="中止">
      <formula>NOT(ISERROR(SEARCH("中止",F305)))</formula>
    </cfRule>
  </conditionalFormatting>
  <conditionalFormatting sqref="F294:F299">
    <cfRule type="containsText" dxfId="1007" priority="1324" operator="containsText" text="－">
      <formula>NOT(ISERROR(SEARCH("－",F294)))</formula>
    </cfRule>
  </conditionalFormatting>
  <conditionalFormatting sqref="G294:G299 H296:U298 V298:AG298">
    <cfRule type="containsText" dxfId="1006" priority="1323" operator="containsText" text="－">
      <formula>NOT(ISERROR(SEARCH("－",G294)))</formula>
    </cfRule>
  </conditionalFormatting>
  <conditionalFormatting sqref="G294:AG299">
    <cfRule type="containsText" dxfId="1005" priority="1322" operator="containsText" text="－">
      <formula>NOT(ISERROR(SEARCH("－",G294)))</formula>
    </cfRule>
  </conditionalFormatting>
  <conditionalFormatting sqref="F301:AG304">
    <cfRule type="containsText" dxfId="1004" priority="1317" operator="containsText" text="退">
      <formula>NOT(ISERROR(SEARCH("退",F301)))</formula>
    </cfRule>
    <cfRule type="containsText" dxfId="1003" priority="1318" operator="containsText" text="入">
      <formula>NOT(ISERROR(SEARCH("入",F301)))</formula>
    </cfRule>
    <cfRule type="containsText" dxfId="1002" priority="1319" operator="containsText" text="入,退">
      <formula>NOT(ISERROR(SEARCH("入,退",F301)))</formula>
    </cfRule>
    <cfRule type="containsText" dxfId="1001" priority="1320" operator="containsText" text="入,退">
      <formula>NOT(ISERROR(SEARCH("入,退",F301)))</formula>
    </cfRule>
    <cfRule type="cellIs" dxfId="1000" priority="1321" operator="equal">
      <formula>"休"</formula>
    </cfRule>
  </conditionalFormatting>
  <conditionalFormatting sqref="F301:AG304">
    <cfRule type="containsText" dxfId="999" priority="1316" operator="containsText" text="外">
      <formula>NOT(ISERROR(SEARCH("外",F301)))</formula>
    </cfRule>
  </conditionalFormatting>
  <conditionalFormatting sqref="F301:AG304">
    <cfRule type="containsText" dxfId="998" priority="1315" operator="containsText" text="－">
      <formula>NOT(ISERROR(SEARCH("－",F301)))</formula>
    </cfRule>
  </conditionalFormatting>
  <conditionalFormatting sqref="F306:AG309">
    <cfRule type="containsText" dxfId="997" priority="1310" operator="containsText" text="退">
      <formula>NOT(ISERROR(SEARCH("退",F306)))</formula>
    </cfRule>
    <cfRule type="containsText" dxfId="996" priority="1311" operator="containsText" text="入">
      <formula>NOT(ISERROR(SEARCH("入",F306)))</formula>
    </cfRule>
    <cfRule type="containsText" dxfId="995" priority="1312" operator="containsText" text="入,退">
      <formula>NOT(ISERROR(SEARCH("入,退",F306)))</formula>
    </cfRule>
    <cfRule type="containsText" dxfId="994" priority="1313" operator="containsText" text="入,退">
      <formula>NOT(ISERROR(SEARCH("入,退",F306)))</formula>
    </cfRule>
    <cfRule type="cellIs" dxfId="993" priority="1314" operator="equal">
      <formula>"休"</formula>
    </cfRule>
  </conditionalFormatting>
  <conditionalFormatting sqref="F306:AG309">
    <cfRule type="containsText" dxfId="992" priority="1309" operator="containsText" text="外">
      <formula>NOT(ISERROR(SEARCH("外",F306)))</formula>
    </cfRule>
  </conditionalFormatting>
  <conditionalFormatting sqref="F306:AG309">
    <cfRule type="containsText" dxfId="991" priority="1308" operator="containsText" text="－">
      <formula>NOT(ISERROR(SEARCH("－",F306)))</formula>
    </cfRule>
  </conditionalFormatting>
  <conditionalFormatting sqref="F313:AG313">
    <cfRule type="containsText" dxfId="990" priority="1306" operator="containsText" text="日">
      <formula>NOT(ISERROR(SEARCH("日",F313)))</formula>
    </cfRule>
    <cfRule type="containsText" dxfId="989" priority="1307" operator="containsText" text="土">
      <formula>NOT(ISERROR(SEARCH("土",F313)))</formula>
    </cfRule>
  </conditionalFormatting>
  <conditionalFormatting sqref="F313:AG313">
    <cfRule type="containsText" dxfId="988" priority="1299" operator="containsText" text="その他">
      <formula>NOT(ISERROR(SEARCH("その他",F313)))</formula>
    </cfRule>
    <cfRule type="containsText" dxfId="987" priority="1300" operator="containsText" text="冬休">
      <formula>NOT(ISERROR(SEARCH("冬休",F313)))</formula>
    </cfRule>
    <cfRule type="containsText" dxfId="986" priority="1301" operator="containsText" text="夏休">
      <formula>NOT(ISERROR(SEARCH("夏休",F313)))</formula>
    </cfRule>
    <cfRule type="containsText" dxfId="985" priority="1302" operator="containsText" text="製作">
      <formula>NOT(ISERROR(SEARCH("製作",F313)))</formula>
    </cfRule>
    <cfRule type="cellIs" dxfId="984" priority="1303" operator="equal">
      <formula>"中止,製作"</formula>
    </cfRule>
    <cfRule type="containsText" dxfId="983" priority="1304" operator="containsText" text="中止,製作,夏休,冬休,その他">
      <formula>NOT(ISERROR(SEARCH("中止,製作,夏休,冬休,その他",F313)))</formula>
    </cfRule>
    <cfRule type="containsText" dxfId="982" priority="1305" operator="containsText" text="中止">
      <formula>NOT(ISERROR(SEARCH("中止",F313)))</formula>
    </cfRule>
  </conditionalFormatting>
  <conditionalFormatting sqref="F314:AG319">
    <cfRule type="containsText" dxfId="981" priority="1294" operator="containsText" text="退">
      <formula>NOT(ISERROR(SEARCH("退",F314)))</formula>
    </cfRule>
    <cfRule type="containsText" dxfId="980" priority="1295" operator="containsText" text="入">
      <formula>NOT(ISERROR(SEARCH("入",F314)))</formula>
    </cfRule>
    <cfRule type="containsText" dxfId="979" priority="1296" operator="containsText" text="入,退">
      <formula>NOT(ISERROR(SEARCH("入,退",F314)))</formula>
    </cfRule>
    <cfRule type="containsText" dxfId="978" priority="1297" operator="containsText" text="入,退">
      <formula>NOT(ISERROR(SEARCH("入,退",F314)))</formula>
    </cfRule>
    <cfRule type="cellIs" dxfId="977" priority="1298" operator="equal">
      <formula>"休"</formula>
    </cfRule>
  </conditionalFormatting>
  <conditionalFormatting sqref="F314:AG319">
    <cfRule type="containsText" dxfId="976" priority="1293" operator="containsText" text="外">
      <formula>NOT(ISERROR(SEARCH("外",F314)))</formula>
    </cfRule>
  </conditionalFormatting>
  <conditionalFormatting sqref="F320:AG320">
    <cfRule type="containsText" dxfId="975" priority="1291" operator="containsText" text="日">
      <formula>NOT(ISERROR(SEARCH("日",F320)))</formula>
    </cfRule>
    <cfRule type="containsText" dxfId="974" priority="1292" operator="containsText" text="土">
      <formula>NOT(ISERROR(SEARCH("土",F320)))</formula>
    </cfRule>
  </conditionalFormatting>
  <conditionalFormatting sqref="F320:AG320">
    <cfRule type="containsText" dxfId="973" priority="1284" operator="containsText" text="その他">
      <formula>NOT(ISERROR(SEARCH("その他",F320)))</formula>
    </cfRule>
    <cfRule type="containsText" dxfId="972" priority="1285" operator="containsText" text="冬休">
      <formula>NOT(ISERROR(SEARCH("冬休",F320)))</formula>
    </cfRule>
    <cfRule type="containsText" dxfId="971" priority="1286" operator="containsText" text="夏休">
      <formula>NOT(ISERROR(SEARCH("夏休",F320)))</formula>
    </cfRule>
    <cfRule type="containsText" dxfId="970" priority="1287" operator="containsText" text="製作">
      <formula>NOT(ISERROR(SEARCH("製作",F320)))</formula>
    </cfRule>
    <cfRule type="cellIs" dxfId="969" priority="1288" operator="equal">
      <formula>"中止,製作"</formula>
    </cfRule>
    <cfRule type="containsText" dxfId="968" priority="1289" operator="containsText" text="中止,製作,夏休,冬休,その他">
      <formula>NOT(ISERROR(SEARCH("中止,製作,夏休,冬休,その他",F320)))</formula>
    </cfRule>
    <cfRule type="containsText" dxfId="967" priority="1290" operator="containsText" text="中止">
      <formula>NOT(ISERROR(SEARCH("中止",F320)))</formula>
    </cfRule>
  </conditionalFormatting>
  <conditionalFormatting sqref="F325:AG325">
    <cfRule type="containsText" dxfId="966" priority="1282" operator="containsText" text="日">
      <formula>NOT(ISERROR(SEARCH("日",F325)))</formula>
    </cfRule>
    <cfRule type="containsText" dxfId="965" priority="1283" operator="containsText" text="土">
      <formula>NOT(ISERROR(SEARCH("土",F325)))</formula>
    </cfRule>
  </conditionalFormatting>
  <conditionalFormatting sqref="F325:AG325">
    <cfRule type="containsText" dxfId="964" priority="1275" operator="containsText" text="その他">
      <formula>NOT(ISERROR(SEARCH("その他",F325)))</formula>
    </cfRule>
    <cfRule type="containsText" dxfId="963" priority="1276" operator="containsText" text="冬休">
      <formula>NOT(ISERROR(SEARCH("冬休",F325)))</formula>
    </cfRule>
    <cfRule type="containsText" dxfId="962" priority="1277" operator="containsText" text="夏休">
      <formula>NOT(ISERROR(SEARCH("夏休",F325)))</formula>
    </cfRule>
    <cfRule type="containsText" dxfId="961" priority="1278" operator="containsText" text="製作">
      <formula>NOT(ISERROR(SEARCH("製作",F325)))</formula>
    </cfRule>
    <cfRule type="cellIs" dxfId="960" priority="1279" operator="equal">
      <formula>"中止,製作"</formula>
    </cfRule>
    <cfRule type="containsText" dxfId="959" priority="1280" operator="containsText" text="中止,製作,夏休,冬休,その他">
      <formula>NOT(ISERROR(SEARCH("中止,製作,夏休,冬休,その他",F325)))</formula>
    </cfRule>
    <cfRule type="containsText" dxfId="958" priority="1281" operator="containsText" text="中止">
      <formula>NOT(ISERROR(SEARCH("中止",F325)))</formula>
    </cfRule>
  </conditionalFormatting>
  <conditionalFormatting sqref="F314:F319">
    <cfRule type="containsText" dxfId="957" priority="1274" operator="containsText" text="－">
      <formula>NOT(ISERROR(SEARCH("－",F314)))</formula>
    </cfRule>
  </conditionalFormatting>
  <conditionalFormatting sqref="G314:G319 H316:U318 V318:AG318">
    <cfRule type="containsText" dxfId="956" priority="1273" operator="containsText" text="－">
      <formula>NOT(ISERROR(SEARCH("－",G314)))</formula>
    </cfRule>
  </conditionalFormatting>
  <conditionalFormatting sqref="G314:AG319">
    <cfRule type="containsText" dxfId="955" priority="1272" operator="containsText" text="－">
      <formula>NOT(ISERROR(SEARCH("－",G314)))</formula>
    </cfRule>
  </conditionalFormatting>
  <conditionalFormatting sqref="F321:AG324">
    <cfRule type="containsText" dxfId="954" priority="1267" operator="containsText" text="退">
      <formula>NOT(ISERROR(SEARCH("退",F321)))</formula>
    </cfRule>
    <cfRule type="containsText" dxfId="953" priority="1268" operator="containsText" text="入">
      <formula>NOT(ISERROR(SEARCH("入",F321)))</formula>
    </cfRule>
    <cfRule type="containsText" dxfId="952" priority="1269" operator="containsText" text="入,退">
      <formula>NOT(ISERROR(SEARCH("入,退",F321)))</formula>
    </cfRule>
    <cfRule type="containsText" dxfId="951" priority="1270" operator="containsText" text="入,退">
      <formula>NOT(ISERROR(SEARCH("入,退",F321)))</formula>
    </cfRule>
    <cfRule type="cellIs" dxfId="950" priority="1271" operator="equal">
      <formula>"休"</formula>
    </cfRule>
  </conditionalFormatting>
  <conditionalFormatting sqref="F321:AG324">
    <cfRule type="containsText" dxfId="949" priority="1266" operator="containsText" text="外">
      <formula>NOT(ISERROR(SEARCH("外",F321)))</formula>
    </cfRule>
  </conditionalFormatting>
  <conditionalFormatting sqref="F321:AG324">
    <cfRule type="containsText" dxfId="948" priority="1265" operator="containsText" text="－">
      <formula>NOT(ISERROR(SEARCH("－",F321)))</formula>
    </cfRule>
  </conditionalFormatting>
  <conditionalFormatting sqref="F326:AG329">
    <cfRule type="containsText" dxfId="947" priority="1260" operator="containsText" text="退">
      <formula>NOT(ISERROR(SEARCH("退",F326)))</formula>
    </cfRule>
    <cfRule type="containsText" dxfId="946" priority="1261" operator="containsText" text="入">
      <formula>NOT(ISERROR(SEARCH("入",F326)))</formula>
    </cfRule>
    <cfRule type="containsText" dxfId="945" priority="1262" operator="containsText" text="入,退">
      <formula>NOT(ISERROR(SEARCH("入,退",F326)))</formula>
    </cfRule>
    <cfRule type="containsText" dxfId="944" priority="1263" operator="containsText" text="入,退">
      <formula>NOT(ISERROR(SEARCH("入,退",F326)))</formula>
    </cfRule>
    <cfRule type="cellIs" dxfId="943" priority="1264" operator="equal">
      <formula>"休"</formula>
    </cfRule>
  </conditionalFormatting>
  <conditionalFormatting sqref="F326:AG329">
    <cfRule type="containsText" dxfId="942" priority="1259" operator="containsText" text="外">
      <formula>NOT(ISERROR(SEARCH("外",F326)))</formula>
    </cfRule>
  </conditionalFormatting>
  <conditionalFormatting sqref="F326:AG329">
    <cfRule type="containsText" dxfId="941" priority="1258" operator="containsText" text="－">
      <formula>NOT(ISERROR(SEARCH("－",F326)))</formula>
    </cfRule>
  </conditionalFormatting>
  <conditionalFormatting sqref="F333:AG333">
    <cfRule type="containsText" dxfId="940" priority="1256" operator="containsText" text="日">
      <formula>NOT(ISERROR(SEARCH("日",F333)))</formula>
    </cfRule>
    <cfRule type="containsText" dxfId="939" priority="1257" operator="containsText" text="土">
      <formula>NOT(ISERROR(SEARCH("土",F333)))</formula>
    </cfRule>
  </conditionalFormatting>
  <conditionalFormatting sqref="F333:AG333">
    <cfRule type="containsText" dxfId="938" priority="1249" operator="containsText" text="その他">
      <formula>NOT(ISERROR(SEARCH("その他",F333)))</formula>
    </cfRule>
    <cfRule type="containsText" dxfId="937" priority="1250" operator="containsText" text="冬休">
      <formula>NOT(ISERROR(SEARCH("冬休",F333)))</formula>
    </cfRule>
    <cfRule type="containsText" dxfId="936" priority="1251" operator="containsText" text="夏休">
      <formula>NOT(ISERROR(SEARCH("夏休",F333)))</formula>
    </cfRule>
    <cfRule type="containsText" dxfId="935" priority="1252" operator="containsText" text="製作">
      <formula>NOT(ISERROR(SEARCH("製作",F333)))</formula>
    </cfRule>
    <cfRule type="cellIs" dxfId="934" priority="1253" operator="equal">
      <formula>"中止,製作"</formula>
    </cfRule>
    <cfRule type="containsText" dxfId="933" priority="1254" operator="containsText" text="中止,製作,夏休,冬休,その他">
      <formula>NOT(ISERROR(SEARCH("中止,製作,夏休,冬休,その他",F333)))</formula>
    </cfRule>
    <cfRule type="containsText" dxfId="932" priority="1255" operator="containsText" text="中止">
      <formula>NOT(ISERROR(SEARCH("中止",F333)))</formula>
    </cfRule>
  </conditionalFormatting>
  <conditionalFormatting sqref="F334:AG339">
    <cfRule type="containsText" dxfId="931" priority="1244" operator="containsText" text="退">
      <formula>NOT(ISERROR(SEARCH("退",F334)))</formula>
    </cfRule>
    <cfRule type="containsText" dxfId="930" priority="1245" operator="containsText" text="入">
      <formula>NOT(ISERROR(SEARCH("入",F334)))</formula>
    </cfRule>
    <cfRule type="containsText" dxfId="929" priority="1246" operator="containsText" text="入,退">
      <formula>NOT(ISERROR(SEARCH("入,退",F334)))</formula>
    </cfRule>
    <cfRule type="containsText" dxfId="928" priority="1247" operator="containsText" text="入,退">
      <formula>NOT(ISERROR(SEARCH("入,退",F334)))</formula>
    </cfRule>
    <cfRule type="cellIs" dxfId="927" priority="1248" operator="equal">
      <formula>"休"</formula>
    </cfRule>
  </conditionalFormatting>
  <conditionalFormatting sqref="F334:AG339">
    <cfRule type="containsText" dxfId="926" priority="1243" operator="containsText" text="外">
      <formula>NOT(ISERROR(SEARCH("外",F334)))</formula>
    </cfRule>
  </conditionalFormatting>
  <conditionalFormatting sqref="F340:AG340">
    <cfRule type="containsText" dxfId="925" priority="1241" operator="containsText" text="日">
      <formula>NOT(ISERROR(SEARCH("日",F340)))</formula>
    </cfRule>
    <cfRule type="containsText" dxfId="924" priority="1242" operator="containsText" text="土">
      <formula>NOT(ISERROR(SEARCH("土",F340)))</formula>
    </cfRule>
  </conditionalFormatting>
  <conditionalFormatting sqref="F340:AG340">
    <cfRule type="containsText" dxfId="923" priority="1234" operator="containsText" text="その他">
      <formula>NOT(ISERROR(SEARCH("その他",F340)))</formula>
    </cfRule>
    <cfRule type="containsText" dxfId="922" priority="1235" operator="containsText" text="冬休">
      <formula>NOT(ISERROR(SEARCH("冬休",F340)))</formula>
    </cfRule>
    <cfRule type="containsText" dxfId="921" priority="1236" operator="containsText" text="夏休">
      <formula>NOT(ISERROR(SEARCH("夏休",F340)))</formula>
    </cfRule>
    <cfRule type="containsText" dxfId="920" priority="1237" operator="containsText" text="製作">
      <formula>NOT(ISERROR(SEARCH("製作",F340)))</formula>
    </cfRule>
    <cfRule type="cellIs" dxfId="919" priority="1238" operator="equal">
      <formula>"中止,製作"</formula>
    </cfRule>
    <cfRule type="containsText" dxfId="918" priority="1239" operator="containsText" text="中止,製作,夏休,冬休,その他">
      <formula>NOT(ISERROR(SEARCH("中止,製作,夏休,冬休,その他",F340)))</formula>
    </cfRule>
    <cfRule type="containsText" dxfId="917" priority="1240" operator="containsText" text="中止">
      <formula>NOT(ISERROR(SEARCH("中止",F340)))</formula>
    </cfRule>
  </conditionalFormatting>
  <conditionalFormatting sqref="F345:AG345">
    <cfRule type="containsText" dxfId="916" priority="1232" operator="containsText" text="日">
      <formula>NOT(ISERROR(SEARCH("日",F345)))</formula>
    </cfRule>
    <cfRule type="containsText" dxfId="915" priority="1233" operator="containsText" text="土">
      <formula>NOT(ISERROR(SEARCH("土",F345)))</formula>
    </cfRule>
  </conditionalFormatting>
  <conditionalFormatting sqref="F345:AG345">
    <cfRule type="containsText" dxfId="914" priority="1225" operator="containsText" text="その他">
      <formula>NOT(ISERROR(SEARCH("その他",F345)))</formula>
    </cfRule>
    <cfRule type="containsText" dxfId="913" priority="1226" operator="containsText" text="冬休">
      <formula>NOT(ISERROR(SEARCH("冬休",F345)))</formula>
    </cfRule>
    <cfRule type="containsText" dxfId="912" priority="1227" operator="containsText" text="夏休">
      <formula>NOT(ISERROR(SEARCH("夏休",F345)))</formula>
    </cfRule>
    <cfRule type="containsText" dxfId="911" priority="1228" operator="containsText" text="製作">
      <formula>NOT(ISERROR(SEARCH("製作",F345)))</formula>
    </cfRule>
    <cfRule type="cellIs" dxfId="910" priority="1229" operator="equal">
      <formula>"中止,製作"</formula>
    </cfRule>
    <cfRule type="containsText" dxfId="909" priority="1230" operator="containsText" text="中止,製作,夏休,冬休,その他">
      <formula>NOT(ISERROR(SEARCH("中止,製作,夏休,冬休,その他",F345)))</formula>
    </cfRule>
    <cfRule type="containsText" dxfId="908" priority="1231" operator="containsText" text="中止">
      <formula>NOT(ISERROR(SEARCH("中止",F345)))</formula>
    </cfRule>
  </conditionalFormatting>
  <conditionalFormatting sqref="F334:F339">
    <cfRule type="containsText" dxfId="907" priority="1224" operator="containsText" text="－">
      <formula>NOT(ISERROR(SEARCH("－",F334)))</formula>
    </cfRule>
  </conditionalFormatting>
  <conditionalFormatting sqref="G334:G339 H336:U338 V338:AG338">
    <cfRule type="containsText" dxfId="906" priority="1223" operator="containsText" text="－">
      <formula>NOT(ISERROR(SEARCH("－",G334)))</formula>
    </cfRule>
  </conditionalFormatting>
  <conditionalFormatting sqref="G334:AG339">
    <cfRule type="containsText" dxfId="905" priority="1222" operator="containsText" text="－">
      <formula>NOT(ISERROR(SEARCH("－",G334)))</formula>
    </cfRule>
  </conditionalFormatting>
  <conditionalFormatting sqref="F341:AG344">
    <cfRule type="containsText" dxfId="904" priority="1217" operator="containsText" text="退">
      <formula>NOT(ISERROR(SEARCH("退",F341)))</formula>
    </cfRule>
    <cfRule type="containsText" dxfId="903" priority="1218" operator="containsText" text="入">
      <formula>NOT(ISERROR(SEARCH("入",F341)))</formula>
    </cfRule>
    <cfRule type="containsText" dxfId="902" priority="1219" operator="containsText" text="入,退">
      <formula>NOT(ISERROR(SEARCH("入,退",F341)))</formula>
    </cfRule>
    <cfRule type="containsText" dxfId="901" priority="1220" operator="containsText" text="入,退">
      <formula>NOT(ISERROR(SEARCH("入,退",F341)))</formula>
    </cfRule>
    <cfRule type="cellIs" dxfId="900" priority="1221" operator="equal">
      <formula>"休"</formula>
    </cfRule>
  </conditionalFormatting>
  <conditionalFormatting sqref="F341:AG344">
    <cfRule type="containsText" dxfId="899" priority="1216" operator="containsText" text="外">
      <formula>NOT(ISERROR(SEARCH("外",F341)))</formula>
    </cfRule>
  </conditionalFormatting>
  <conditionalFormatting sqref="F341:AG344">
    <cfRule type="containsText" dxfId="898" priority="1215" operator="containsText" text="－">
      <formula>NOT(ISERROR(SEARCH("－",F341)))</formula>
    </cfRule>
  </conditionalFormatting>
  <conditionalFormatting sqref="F346:AG349">
    <cfRule type="containsText" dxfId="897" priority="1210" operator="containsText" text="退">
      <formula>NOT(ISERROR(SEARCH("退",F346)))</formula>
    </cfRule>
    <cfRule type="containsText" dxfId="896" priority="1211" operator="containsText" text="入">
      <formula>NOT(ISERROR(SEARCH("入",F346)))</formula>
    </cfRule>
    <cfRule type="containsText" dxfId="895" priority="1212" operator="containsText" text="入,退">
      <formula>NOT(ISERROR(SEARCH("入,退",F346)))</formula>
    </cfRule>
    <cfRule type="containsText" dxfId="894" priority="1213" operator="containsText" text="入,退">
      <formula>NOT(ISERROR(SEARCH("入,退",F346)))</formula>
    </cfRule>
    <cfRule type="cellIs" dxfId="893" priority="1214" operator="equal">
      <formula>"休"</formula>
    </cfRule>
  </conditionalFormatting>
  <conditionalFormatting sqref="F346:AG349">
    <cfRule type="containsText" dxfId="892" priority="1209" operator="containsText" text="外">
      <formula>NOT(ISERROR(SEARCH("外",F346)))</formula>
    </cfRule>
  </conditionalFormatting>
  <conditionalFormatting sqref="F346:AG349">
    <cfRule type="containsText" dxfId="891" priority="1208" operator="containsText" text="－">
      <formula>NOT(ISERROR(SEARCH("－",F346)))</formula>
    </cfRule>
  </conditionalFormatting>
  <conditionalFormatting sqref="F359:AG359">
    <cfRule type="containsText" dxfId="890" priority="1206" operator="containsText" text="日">
      <formula>NOT(ISERROR(SEARCH("日",F359)))</formula>
    </cfRule>
    <cfRule type="containsText" dxfId="889" priority="1207" operator="containsText" text="土">
      <formula>NOT(ISERROR(SEARCH("土",F359)))</formula>
    </cfRule>
  </conditionalFormatting>
  <conditionalFormatting sqref="F359:AG359">
    <cfRule type="containsText" dxfId="888" priority="1199" operator="containsText" text="その他">
      <formula>NOT(ISERROR(SEARCH("その他",F359)))</formula>
    </cfRule>
    <cfRule type="containsText" dxfId="887" priority="1200" operator="containsText" text="冬休">
      <formula>NOT(ISERROR(SEARCH("冬休",F359)))</formula>
    </cfRule>
    <cfRule type="containsText" dxfId="886" priority="1201" operator="containsText" text="夏休">
      <formula>NOT(ISERROR(SEARCH("夏休",F359)))</formula>
    </cfRule>
    <cfRule type="containsText" dxfId="885" priority="1202" operator="containsText" text="製作">
      <formula>NOT(ISERROR(SEARCH("製作",F359)))</formula>
    </cfRule>
    <cfRule type="cellIs" dxfId="884" priority="1203" operator="equal">
      <formula>"中止,製作"</formula>
    </cfRule>
    <cfRule type="containsText" dxfId="883" priority="1204" operator="containsText" text="中止,製作,夏休,冬休,その他">
      <formula>NOT(ISERROR(SEARCH("中止,製作,夏休,冬休,その他",F359)))</formula>
    </cfRule>
    <cfRule type="containsText" dxfId="882" priority="1205" operator="containsText" text="中止">
      <formula>NOT(ISERROR(SEARCH("中止",F359)))</formula>
    </cfRule>
  </conditionalFormatting>
  <conditionalFormatting sqref="F360:AG365">
    <cfRule type="containsText" dxfId="881" priority="1194" operator="containsText" text="退">
      <formula>NOT(ISERROR(SEARCH("退",F360)))</formula>
    </cfRule>
    <cfRule type="containsText" dxfId="880" priority="1195" operator="containsText" text="入">
      <formula>NOT(ISERROR(SEARCH("入",F360)))</formula>
    </cfRule>
    <cfRule type="containsText" dxfId="879" priority="1196" operator="containsText" text="入,退">
      <formula>NOT(ISERROR(SEARCH("入,退",F360)))</formula>
    </cfRule>
    <cfRule type="containsText" dxfId="878" priority="1197" operator="containsText" text="入,退">
      <formula>NOT(ISERROR(SEARCH("入,退",F360)))</formula>
    </cfRule>
    <cfRule type="cellIs" dxfId="877" priority="1198" operator="equal">
      <formula>"休"</formula>
    </cfRule>
  </conditionalFormatting>
  <conditionalFormatting sqref="F360:AG365">
    <cfRule type="containsText" dxfId="876" priority="1193" operator="containsText" text="外">
      <formula>NOT(ISERROR(SEARCH("外",F360)))</formula>
    </cfRule>
  </conditionalFormatting>
  <conditionalFormatting sqref="F366:AG366">
    <cfRule type="containsText" dxfId="875" priority="1191" operator="containsText" text="日">
      <formula>NOT(ISERROR(SEARCH("日",F366)))</formula>
    </cfRule>
    <cfRule type="containsText" dxfId="874" priority="1192" operator="containsText" text="土">
      <formula>NOT(ISERROR(SEARCH("土",F366)))</formula>
    </cfRule>
  </conditionalFormatting>
  <conditionalFormatting sqref="F366:AG366">
    <cfRule type="containsText" dxfId="873" priority="1184" operator="containsText" text="その他">
      <formula>NOT(ISERROR(SEARCH("その他",F366)))</formula>
    </cfRule>
    <cfRule type="containsText" dxfId="872" priority="1185" operator="containsText" text="冬休">
      <formula>NOT(ISERROR(SEARCH("冬休",F366)))</formula>
    </cfRule>
    <cfRule type="containsText" dxfId="871" priority="1186" operator="containsText" text="夏休">
      <formula>NOT(ISERROR(SEARCH("夏休",F366)))</formula>
    </cfRule>
    <cfRule type="containsText" dxfId="870" priority="1187" operator="containsText" text="製作">
      <formula>NOT(ISERROR(SEARCH("製作",F366)))</formula>
    </cfRule>
    <cfRule type="cellIs" dxfId="869" priority="1188" operator="equal">
      <formula>"中止,製作"</formula>
    </cfRule>
    <cfRule type="containsText" dxfId="868" priority="1189" operator="containsText" text="中止,製作,夏休,冬休,その他">
      <formula>NOT(ISERROR(SEARCH("中止,製作,夏休,冬休,その他",F366)))</formula>
    </cfRule>
    <cfRule type="containsText" dxfId="867" priority="1190" operator="containsText" text="中止">
      <formula>NOT(ISERROR(SEARCH("中止",F366)))</formula>
    </cfRule>
  </conditionalFormatting>
  <conditionalFormatting sqref="F371:AG371">
    <cfRule type="containsText" dxfId="866" priority="1182" operator="containsText" text="日">
      <formula>NOT(ISERROR(SEARCH("日",F371)))</formula>
    </cfRule>
    <cfRule type="containsText" dxfId="865" priority="1183" operator="containsText" text="土">
      <formula>NOT(ISERROR(SEARCH("土",F371)))</formula>
    </cfRule>
  </conditionalFormatting>
  <conditionalFormatting sqref="F371:AG371">
    <cfRule type="containsText" dxfId="864" priority="1175" operator="containsText" text="その他">
      <formula>NOT(ISERROR(SEARCH("その他",F371)))</formula>
    </cfRule>
    <cfRule type="containsText" dxfId="863" priority="1176" operator="containsText" text="冬休">
      <formula>NOT(ISERROR(SEARCH("冬休",F371)))</formula>
    </cfRule>
    <cfRule type="containsText" dxfId="862" priority="1177" operator="containsText" text="夏休">
      <formula>NOT(ISERROR(SEARCH("夏休",F371)))</formula>
    </cfRule>
    <cfRule type="containsText" dxfId="861" priority="1178" operator="containsText" text="製作">
      <formula>NOT(ISERROR(SEARCH("製作",F371)))</formula>
    </cfRule>
    <cfRule type="cellIs" dxfId="860" priority="1179" operator="equal">
      <formula>"中止,製作"</formula>
    </cfRule>
    <cfRule type="containsText" dxfId="859" priority="1180" operator="containsText" text="中止,製作,夏休,冬休,その他">
      <formula>NOT(ISERROR(SEARCH("中止,製作,夏休,冬休,その他",F371)))</formula>
    </cfRule>
    <cfRule type="containsText" dxfId="858" priority="1181" operator="containsText" text="中止">
      <formula>NOT(ISERROR(SEARCH("中止",F371)))</formula>
    </cfRule>
  </conditionalFormatting>
  <conditionalFormatting sqref="F360:F365">
    <cfRule type="containsText" dxfId="857" priority="1174" operator="containsText" text="－">
      <formula>NOT(ISERROR(SEARCH("－",F360)))</formula>
    </cfRule>
  </conditionalFormatting>
  <conditionalFormatting sqref="G360:G365 H362:U364 V364:AG364">
    <cfRule type="containsText" dxfId="856" priority="1173" operator="containsText" text="－">
      <formula>NOT(ISERROR(SEARCH("－",G360)))</formula>
    </cfRule>
  </conditionalFormatting>
  <conditionalFormatting sqref="G360:AG365">
    <cfRule type="containsText" dxfId="855" priority="1172" operator="containsText" text="－">
      <formula>NOT(ISERROR(SEARCH("－",G360)))</formula>
    </cfRule>
  </conditionalFormatting>
  <conditionalFormatting sqref="F367:AG370">
    <cfRule type="containsText" dxfId="854" priority="1167" operator="containsText" text="退">
      <formula>NOT(ISERROR(SEARCH("退",F367)))</formula>
    </cfRule>
    <cfRule type="containsText" dxfId="853" priority="1168" operator="containsText" text="入">
      <formula>NOT(ISERROR(SEARCH("入",F367)))</formula>
    </cfRule>
    <cfRule type="containsText" dxfId="852" priority="1169" operator="containsText" text="入,退">
      <formula>NOT(ISERROR(SEARCH("入,退",F367)))</formula>
    </cfRule>
    <cfRule type="containsText" dxfId="851" priority="1170" operator="containsText" text="入,退">
      <formula>NOT(ISERROR(SEARCH("入,退",F367)))</formula>
    </cfRule>
    <cfRule type="cellIs" dxfId="850" priority="1171" operator="equal">
      <formula>"休"</formula>
    </cfRule>
  </conditionalFormatting>
  <conditionalFormatting sqref="F367:AG370">
    <cfRule type="containsText" dxfId="849" priority="1166" operator="containsText" text="外">
      <formula>NOT(ISERROR(SEARCH("外",F367)))</formula>
    </cfRule>
  </conditionalFormatting>
  <conditionalFormatting sqref="F367:AG370">
    <cfRule type="containsText" dxfId="848" priority="1165" operator="containsText" text="－">
      <formula>NOT(ISERROR(SEARCH("－",F367)))</formula>
    </cfRule>
  </conditionalFormatting>
  <conditionalFormatting sqref="F372:AG375">
    <cfRule type="containsText" dxfId="847" priority="1160" operator="containsText" text="退">
      <formula>NOT(ISERROR(SEARCH("退",F372)))</formula>
    </cfRule>
    <cfRule type="containsText" dxfId="846" priority="1161" operator="containsText" text="入">
      <formula>NOT(ISERROR(SEARCH("入",F372)))</formula>
    </cfRule>
    <cfRule type="containsText" dxfId="845" priority="1162" operator="containsText" text="入,退">
      <formula>NOT(ISERROR(SEARCH("入,退",F372)))</formula>
    </cfRule>
    <cfRule type="containsText" dxfId="844" priority="1163" operator="containsText" text="入,退">
      <formula>NOT(ISERROR(SEARCH("入,退",F372)))</formula>
    </cfRule>
    <cfRule type="cellIs" dxfId="843" priority="1164" operator="equal">
      <formula>"休"</formula>
    </cfRule>
  </conditionalFormatting>
  <conditionalFormatting sqref="F372:AG375">
    <cfRule type="containsText" dxfId="842" priority="1159" operator="containsText" text="外">
      <formula>NOT(ISERROR(SEARCH("外",F372)))</formula>
    </cfRule>
  </conditionalFormatting>
  <conditionalFormatting sqref="F372:AG375">
    <cfRule type="containsText" dxfId="841" priority="1158" operator="containsText" text="－">
      <formula>NOT(ISERROR(SEARCH("－",F372)))</formula>
    </cfRule>
  </conditionalFormatting>
  <conditionalFormatting sqref="F379:AG379">
    <cfRule type="containsText" dxfId="840" priority="1156" operator="containsText" text="日">
      <formula>NOT(ISERROR(SEARCH("日",F379)))</formula>
    </cfRule>
    <cfRule type="containsText" dxfId="839" priority="1157" operator="containsText" text="土">
      <formula>NOT(ISERROR(SEARCH("土",F379)))</formula>
    </cfRule>
  </conditionalFormatting>
  <conditionalFormatting sqref="F379:AG379">
    <cfRule type="containsText" dxfId="838" priority="1149" operator="containsText" text="その他">
      <formula>NOT(ISERROR(SEARCH("その他",F379)))</formula>
    </cfRule>
    <cfRule type="containsText" dxfId="837" priority="1150" operator="containsText" text="冬休">
      <formula>NOT(ISERROR(SEARCH("冬休",F379)))</formula>
    </cfRule>
    <cfRule type="containsText" dxfId="836" priority="1151" operator="containsText" text="夏休">
      <formula>NOT(ISERROR(SEARCH("夏休",F379)))</formula>
    </cfRule>
    <cfRule type="containsText" dxfId="835" priority="1152" operator="containsText" text="製作">
      <formula>NOT(ISERROR(SEARCH("製作",F379)))</formula>
    </cfRule>
    <cfRule type="cellIs" dxfId="834" priority="1153" operator="equal">
      <formula>"中止,製作"</formula>
    </cfRule>
    <cfRule type="containsText" dxfId="833" priority="1154" operator="containsText" text="中止,製作,夏休,冬休,その他">
      <formula>NOT(ISERROR(SEARCH("中止,製作,夏休,冬休,その他",F379)))</formula>
    </cfRule>
    <cfRule type="containsText" dxfId="832" priority="1155" operator="containsText" text="中止">
      <formula>NOT(ISERROR(SEARCH("中止",F379)))</formula>
    </cfRule>
  </conditionalFormatting>
  <conditionalFormatting sqref="F380:AG385">
    <cfRule type="containsText" dxfId="831" priority="1144" operator="containsText" text="退">
      <formula>NOT(ISERROR(SEARCH("退",F380)))</formula>
    </cfRule>
    <cfRule type="containsText" dxfId="830" priority="1145" operator="containsText" text="入">
      <formula>NOT(ISERROR(SEARCH("入",F380)))</formula>
    </cfRule>
    <cfRule type="containsText" dxfId="829" priority="1146" operator="containsText" text="入,退">
      <formula>NOT(ISERROR(SEARCH("入,退",F380)))</formula>
    </cfRule>
    <cfRule type="containsText" dxfId="828" priority="1147" operator="containsText" text="入,退">
      <formula>NOT(ISERROR(SEARCH("入,退",F380)))</formula>
    </cfRule>
    <cfRule type="cellIs" dxfId="827" priority="1148" operator="equal">
      <formula>"休"</formula>
    </cfRule>
  </conditionalFormatting>
  <conditionalFormatting sqref="F380:AG385">
    <cfRule type="containsText" dxfId="826" priority="1143" operator="containsText" text="外">
      <formula>NOT(ISERROR(SEARCH("外",F380)))</formula>
    </cfRule>
  </conditionalFormatting>
  <conditionalFormatting sqref="F386:AG386">
    <cfRule type="containsText" dxfId="825" priority="1141" operator="containsText" text="日">
      <formula>NOT(ISERROR(SEARCH("日",F386)))</formula>
    </cfRule>
    <cfRule type="containsText" dxfId="824" priority="1142" operator="containsText" text="土">
      <formula>NOT(ISERROR(SEARCH("土",F386)))</formula>
    </cfRule>
  </conditionalFormatting>
  <conditionalFormatting sqref="F386:AG386">
    <cfRule type="containsText" dxfId="823" priority="1134" operator="containsText" text="その他">
      <formula>NOT(ISERROR(SEARCH("その他",F386)))</formula>
    </cfRule>
    <cfRule type="containsText" dxfId="822" priority="1135" operator="containsText" text="冬休">
      <formula>NOT(ISERROR(SEARCH("冬休",F386)))</formula>
    </cfRule>
    <cfRule type="containsText" dxfId="821" priority="1136" operator="containsText" text="夏休">
      <formula>NOT(ISERROR(SEARCH("夏休",F386)))</formula>
    </cfRule>
    <cfRule type="containsText" dxfId="820" priority="1137" operator="containsText" text="製作">
      <formula>NOT(ISERROR(SEARCH("製作",F386)))</formula>
    </cfRule>
    <cfRule type="cellIs" dxfId="819" priority="1138" operator="equal">
      <formula>"中止,製作"</formula>
    </cfRule>
    <cfRule type="containsText" dxfId="818" priority="1139" operator="containsText" text="中止,製作,夏休,冬休,その他">
      <formula>NOT(ISERROR(SEARCH("中止,製作,夏休,冬休,その他",F386)))</formula>
    </cfRule>
    <cfRule type="containsText" dxfId="817" priority="1140" operator="containsText" text="中止">
      <formula>NOT(ISERROR(SEARCH("中止",F386)))</formula>
    </cfRule>
  </conditionalFormatting>
  <conditionalFormatting sqref="F391:AG391">
    <cfRule type="containsText" dxfId="816" priority="1132" operator="containsText" text="日">
      <formula>NOT(ISERROR(SEARCH("日",F391)))</formula>
    </cfRule>
    <cfRule type="containsText" dxfId="815" priority="1133" operator="containsText" text="土">
      <formula>NOT(ISERROR(SEARCH("土",F391)))</formula>
    </cfRule>
  </conditionalFormatting>
  <conditionalFormatting sqref="F391:AG391">
    <cfRule type="containsText" dxfId="814" priority="1125" operator="containsText" text="その他">
      <formula>NOT(ISERROR(SEARCH("その他",F391)))</formula>
    </cfRule>
    <cfRule type="containsText" dxfId="813" priority="1126" operator="containsText" text="冬休">
      <formula>NOT(ISERROR(SEARCH("冬休",F391)))</formula>
    </cfRule>
    <cfRule type="containsText" dxfId="812" priority="1127" operator="containsText" text="夏休">
      <formula>NOT(ISERROR(SEARCH("夏休",F391)))</formula>
    </cfRule>
    <cfRule type="containsText" dxfId="811" priority="1128" operator="containsText" text="製作">
      <formula>NOT(ISERROR(SEARCH("製作",F391)))</formula>
    </cfRule>
    <cfRule type="cellIs" dxfId="810" priority="1129" operator="equal">
      <formula>"中止,製作"</formula>
    </cfRule>
    <cfRule type="containsText" dxfId="809" priority="1130" operator="containsText" text="中止,製作,夏休,冬休,その他">
      <formula>NOT(ISERROR(SEARCH("中止,製作,夏休,冬休,その他",F391)))</formula>
    </cfRule>
    <cfRule type="containsText" dxfId="808" priority="1131" operator="containsText" text="中止">
      <formula>NOT(ISERROR(SEARCH("中止",F391)))</formula>
    </cfRule>
  </conditionalFormatting>
  <conditionalFormatting sqref="F380:F385">
    <cfRule type="containsText" dxfId="807" priority="1124" operator="containsText" text="－">
      <formula>NOT(ISERROR(SEARCH("－",F380)))</formula>
    </cfRule>
  </conditionalFormatting>
  <conditionalFormatting sqref="G380:G385 H382:U384 V384:AG384">
    <cfRule type="containsText" dxfId="806" priority="1123" operator="containsText" text="－">
      <formula>NOT(ISERROR(SEARCH("－",G380)))</formula>
    </cfRule>
  </conditionalFormatting>
  <conditionalFormatting sqref="G380:AG385">
    <cfRule type="containsText" dxfId="805" priority="1122" operator="containsText" text="－">
      <formula>NOT(ISERROR(SEARCH("－",G380)))</formula>
    </cfRule>
  </conditionalFormatting>
  <conditionalFormatting sqref="F387:AG390">
    <cfRule type="containsText" dxfId="804" priority="1117" operator="containsText" text="退">
      <formula>NOT(ISERROR(SEARCH("退",F387)))</formula>
    </cfRule>
    <cfRule type="containsText" dxfId="803" priority="1118" operator="containsText" text="入">
      <formula>NOT(ISERROR(SEARCH("入",F387)))</formula>
    </cfRule>
    <cfRule type="containsText" dxfId="802" priority="1119" operator="containsText" text="入,退">
      <formula>NOT(ISERROR(SEARCH("入,退",F387)))</formula>
    </cfRule>
    <cfRule type="containsText" dxfId="801" priority="1120" operator="containsText" text="入,退">
      <formula>NOT(ISERROR(SEARCH("入,退",F387)))</formula>
    </cfRule>
    <cfRule type="cellIs" dxfId="800" priority="1121" operator="equal">
      <formula>"休"</formula>
    </cfRule>
  </conditionalFormatting>
  <conditionalFormatting sqref="F387:AG390">
    <cfRule type="containsText" dxfId="799" priority="1116" operator="containsText" text="外">
      <formula>NOT(ISERROR(SEARCH("外",F387)))</formula>
    </cfRule>
  </conditionalFormatting>
  <conditionalFormatting sqref="F387:AG390">
    <cfRule type="containsText" dxfId="798" priority="1115" operator="containsText" text="－">
      <formula>NOT(ISERROR(SEARCH("－",F387)))</formula>
    </cfRule>
  </conditionalFormatting>
  <conditionalFormatting sqref="F392:AG395">
    <cfRule type="containsText" dxfId="797" priority="1110" operator="containsText" text="退">
      <formula>NOT(ISERROR(SEARCH("退",F392)))</formula>
    </cfRule>
    <cfRule type="containsText" dxfId="796" priority="1111" operator="containsText" text="入">
      <formula>NOT(ISERROR(SEARCH("入",F392)))</formula>
    </cfRule>
    <cfRule type="containsText" dxfId="795" priority="1112" operator="containsText" text="入,退">
      <formula>NOT(ISERROR(SEARCH("入,退",F392)))</formula>
    </cfRule>
    <cfRule type="containsText" dxfId="794" priority="1113" operator="containsText" text="入,退">
      <formula>NOT(ISERROR(SEARCH("入,退",F392)))</formula>
    </cfRule>
    <cfRule type="cellIs" dxfId="793" priority="1114" operator="equal">
      <formula>"休"</formula>
    </cfRule>
  </conditionalFormatting>
  <conditionalFormatting sqref="F392:AG395">
    <cfRule type="containsText" dxfId="792" priority="1109" operator="containsText" text="外">
      <formula>NOT(ISERROR(SEARCH("外",F392)))</formula>
    </cfRule>
  </conditionalFormatting>
  <conditionalFormatting sqref="F392:AG395">
    <cfRule type="containsText" dxfId="791" priority="1108" operator="containsText" text="－">
      <formula>NOT(ISERROR(SEARCH("－",F392)))</formula>
    </cfRule>
  </conditionalFormatting>
  <conditionalFormatting sqref="F399:AG399">
    <cfRule type="containsText" dxfId="790" priority="1106" operator="containsText" text="日">
      <formula>NOT(ISERROR(SEARCH("日",F399)))</formula>
    </cfRule>
    <cfRule type="containsText" dxfId="789" priority="1107" operator="containsText" text="土">
      <formula>NOT(ISERROR(SEARCH("土",F399)))</formula>
    </cfRule>
  </conditionalFormatting>
  <conditionalFormatting sqref="F399:AG399">
    <cfRule type="containsText" dxfId="788" priority="1099" operator="containsText" text="その他">
      <formula>NOT(ISERROR(SEARCH("その他",F399)))</formula>
    </cfRule>
    <cfRule type="containsText" dxfId="787" priority="1100" operator="containsText" text="冬休">
      <formula>NOT(ISERROR(SEARCH("冬休",F399)))</formula>
    </cfRule>
    <cfRule type="containsText" dxfId="786" priority="1101" operator="containsText" text="夏休">
      <formula>NOT(ISERROR(SEARCH("夏休",F399)))</formula>
    </cfRule>
    <cfRule type="containsText" dxfId="785" priority="1102" operator="containsText" text="製作">
      <formula>NOT(ISERROR(SEARCH("製作",F399)))</formula>
    </cfRule>
    <cfRule type="cellIs" dxfId="784" priority="1103" operator="equal">
      <formula>"中止,製作"</formula>
    </cfRule>
    <cfRule type="containsText" dxfId="783" priority="1104" operator="containsText" text="中止,製作,夏休,冬休,その他">
      <formula>NOT(ISERROR(SEARCH("中止,製作,夏休,冬休,その他",F399)))</formula>
    </cfRule>
    <cfRule type="containsText" dxfId="782" priority="1105" operator="containsText" text="中止">
      <formula>NOT(ISERROR(SEARCH("中止",F399)))</formula>
    </cfRule>
  </conditionalFormatting>
  <conditionalFormatting sqref="F400:AG405">
    <cfRule type="containsText" dxfId="781" priority="1094" operator="containsText" text="退">
      <formula>NOT(ISERROR(SEARCH("退",F400)))</formula>
    </cfRule>
    <cfRule type="containsText" dxfId="780" priority="1095" operator="containsText" text="入">
      <formula>NOT(ISERROR(SEARCH("入",F400)))</formula>
    </cfRule>
    <cfRule type="containsText" dxfId="779" priority="1096" operator="containsText" text="入,退">
      <formula>NOT(ISERROR(SEARCH("入,退",F400)))</formula>
    </cfRule>
    <cfRule type="containsText" dxfId="778" priority="1097" operator="containsText" text="入,退">
      <formula>NOT(ISERROR(SEARCH("入,退",F400)))</formula>
    </cfRule>
    <cfRule type="cellIs" dxfId="777" priority="1098" operator="equal">
      <formula>"休"</formula>
    </cfRule>
  </conditionalFormatting>
  <conditionalFormatting sqref="F400:AG405">
    <cfRule type="containsText" dxfId="776" priority="1093" operator="containsText" text="外">
      <formula>NOT(ISERROR(SEARCH("外",F400)))</formula>
    </cfRule>
  </conditionalFormatting>
  <conditionalFormatting sqref="F406:AG406">
    <cfRule type="containsText" dxfId="775" priority="1091" operator="containsText" text="日">
      <formula>NOT(ISERROR(SEARCH("日",F406)))</formula>
    </cfRule>
    <cfRule type="containsText" dxfId="774" priority="1092" operator="containsText" text="土">
      <formula>NOT(ISERROR(SEARCH("土",F406)))</formula>
    </cfRule>
  </conditionalFormatting>
  <conditionalFormatting sqref="F406:AG406">
    <cfRule type="containsText" dxfId="773" priority="1084" operator="containsText" text="その他">
      <formula>NOT(ISERROR(SEARCH("その他",F406)))</formula>
    </cfRule>
    <cfRule type="containsText" dxfId="772" priority="1085" operator="containsText" text="冬休">
      <formula>NOT(ISERROR(SEARCH("冬休",F406)))</formula>
    </cfRule>
    <cfRule type="containsText" dxfId="771" priority="1086" operator="containsText" text="夏休">
      <formula>NOT(ISERROR(SEARCH("夏休",F406)))</formula>
    </cfRule>
    <cfRule type="containsText" dxfId="770" priority="1087" operator="containsText" text="製作">
      <formula>NOT(ISERROR(SEARCH("製作",F406)))</formula>
    </cfRule>
    <cfRule type="cellIs" dxfId="769" priority="1088" operator="equal">
      <formula>"中止,製作"</formula>
    </cfRule>
    <cfRule type="containsText" dxfId="768" priority="1089" operator="containsText" text="中止,製作,夏休,冬休,その他">
      <formula>NOT(ISERROR(SEARCH("中止,製作,夏休,冬休,その他",F406)))</formula>
    </cfRule>
    <cfRule type="containsText" dxfId="767" priority="1090" operator="containsText" text="中止">
      <formula>NOT(ISERROR(SEARCH("中止",F406)))</formula>
    </cfRule>
  </conditionalFormatting>
  <conditionalFormatting sqref="F411:AG411">
    <cfRule type="containsText" dxfId="766" priority="1082" operator="containsText" text="日">
      <formula>NOT(ISERROR(SEARCH("日",F411)))</formula>
    </cfRule>
    <cfRule type="containsText" dxfId="765" priority="1083" operator="containsText" text="土">
      <formula>NOT(ISERROR(SEARCH("土",F411)))</formula>
    </cfRule>
  </conditionalFormatting>
  <conditionalFormatting sqref="F411:AG411">
    <cfRule type="containsText" dxfId="764" priority="1075" operator="containsText" text="その他">
      <formula>NOT(ISERROR(SEARCH("その他",F411)))</formula>
    </cfRule>
    <cfRule type="containsText" dxfId="763" priority="1076" operator="containsText" text="冬休">
      <formula>NOT(ISERROR(SEARCH("冬休",F411)))</formula>
    </cfRule>
    <cfRule type="containsText" dxfId="762" priority="1077" operator="containsText" text="夏休">
      <formula>NOT(ISERROR(SEARCH("夏休",F411)))</formula>
    </cfRule>
    <cfRule type="containsText" dxfId="761" priority="1078" operator="containsText" text="製作">
      <formula>NOT(ISERROR(SEARCH("製作",F411)))</formula>
    </cfRule>
    <cfRule type="cellIs" dxfId="760" priority="1079" operator="equal">
      <formula>"中止,製作"</formula>
    </cfRule>
    <cfRule type="containsText" dxfId="759" priority="1080" operator="containsText" text="中止,製作,夏休,冬休,その他">
      <formula>NOT(ISERROR(SEARCH("中止,製作,夏休,冬休,その他",F411)))</formula>
    </cfRule>
    <cfRule type="containsText" dxfId="758" priority="1081" operator="containsText" text="中止">
      <formula>NOT(ISERROR(SEARCH("中止",F411)))</formula>
    </cfRule>
  </conditionalFormatting>
  <conditionalFormatting sqref="F400:F405">
    <cfRule type="containsText" dxfId="757" priority="1074" operator="containsText" text="－">
      <formula>NOT(ISERROR(SEARCH("－",F400)))</formula>
    </cfRule>
  </conditionalFormatting>
  <conditionalFormatting sqref="G400:G405 H402:U404 V404:AG404">
    <cfRule type="containsText" dxfId="756" priority="1073" operator="containsText" text="－">
      <formula>NOT(ISERROR(SEARCH("－",G400)))</formula>
    </cfRule>
  </conditionalFormatting>
  <conditionalFormatting sqref="G400:AG405">
    <cfRule type="containsText" dxfId="755" priority="1072" operator="containsText" text="－">
      <formula>NOT(ISERROR(SEARCH("－",G400)))</formula>
    </cfRule>
  </conditionalFormatting>
  <conditionalFormatting sqref="F407:AG410">
    <cfRule type="containsText" dxfId="754" priority="1067" operator="containsText" text="退">
      <formula>NOT(ISERROR(SEARCH("退",F407)))</formula>
    </cfRule>
    <cfRule type="containsText" dxfId="753" priority="1068" operator="containsText" text="入">
      <formula>NOT(ISERROR(SEARCH("入",F407)))</formula>
    </cfRule>
    <cfRule type="containsText" dxfId="752" priority="1069" operator="containsText" text="入,退">
      <formula>NOT(ISERROR(SEARCH("入,退",F407)))</formula>
    </cfRule>
    <cfRule type="containsText" dxfId="751" priority="1070" operator="containsText" text="入,退">
      <formula>NOT(ISERROR(SEARCH("入,退",F407)))</formula>
    </cfRule>
    <cfRule type="cellIs" dxfId="750" priority="1071" operator="equal">
      <formula>"休"</formula>
    </cfRule>
  </conditionalFormatting>
  <conditionalFormatting sqref="F407:AG410">
    <cfRule type="containsText" dxfId="749" priority="1066" operator="containsText" text="外">
      <formula>NOT(ISERROR(SEARCH("外",F407)))</formula>
    </cfRule>
  </conditionalFormatting>
  <conditionalFormatting sqref="F407:AG410">
    <cfRule type="containsText" dxfId="748" priority="1065" operator="containsText" text="－">
      <formula>NOT(ISERROR(SEARCH("－",F407)))</formula>
    </cfRule>
  </conditionalFormatting>
  <conditionalFormatting sqref="F412:AG415">
    <cfRule type="containsText" dxfId="747" priority="1060" operator="containsText" text="退">
      <formula>NOT(ISERROR(SEARCH("退",F412)))</formula>
    </cfRule>
    <cfRule type="containsText" dxfId="746" priority="1061" operator="containsText" text="入">
      <formula>NOT(ISERROR(SEARCH("入",F412)))</formula>
    </cfRule>
    <cfRule type="containsText" dxfId="745" priority="1062" operator="containsText" text="入,退">
      <formula>NOT(ISERROR(SEARCH("入,退",F412)))</formula>
    </cfRule>
    <cfRule type="containsText" dxfId="744" priority="1063" operator="containsText" text="入,退">
      <formula>NOT(ISERROR(SEARCH("入,退",F412)))</formula>
    </cfRule>
    <cfRule type="cellIs" dxfId="743" priority="1064" operator="equal">
      <formula>"休"</formula>
    </cfRule>
  </conditionalFormatting>
  <conditionalFormatting sqref="F412:AG415">
    <cfRule type="containsText" dxfId="742" priority="1059" operator="containsText" text="外">
      <formula>NOT(ISERROR(SEARCH("外",F412)))</formula>
    </cfRule>
  </conditionalFormatting>
  <conditionalFormatting sqref="F412:AG415">
    <cfRule type="containsText" dxfId="741" priority="1058" operator="containsText" text="－">
      <formula>NOT(ISERROR(SEARCH("－",F412)))</formula>
    </cfRule>
  </conditionalFormatting>
  <conditionalFormatting sqref="F419:AG419">
    <cfRule type="containsText" dxfId="740" priority="1056" operator="containsText" text="日">
      <formula>NOT(ISERROR(SEARCH("日",F419)))</formula>
    </cfRule>
    <cfRule type="containsText" dxfId="739" priority="1057" operator="containsText" text="土">
      <formula>NOT(ISERROR(SEARCH("土",F419)))</formula>
    </cfRule>
  </conditionalFormatting>
  <conditionalFormatting sqref="F419:AG419">
    <cfRule type="containsText" dxfId="738" priority="1049" operator="containsText" text="その他">
      <formula>NOT(ISERROR(SEARCH("その他",F419)))</formula>
    </cfRule>
    <cfRule type="containsText" dxfId="737" priority="1050" operator="containsText" text="冬休">
      <formula>NOT(ISERROR(SEARCH("冬休",F419)))</formula>
    </cfRule>
    <cfRule type="containsText" dxfId="736" priority="1051" operator="containsText" text="夏休">
      <formula>NOT(ISERROR(SEARCH("夏休",F419)))</formula>
    </cfRule>
    <cfRule type="containsText" dxfId="735" priority="1052" operator="containsText" text="製作">
      <formula>NOT(ISERROR(SEARCH("製作",F419)))</formula>
    </cfRule>
    <cfRule type="cellIs" dxfId="734" priority="1053" operator="equal">
      <formula>"中止,製作"</formula>
    </cfRule>
    <cfRule type="containsText" dxfId="733" priority="1054" operator="containsText" text="中止,製作,夏休,冬休,その他">
      <formula>NOT(ISERROR(SEARCH("中止,製作,夏休,冬休,その他",F419)))</formula>
    </cfRule>
    <cfRule type="containsText" dxfId="732" priority="1055" operator="containsText" text="中止">
      <formula>NOT(ISERROR(SEARCH("中止",F419)))</formula>
    </cfRule>
  </conditionalFormatting>
  <conditionalFormatting sqref="F420:AG425">
    <cfRule type="containsText" dxfId="731" priority="1044" operator="containsText" text="退">
      <formula>NOT(ISERROR(SEARCH("退",F420)))</formula>
    </cfRule>
    <cfRule type="containsText" dxfId="730" priority="1045" operator="containsText" text="入">
      <formula>NOT(ISERROR(SEARCH("入",F420)))</formula>
    </cfRule>
    <cfRule type="containsText" dxfId="729" priority="1046" operator="containsText" text="入,退">
      <formula>NOT(ISERROR(SEARCH("入,退",F420)))</formula>
    </cfRule>
    <cfRule type="containsText" dxfId="728" priority="1047" operator="containsText" text="入,退">
      <formula>NOT(ISERROR(SEARCH("入,退",F420)))</formula>
    </cfRule>
    <cfRule type="cellIs" dxfId="727" priority="1048" operator="equal">
      <formula>"休"</formula>
    </cfRule>
  </conditionalFormatting>
  <conditionalFormatting sqref="F420:AG425">
    <cfRule type="containsText" dxfId="726" priority="1043" operator="containsText" text="外">
      <formula>NOT(ISERROR(SEARCH("外",F420)))</formula>
    </cfRule>
  </conditionalFormatting>
  <conditionalFormatting sqref="F426:AG426">
    <cfRule type="containsText" dxfId="725" priority="1041" operator="containsText" text="日">
      <formula>NOT(ISERROR(SEARCH("日",F426)))</formula>
    </cfRule>
    <cfRule type="containsText" dxfId="724" priority="1042" operator="containsText" text="土">
      <formula>NOT(ISERROR(SEARCH("土",F426)))</formula>
    </cfRule>
  </conditionalFormatting>
  <conditionalFormatting sqref="F426:AG426">
    <cfRule type="containsText" dxfId="723" priority="1034" operator="containsText" text="その他">
      <formula>NOT(ISERROR(SEARCH("その他",F426)))</formula>
    </cfRule>
    <cfRule type="containsText" dxfId="722" priority="1035" operator="containsText" text="冬休">
      <formula>NOT(ISERROR(SEARCH("冬休",F426)))</formula>
    </cfRule>
    <cfRule type="containsText" dxfId="721" priority="1036" operator="containsText" text="夏休">
      <formula>NOT(ISERROR(SEARCH("夏休",F426)))</formula>
    </cfRule>
    <cfRule type="containsText" dxfId="720" priority="1037" operator="containsText" text="製作">
      <formula>NOT(ISERROR(SEARCH("製作",F426)))</formula>
    </cfRule>
    <cfRule type="cellIs" dxfId="719" priority="1038" operator="equal">
      <formula>"中止,製作"</formula>
    </cfRule>
    <cfRule type="containsText" dxfId="718" priority="1039" operator="containsText" text="中止,製作,夏休,冬休,その他">
      <formula>NOT(ISERROR(SEARCH("中止,製作,夏休,冬休,その他",F426)))</formula>
    </cfRule>
    <cfRule type="containsText" dxfId="717" priority="1040" operator="containsText" text="中止">
      <formula>NOT(ISERROR(SEARCH("中止",F426)))</formula>
    </cfRule>
  </conditionalFormatting>
  <conditionalFormatting sqref="F431:AG431">
    <cfRule type="containsText" dxfId="716" priority="1032" operator="containsText" text="日">
      <formula>NOT(ISERROR(SEARCH("日",F431)))</formula>
    </cfRule>
    <cfRule type="containsText" dxfId="715" priority="1033" operator="containsText" text="土">
      <formula>NOT(ISERROR(SEARCH("土",F431)))</formula>
    </cfRule>
  </conditionalFormatting>
  <conditionalFormatting sqref="F431:AG431">
    <cfRule type="containsText" dxfId="714" priority="1025" operator="containsText" text="その他">
      <formula>NOT(ISERROR(SEARCH("その他",F431)))</formula>
    </cfRule>
    <cfRule type="containsText" dxfId="713" priority="1026" operator="containsText" text="冬休">
      <formula>NOT(ISERROR(SEARCH("冬休",F431)))</formula>
    </cfRule>
    <cfRule type="containsText" dxfId="712" priority="1027" operator="containsText" text="夏休">
      <formula>NOT(ISERROR(SEARCH("夏休",F431)))</formula>
    </cfRule>
    <cfRule type="containsText" dxfId="711" priority="1028" operator="containsText" text="製作">
      <formula>NOT(ISERROR(SEARCH("製作",F431)))</formula>
    </cfRule>
    <cfRule type="cellIs" dxfId="710" priority="1029" operator="equal">
      <formula>"中止,製作"</formula>
    </cfRule>
    <cfRule type="containsText" dxfId="709" priority="1030" operator="containsText" text="中止,製作,夏休,冬休,その他">
      <formula>NOT(ISERROR(SEARCH("中止,製作,夏休,冬休,その他",F431)))</formula>
    </cfRule>
    <cfRule type="containsText" dxfId="708" priority="1031" operator="containsText" text="中止">
      <formula>NOT(ISERROR(SEARCH("中止",F431)))</formula>
    </cfRule>
  </conditionalFormatting>
  <conditionalFormatting sqref="F420:F425">
    <cfRule type="containsText" dxfId="707" priority="1024" operator="containsText" text="－">
      <formula>NOT(ISERROR(SEARCH("－",F420)))</formula>
    </cfRule>
  </conditionalFormatting>
  <conditionalFormatting sqref="G420:G425 H422:U424 V424:AG424">
    <cfRule type="containsText" dxfId="706" priority="1023" operator="containsText" text="－">
      <formula>NOT(ISERROR(SEARCH("－",G420)))</formula>
    </cfRule>
  </conditionalFormatting>
  <conditionalFormatting sqref="G420:AG425">
    <cfRule type="containsText" dxfId="705" priority="1022" operator="containsText" text="－">
      <formula>NOT(ISERROR(SEARCH("－",G420)))</formula>
    </cfRule>
  </conditionalFormatting>
  <conditionalFormatting sqref="F427:AG430">
    <cfRule type="containsText" dxfId="704" priority="1017" operator="containsText" text="退">
      <formula>NOT(ISERROR(SEARCH("退",F427)))</formula>
    </cfRule>
    <cfRule type="containsText" dxfId="703" priority="1018" operator="containsText" text="入">
      <formula>NOT(ISERROR(SEARCH("入",F427)))</formula>
    </cfRule>
    <cfRule type="containsText" dxfId="702" priority="1019" operator="containsText" text="入,退">
      <formula>NOT(ISERROR(SEARCH("入,退",F427)))</formula>
    </cfRule>
    <cfRule type="containsText" dxfId="701" priority="1020" operator="containsText" text="入,退">
      <formula>NOT(ISERROR(SEARCH("入,退",F427)))</formula>
    </cfRule>
    <cfRule type="cellIs" dxfId="700" priority="1021" operator="equal">
      <formula>"休"</formula>
    </cfRule>
  </conditionalFormatting>
  <conditionalFormatting sqref="F427:AG430">
    <cfRule type="containsText" dxfId="699" priority="1016" operator="containsText" text="外">
      <formula>NOT(ISERROR(SEARCH("外",F427)))</formula>
    </cfRule>
  </conditionalFormatting>
  <conditionalFormatting sqref="F427:AG430">
    <cfRule type="containsText" dxfId="698" priority="1015" operator="containsText" text="－">
      <formula>NOT(ISERROR(SEARCH("－",F427)))</formula>
    </cfRule>
  </conditionalFormatting>
  <conditionalFormatting sqref="F432:AG435">
    <cfRule type="containsText" dxfId="697" priority="1010" operator="containsText" text="退">
      <formula>NOT(ISERROR(SEARCH("退",F432)))</formula>
    </cfRule>
    <cfRule type="containsText" dxfId="696" priority="1011" operator="containsText" text="入">
      <formula>NOT(ISERROR(SEARCH("入",F432)))</formula>
    </cfRule>
    <cfRule type="containsText" dxfId="695" priority="1012" operator="containsText" text="入,退">
      <formula>NOT(ISERROR(SEARCH("入,退",F432)))</formula>
    </cfRule>
    <cfRule type="containsText" dxfId="694" priority="1013" operator="containsText" text="入,退">
      <formula>NOT(ISERROR(SEARCH("入,退",F432)))</formula>
    </cfRule>
    <cfRule type="cellIs" dxfId="693" priority="1014" operator="equal">
      <formula>"休"</formula>
    </cfRule>
  </conditionalFormatting>
  <conditionalFormatting sqref="F432:AG435">
    <cfRule type="containsText" dxfId="692" priority="1009" operator="containsText" text="外">
      <formula>NOT(ISERROR(SEARCH("外",F432)))</formula>
    </cfRule>
  </conditionalFormatting>
  <conditionalFormatting sqref="F432:AG435">
    <cfRule type="containsText" dxfId="691" priority="1008" operator="containsText" text="－">
      <formula>NOT(ISERROR(SEARCH("－",F432)))</formula>
    </cfRule>
  </conditionalFormatting>
  <conditionalFormatting sqref="F445:AG445">
    <cfRule type="containsText" dxfId="690" priority="1006" operator="containsText" text="日">
      <formula>NOT(ISERROR(SEARCH("日",F445)))</formula>
    </cfRule>
    <cfRule type="containsText" dxfId="689" priority="1007" operator="containsText" text="土">
      <formula>NOT(ISERROR(SEARCH("土",F445)))</formula>
    </cfRule>
  </conditionalFormatting>
  <conditionalFormatting sqref="F445:AG445">
    <cfRule type="containsText" dxfId="688" priority="999" operator="containsText" text="その他">
      <formula>NOT(ISERROR(SEARCH("その他",F445)))</formula>
    </cfRule>
    <cfRule type="containsText" dxfId="687" priority="1000" operator="containsText" text="冬休">
      <formula>NOT(ISERROR(SEARCH("冬休",F445)))</formula>
    </cfRule>
    <cfRule type="containsText" dxfId="686" priority="1001" operator="containsText" text="夏休">
      <formula>NOT(ISERROR(SEARCH("夏休",F445)))</formula>
    </cfRule>
    <cfRule type="containsText" dxfId="685" priority="1002" operator="containsText" text="製作">
      <formula>NOT(ISERROR(SEARCH("製作",F445)))</formula>
    </cfRule>
    <cfRule type="cellIs" dxfId="684" priority="1003" operator="equal">
      <formula>"中止,製作"</formula>
    </cfRule>
    <cfRule type="containsText" dxfId="683" priority="1004" operator="containsText" text="中止,製作,夏休,冬休,その他">
      <formula>NOT(ISERROR(SEARCH("中止,製作,夏休,冬休,その他",F445)))</formula>
    </cfRule>
    <cfRule type="containsText" dxfId="682" priority="1005" operator="containsText" text="中止">
      <formula>NOT(ISERROR(SEARCH("中止",F445)))</formula>
    </cfRule>
  </conditionalFormatting>
  <conditionalFormatting sqref="F446:AG451">
    <cfRule type="containsText" dxfId="681" priority="994" operator="containsText" text="退">
      <formula>NOT(ISERROR(SEARCH("退",F446)))</formula>
    </cfRule>
    <cfRule type="containsText" dxfId="680" priority="995" operator="containsText" text="入">
      <formula>NOT(ISERROR(SEARCH("入",F446)))</formula>
    </cfRule>
    <cfRule type="containsText" dxfId="679" priority="996" operator="containsText" text="入,退">
      <formula>NOT(ISERROR(SEARCH("入,退",F446)))</formula>
    </cfRule>
    <cfRule type="containsText" dxfId="678" priority="997" operator="containsText" text="入,退">
      <formula>NOT(ISERROR(SEARCH("入,退",F446)))</formula>
    </cfRule>
    <cfRule type="cellIs" dxfId="677" priority="998" operator="equal">
      <formula>"休"</formula>
    </cfRule>
  </conditionalFormatting>
  <conditionalFormatting sqref="F446:AG451">
    <cfRule type="containsText" dxfId="676" priority="993" operator="containsText" text="外">
      <formula>NOT(ISERROR(SEARCH("外",F446)))</formula>
    </cfRule>
  </conditionalFormatting>
  <conditionalFormatting sqref="F452:AG452">
    <cfRule type="containsText" dxfId="675" priority="991" operator="containsText" text="日">
      <formula>NOT(ISERROR(SEARCH("日",F452)))</formula>
    </cfRule>
    <cfRule type="containsText" dxfId="674" priority="992" operator="containsText" text="土">
      <formula>NOT(ISERROR(SEARCH("土",F452)))</formula>
    </cfRule>
  </conditionalFormatting>
  <conditionalFormatting sqref="F452:AG452">
    <cfRule type="containsText" dxfId="673" priority="984" operator="containsText" text="その他">
      <formula>NOT(ISERROR(SEARCH("その他",F452)))</formula>
    </cfRule>
    <cfRule type="containsText" dxfId="672" priority="985" operator="containsText" text="冬休">
      <formula>NOT(ISERROR(SEARCH("冬休",F452)))</formula>
    </cfRule>
    <cfRule type="containsText" dxfId="671" priority="986" operator="containsText" text="夏休">
      <formula>NOT(ISERROR(SEARCH("夏休",F452)))</formula>
    </cfRule>
    <cfRule type="containsText" dxfId="670" priority="987" operator="containsText" text="製作">
      <formula>NOT(ISERROR(SEARCH("製作",F452)))</formula>
    </cfRule>
    <cfRule type="cellIs" dxfId="669" priority="988" operator="equal">
      <formula>"中止,製作"</formula>
    </cfRule>
    <cfRule type="containsText" dxfId="668" priority="989" operator="containsText" text="中止,製作,夏休,冬休,その他">
      <formula>NOT(ISERROR(SEARCH("中止,製作,夏休,冬休,その他",F452)))</formula>
    </cfRule>
    <cfRule type="containsText" dxfId="667" priority="990" operator="containsText" text="中止">
      <formula>NOT(ISERROR(SEARCH("中止",F452)))</formula>
    </cfRule>
  </conditionalFormatting>
  <conditionalFormatting sqref="F457:AG457">
    <cfRule type="containsText" dxfId="666" priority="982" operator="containsText" text="日">
      <formula>NOT(ISERROR(SEARCH("日",F457)))</formula>
    </cfRule>
    <cfRule type="containsText" dxfId="665" priority="983" operator="containsText" text="土">
      <formula>NOT(ISERROR(SEARCH("土",F457)))</formula>
    </cfRule>
  </conditionalFormatting>
  <conditionalFormatting sqref="F457:AG457">
    <cfRule type="containsText" dxfId="664" priority="975" operator="containsText" text="その他">
      <formula>NOT(ISERROR(SEARCH("その他",F457)))</formula>
    </cfRule>
    <cfRule type="containsText" dxfId="663" priority="976" operator="containsText" text="冬休">
      <formula>NOT(ISERROR(SEARCH("冬休",F457)))</formula>
    </cfRule>
    <cfRule type="containsText" dxfId="662" priority="977" operator="containsText" text="夏休">
      <formula>NOT(ISERROR(SEARCH("夏休",F457)))</formula>
    </cfRule>
    <cfRule type="containsText" dxfId="661" priority="978" operator="containsText" text="製作">
      <formula>NOT(ISERROR(SEARCH("製作",F457)))</formula>
    </cfRule>
    <cfRule type="cellIs" dxfId="660" priority="979" operator="equal">
      <formula>"中止,製作"</formula>
    </cfRule>
    <cfRule type="containsText" dxfId="659" priority="980" operator="containsText" text="中止,製作,夏休,冬休,その他">
      <formula>NOT(ISERROR(SEARCH("中止,製作,夏休,冬休,その他",F457)))</formula>
    </cfRule>
    <cfRule type="containsText" dxfId="658" priority="981" operator="containsText" text="中止">
      <formula>NOT(ISERROR(SEARCH("中止",F457)))</formula>
    </cfRule>
  </conditionalFormatting>
  <conditionalFormatting sqref="F446:F451">
    <cfRule type="containsText" dxfId="657" priority="974" operator="containsText" text="－">
      <formula>NOT(ISERROR(SEARCH("－",F446)))</formula>
    </cfRule>
  </conditionalFormatting>
  <conditionalFormatting sqref="G446:G451 H448:U450 V450:AG450">
    <cfRule type="containsText" dxfId="656" priority="973" operator="containsText" text="－">
      <formula>NOT(ISERROR(SEARCH("－",G446)))</formula>
    </cfRule>
  </conditionalFormatting>
  <conditionalFormatting sqref="G446:AG451">
    <cfRule type="containsText" dxfId="655" priority="972" operator="containsText" text="－">
      <formula>NOT(ISERROR(SEARCH("－",G446)))</formula>
    </cfRule>
  </conditionalFormatting>
  <conditionalFormatting sqref="F453:AG456">
    <cfRule type="containsText" dxfId="654" priority="967" operator="containsText" text="退">
      <formula>NOT(ISERROR(SEARCH("退",F453)))</formula>
    </cfRule>
    <cfRule type="containsText" dxfId="653" priority="968" operator="containsText" text="入">
      <formula>NOT(ISERROR(SEARCH("入",F453)))</formula>
    </cfRule>
    <cfRule type="containsText" dxfId="652" priority="969" operator="containsText" text="入,退">
      <formula>NOT(ISERROR(SEARCH("入,退",F453)))</formula>
    </cfRule>
    <cfRule type="containsText" dxfId="651" priority="970" operator="containsText" text="入,退">
      <formula>NOT(ISERROR(SEARCH("入,退",F453)))</formula>
    </cfRule>
    <cfRule type="cellIs" dxfId="650" priority="971" operator="equal">
      <formula>"休"</formula>
    </cfRule>
  </conditionalFormatting>
  <conditionalFormatting sqref="F453:AG456">
    <cfRule type="containsText" dxfId="649" priority="966" operator="containsText" text="外">
      <formula>NOT(ISERROR(SEARCH("外",F453)))</formula>
    </cfRule>
  </conditionalFormatting>
  <conditionalFormatting sqref="F453:AG456">
    <cfRule type="containsText" dxfId="648" priority="965" operator="containsText" text="－">
      <formula>NOT(ISERROR(SEARCH("－",F453)))</formula>
    </cfRule>
  </conditionalFormatting>
  <conditionalFormatting sqref="F458:AG461">
    <cfRule type="containsText" dxfId="647" priority="960" operator="containsText" text="退">
      <formula>NOT(ISERROR(SEARCH("退",F458)))</formula>
    </cfRule>
    <cfRule type="containsText" dxfId="646" priority="961" operator="containsText" text="入">
      <formula>NOT(ISERROR(SEARCH("入",F458)))</formula>
    </cfRule>
    <cfRule type="containsText" dxfId="645" priority="962" operator="containsText" text="入,退">
      <formula>NOT(ISERROR(SEARCH("入,退",F458)))</formula>
    </cfRule>
    <cfRule type="containsText" dxfId="644" priority="963" operator="containsText" text="入,退">
      <formula>NOT(ISERROR(SEARCH("入,退",F458)))</formula>
    </cfRule>
    <cfRule type="cellIs" dxfId="643" priority="964" operator="equal">
      <formula>"休"</formula>
    </cfRule>
  </conditionalFormatting>
  <conditionalFormatting sqref="F458:AG461">
    <cfRule type="containsText" dxfId="642" priority="959" operator="containsText" text="外">
      <formula>NOT(ISERROR(SEARCH("外",F458)))</formula>
    </cfRule>
  </conditionalFormatting>
  <conditionalFormatting sqref="F458:AG461">
    <cfRule type="containsText" dxfId="641" priority="958" operator="containsText" text="－">
      <formula>NOT(ISERROR(SEARCH("－",F458)))</formula>
    </cfRule>
  </conditionalFormatting>
  <conditionalFormatting sqref="F465:AG465">
    <cfRule type="containsText" dxfId="640" priority="956" operator="containsText" text="日">
      <formula>NOT(ISERROR(SEARCH("日",F465)))</formula>
    </cfRule>
    <cfRule type="containsText" dxfId="639" priority="957" operator="containsText" text="土">
      <formula>NOT(ISERROR(SEARCH("土",F465)))</formula>
    </cfRule>
  </conditionalFormatting>
  <conditionalFormatting sqref="F465:AG465">
    <cfRule type="containsText" dxfId="638" priority="949" operator="containsText" text="その他">
      <formula>NOT(ISERROR(SEARCH("その他",F465)))</formula>
    </cfRule>
    <cfRule type="containsText" dxfId="637" priority="950" operator="containsText" text="冬休">
      <formula>NOT(ISERROR(SEARCH("冬休",F465)))</formula>
    </cfRule>
    <cfRule type="containsText" dxfId="636" priority="951" operator="containsText" text="夏休">
      <formula>NOT(ISERROR(SEARCH("夏休",F465)))</formula>
    </cfRule>
    <cfRule type="containsText" dxfId="635" priority="952" operator="containsText" text="製作">
      <formula>NOT(ISERROR(SEARCH("製作",F465)))</formula>
    </cfRule>
    <cfRule type="cellIs" dxfId="634" priority="953" operator="equal">
      <formula>"中止,製作"</formula>
    </cfRule>
    <cfRule type="containsText" dxfId="633" priority="954" operator="containsText" text="中止,製作,夏休,冬休,その他">
      <formula>NOT(ISERROR(SEARCH("中止,製作,夏休,冬休,その他",F465)))</formula>
    </cfRule>
    <cfRule type="containsText" dxfId="632" priority="955" operator="containsText" text="中止">
      <formula>NOT(ISERROR(SEARCH("中止",F465)))</formula>
    </cfRule>
  </conditionalFormatting>
  <conditionalFormatting sqref="F466:AG471">
    <cfRule type="containsText" dxfId="631" priority="944" operator="containsText" text="退">
      <formula>NOT(ISERROR(SEARCH("退",F466)))</formula>
    </cfRule>
    <cfRule type="containsText" dxfId="630" priority="945" operator="containsText" text="入">
      <formula>NOT(ISERROR(SEARCH("入",F466)))</formula>
    </cfRule>
    <cfRule type="containsText" dxfId="629" priority="946" operator="containsText" text="入,退">
      <formula>NOT(ISERROR(SEARCH("入,退",F466)))</formula>
    </cfRule>
    <cfRule type="containsText" dxfId="628" priority="947" operator="containsText" text="入,退">
      <formula>NOT(ISERROR(SEARCH("入,退",F466)))</formula>
    </cfRule>
    <cfRule type="cellIs" dxfId="627" priority="948" operator="equal">
      <formula>"休"</formula>
    </cfRule>
  </conditionalFormatting>
  <conditionalFormatting sqref="F466:AG471">
    <cfRule type="containsText" dxfId="626" priority="943" operator="containsText" text="外">
      <formula>NOT(ISERROR(SEARCH("外",F466)))</formula>
    </cfRule>
  </conditionalFormatting>
  <conditionalFormatting sqref="F472:AG472">
    <cfRule type="containsText" dxfId="625" priority="941" operator="containsText" text="日">
      <formula>NOT(ISERROR(SEARCH("日",F472)))</formula>
    </cfRule>
    <cfRule type="containsText" dxfId="624" priority="942" operator="containsText" text="土">
      <formula>NOT(ISERROR(SEARCH("土",F472)))</formula>
    </cfRule>
  </conditionalFormatting>
  <conditionalFormatting sqref="F472:AG472">
    <cfRule type="containsText" dxfId="623" priority="934" operator="containsText" text="その他">
      <formula>NOT(ISERROR(SEARCH("その他",F472)))</formula>
    </cfRule>
    <cfRule type="containsText" dxfId="622" priority="935" operator="containsText" text="冬休">
      <formula>NOT(ISERROR(SEARCH("冬休",F472)))</formula>
    </cfRule>
    <cfRule type="containsText" dxfId="621" priority="936" operator="containsText" text="夏休">
      <formula>NOT(ISERROR(SEARCH("夏休",F472)))</formula>
    </cfRule>
    <cfRule type="containsText" dxfId="620" priority="937" operator="containsText" text="製作">
      <formula>NOT(ISERROR(SEARCH("製作",F472)))</formula>
    </cfRule>
    <cfRule type="cellIs" dxfId="619" priority="938" operator="equal">
      <formula>"中止,製作"</formula>
    </cfRule>
    <cfRule type="containsText" dxfId="618" priority="939" operator="containsText" text="中止,製作,夏休,冬休,その他">
      <formula>NOT(ISERROR(SEARCH("中止,製作,夏休,冬休,その他",F472)))</formula>
    </cfRule>
    <cfRule type="containsText" dxfId="617" priority="940" operator="containsText" text="中止">
      <formula>NOT(ISERROR(SEARCH("中止",F472)))</formula>
    </cfRule>
  </conditionalFormatting>
  <conditionalFormatting sqref="F477:AG477">
    <cfRule type="containsText" dxfId="616" priority="932" operator="containsText" text="日">
      <formula>NOT(ISERROR(SEARCH("日",F477)))</formula>
    </cfRule>
    <cfRule type="containsText" dxfId="615" priority="933" operator="containsText" text="土">
      <formula>NOT(ISERROR(SEARCH("土",F477)))</formula>
    </cfRule>
  </conditionalFormatting>
  <conditionalFormatting sqref="F477:AG477">
    <cfRule type="containsText" dxfId="614" priority="925" operator="containsText" text="その他">
      <formula>NOT(ISERROR(SEARCH("その他",F477)))</formula>
    </cfRule>
    <cfRule type="containsText" dxfId="613" priority="926" operator="containsText" text="冬休">
      <formula>NOT(ISERROR(SEARCH("冬休",F477)))</formula>
    </cfRule>
    <cfRule type="containsText" dxfId="612" priority="927" operator="containsText" text="夏休">
      <formula>NOT(ISERROR(SEARCH("夏休",F477)))</formula>
    </cfRule>
    <cfRule type="containsText" dxfId="611" priority="928" operator="containsText" text="製作">
      <formula>NOT(ISERROR(SEARCH("製作",F477)))</formula>
    </cfRule>
    <cfRule type="cellIs" dxfId="610" priority="929" operator="equal">
      <formula>"中止,製作"</formula>
    </cfRule>
    <cfRule type="containsText" dxfId="609" priority="930" operator="containsText" text="中止,製作,夏休,冬休,その他">
      <formula>NOT(ISERROR(SEARCH("中止,製作,夏休,冬休,その他",F477)))</formula>
    </cfRule>
    <cfRule type="containsText" dxfId="608" priority="931" operator="containsText" text="中止">
      <formula>NOT(ISERROR(SEARCH("中止",F477)))</formula>
    </cfRule>
  </conditionalFormatting>
  <conditionalFormatting sqref="F466:F471">
    <cfRule type="containsText" dxfId="607" priority="924" operator="containsText" text="－">
      <formula>NOT(ISERROR(SEARCH("－",F466)))</formula>
    </cfRule>
  </conditionalFormatting>
  <conditionalFormatting sqref="G466:G471 H468:U470 V470:AG470">
    <cfRule type="containsText" dxfId="606" priority="923" operator="containsText" text="－">
      <formula>NOT(ISERROR(SEARCH("－",G466)))</formula>
    </cfRule>
  </conditionalFormatting>
  <conditionalFormatting sqref="G466:AG471">
    <cfRule type="containsText" dxfId="605" priority="922" operator="containsText" text="－">
      <formula>NOT(ISERROR(SEARCH("－",G466)))</formula>
    </cfRule>
  </conditionalFormatting>
  <conditionalFormatting sqref="F473:AG476">
    <cfRule type="containsText" dxfId="604" priority="917" operator="containsText" text="退">
      <formula>NOT(ISERROR(SEARCH("退",F473)))</formula>
    </cfRule>
    <cfRule type="containsText" dxfId="603" priority="918" operator="containsText" text="入">
      <formula>NOT(ISERROR(SEARCH("入",F473)))</formula>
    </cfRule>
    <cfRule type="containsText" dxfId="602" priority="919" operator="containsText" text="入,退">
      <formula>NOT(ISERROR(SEARCH("入,退",F473)))</formula>
    </cfRule>
    <cfRule type="containsText" dxfId="601" priority="920" operator="containsText" text="入,退">
      <formula>NOT(ISERROR(SEARCH("入,退",F473)))</formula>
    </cfRule>
    <cfRule type="cellIs" dxfId="600" priority="921" operator="equal">
      <formula>"休"</formula>
    </cfRule>
  </conditionalFormatting>
  <conditionalFormatting sqref="F473:AG476">
    <cfRule type="containsText" dxfId="599" priority="916" operator="containsText" text="外">
      <formula>NOT(ISERROR(SEARCH("外",F473)))</formula>
    </cfRule>
  </conditionalFormatting>
  <conditionalFormatting sqref="F473:AG476">
    <cfRule type="containsText" dxfId="598" priority="915" operator="containsText" text="－">
      <formula>NOT(ISERROR(SEARCH("－",F473)))</formula>
    </cfRule>
  </conditionalFormatting>
  <conditionalFormatting sqref="F478:AG481">
    <cfRule type="containsText" dxfId="597" priority="910" operator="containsText" text="退">
      <formula>NOT(ISERROR(SEARCH("退",F478)))</formula>
    </cfRule>
    <cfRule type="containsText" dxfId="596" priority="911" operator="containsText" text="入">
      <formula>NOT(ISERROR(SEARCH("入",F478)))</formula>
    </cfRule>
    <cfRule type="containsText" dxfId="595" priority="912" operator="containsText" text="入,退">
      <formula>NOT(ISERROR(SEARCH("入,退",F478)))</formula>
    </cfRule>
    <cfRule type="containsText" dxfId="594" priority="913" operator="containsText" text="入,退">
      <formula>NOT(ISERROR(SEARCH("入,退",F478)))</formula>
    </cfRule>
    <cfRule type="cellIs" dxfId="593" priority="914" operator="equal">
      <formula>"休"</formula>
    </cfRule>
  </conditionalFormatting>
  <conditionalFormatting sqref="F478:AG481">
    <cfRule type="containsText" dxfId="592" priority="909" operator="containsText" text="外">
      <formula>NOT(ISERROR(SEARCH("外",F478)))</formula>
    </cfRule>
  </conditionalFormatting>
  <conditionalFormatting sqref="F478:AG481">
    <cfRule type="containsText" dxfId="591" priority="908" operator="containsText" text="－">
      <formula>NOT(ISERROR(SEARCH("－",F478)))</formula>
    </cfRule>
  </conditionalFormatting>
  <conditionalFormatting sqref="F485:AG485">
    <cfRule type="containsText" dxfId="590" priority="906" operator="containsText" text="日">
      <formula>NOT(ISERROR(SEARCH("日",F485)))</formula>
    </cfRule>
    <cfRule type="containsText" dxfId="589" priority="907" operator="containsText" text="土">
      <formula>NOT(ISERROR(SEARCH("土",F485)))</formula>
    </cfRule>
  </conditionalFormatting>
  <conditionalFormatting sqref="F485:AG485">
    <cfRule type="containsText" dxfId="588" priority="899" operator="containsText" text="その他">
      <formula>NOT(ISERROR(SEARCH("その他",F485)))</formula>
    </cfRule>
    <cfRule type="containsText" dxfId="587" priority="900" operator="containsText" text="冬休">
      <formula>NOT(ISERROR(SEARCH("冬休",F485)))</formula>
    </cfRule>
    <cfRule type="containsText" dxfId="586" priority="901" operator="containsText" text="夏休">
      <formula>NOT(ISERROR(SEARCH("夏休",F485)))</formula>
    </cfRule>
    <cfRule type="containsText" dxfId="585" priority="902" operator="containsText" text="製作">
      <formula>NOT(ISERROR(SEARCH("製作",F485)))</formula>
    </cfRule>
    <cfRule type="cellIs" dxfId="584" priority="903" operator="equal">
      <formula>"中止,製作"</formula>
    </cfRule>
    <cfRule type="containsText" dxfId="583" priority="904" operator="containsText" text="中止,製作,夏休,冬休,その他">
      <formula>NOT(ISERROR(SEARCH("中止,製作,夏休,冬休,その他",F485)))</formula>
    </cfRule>
    <cfRule type="containsText" dxfId="582" priority="905" operator="containsText" text="中止">
      <formula>NOT(ISERROR(SEARCH("中止",F485)))</formula>
    </cfRule>
  </conditionalFormatting>
  <conditionalFormatting sqref="F486:AG491">
    <cfRule type="containsText" dxfId="581" priority="894" operator="containsText" text="退">
      <formula>NOT(ISERROR(SEARCH("退",F486)))</formula>
    </cfRule>
    <cfRule type="containsText" dxfId="580" priority="895" operator="containsText" text="入">
      <formula>NOT(ISERROR(SEARCH("入",F486)))</formula>
    </cfRule>
    <cfRule type="containsText" dxfId="579" priority="896" operator="containsText" text="入,退">
      <formula>NOT(ISERROR(SEARCH("入,退",F486)))</formula>
    </cfRule>
    <cfRule type="containsText" dxfId="578" priority="897" operator="containsText" text="入,退">
      <formula>NOT(ISERROR(SEARCH("入,退",F486)))</formula>
    </cfRule>
    <cfRule type="cellIs" dxfId="577" priority="898" operator="equal">
      <formula>"休"</formula>
    </cfRule>
  </conditionalFormatting>
  <conditionalFormatting sqref="F486:AG491">
    <cfRule type="containsText" dxfId="576" priority="893" operator="containsText" text="外">
      <formula>NOT(ISERROR(SEARCH("外",F486)))</formula>
    </cfRule>
  </conditionalFormatting>
  <conditionalFormatting sqref="F492:AG492">
    <cfRule type="containsText" dxfId="575" priority="891" operator="containsText" text="日">
      <formula>NOT(ISERROR(SEARCH("日",F492)))</formula>
    </cfRule>
    <cfRule type="containsText" dxfId="574" priority="892" operator="containsText" text="土">
      <formula>NOT(ISERROR(SEARCH("土",F492)))</formula>
    </cfRule>
  </conditionalFormatting>
  <conditionalFormatting sqref="F492:AG492">
    <cfRule type="containsText" dxfId="573" priority="884" operator="containsText" text="その他">
      <formula>NOT(ISERROR(SEARCH("その他",F492)))</formula>
    </cfRule>
    <cfRule type="containsText" dxfId="572" priority="885" operator="containsText" text="冬休">
      <formula>NOT(ISERROR(SEARCH("冬休",F492)))</formula>
    </cfRule>
    <cfRule type="containsText" dxfId="571" priority="886" operator="containsText" text="夏休">
      <formula>NOT(ISERROR(SEARCH("夏休",F492)))</formula>
    </cfRule>
    <cfRule type="containsText" dxfId="570" priority="887" operator="containsText" text="製作">
      <formula>NOT(ISERROR(SEARCH("製作",F492)))</formula>
    </cfRule>
    <cfRule type="cellIs" dxfId="569" priority="888" operator="equal">
      <formula>"中止,製作"</formula>
    </cfRule>
    <cfRule type="containsText" dxfId="568" priority="889" operator="containsText" text="中止,製作,夏休,冬休,その他">
      <formula>NOT(ISERROR(SEARCH("中止,製作,夏休,冬休,その他",F492)))</formula>
    </cfRule>
    <cfRule type="containsText" dxfId="567" priority="890" operator="containsText" text="中止">
      <formula>NOT(ISERROR(SEARCH("中止",F492)))</formula>
    </cfRule>
  </conditionalFormatting>
  <conditionalFormatting sqref="F497:AG497">
    <cfRule type="containsText" dxfId="566" priority="882" operator="containsText" text="日">
      <formula>NOT(ISERROR(SEARCH("日",F497)))</formula>
    </cfRule>
    <cfRule type="containsText" dxfId="565" priority="883" operator="containsText" text="土">
      <formula>NOT(ISERROR(SEARCH("土",F497)))</formula>
    </cfRule>
  </conditionalFormatting>
  <conditionalFormatting sqref="F497:AG497">
    <cfRule type="containsText" dxfId="564" priority="875" operator="containsText" text="その他">
      <formula>NOT(ISERROR(SEARCH("その他",F497)))</formula>
    </cfRule>
    <cfRule type="containsText" dxfId="563" priority="876" operator="containsText" text="冬休">
      <formula>NOT(ISERROR(SEARCH("冬休",F497)))</formula>
    </cfRule>
    <cfRule type="containsText" dxfId="562" priority="877" operator="containsText" text="夏休">
      <formula>NOT(ISERROR(SEARCH("夏休",F497)))</formula>
    </cfRule>
    <cfRule type="containsText" dxfId="561" priority="878" operator="containsText" text="製作">
      <formula>NOT(ISERROR(SEARCH("製作",F497)))</formula>
    </cfRule>
    <cfRule type="cellIs" dxfId="560" priority="879" operator="equal">
      <formula>"中止,製作"</formula>
    </cfRule>
    <cfRule type="containsText" dxfId="559" priority="880" operator="containsText" text="中止,製作,夏休,冬休,その他">
      <formula>NOT(ISERROR(SEARCH("中止,製作,夏休,冬休,その他",F497)))</formula>
    </cfRule>
    <cfRule type="containsText" dxfId="558" priority="881" operator="containsText" text="中止">
      <formula>NOT(ISERROR(SEARCH("中止",F497)))</formula>
    </cfRule>
  </conditionalFormatting>
  <conditionalFormatting sqref="F486:F491">
    <cfRule type="containsText" dxfId="557" priority="874" operator="containsText" text="－">
      <formula>NOT(ISERROR(SEARCH("－",F486)))</formula>
    </cfRule>
  </conditionalFormatting>
  <conditionalFormatting sqref="G486:G491 H488:U490 V490:AG490">
    <cfRule type="containsText" dxfId="556" priority="873" operator="containsText" text="－">
      <formula>NOT(ISERROR(SEARCH("－",G486)))</formula>
    </cfRule>
  </conditionalFormatting>
  <conditionalFormatting sqref="G486:AG491">
    <cfRule type="containsText" dxfId="555" priority="872" operator="containsText" text="－">
      <formula>NOT(ISERROR(SEARCH("－",G486)))</formula>
    </cfRule>
  </conditionalFormatting>
  <conditionalFormatting sqref="F493:AG496">
    <cfRule type="containsText" dxfId="554" priority="867" operator="containsText" text="退">
      <formula>NOT(ISERROR(SEARCH("退",F493)))</formula>
    </cfRule>
    <cfRule type="containsText" dxfId="553" priority="868" operator="containsText" text="入">
      <formula>NOT(ISERROR(SEARCH("入",F493)))</formula>
    </cfRule>
    <cfRule type="containsText" dxfId="552" priority="869" operator="containsText" text="入,退">
      <formula>NOT(ISERROR(SEARCH("入,退",F493)))</formula>
    </cfRule>
    <cfRule type="containsText" dxfId="551" priority="870" operator="containsText" text="入,退">
      <formula>NOT(ISERROR(SEARCH("入,退",F493)))</formula>
    </cfRule>
    <cfRule type="cellIs" dxfId="550" priority="871" operator="equal">
      <formula>"休"</formula>
    </cfRule>
  </conditionalFormatting>
  <conditionalFormatting sqref="F493:AG496">
    <cfRule type="containsText" dxfId="549" priority="866" operator="containsText" text="外">
      <formula>NOT(ISERROR(SEARCH("外",F493)))</formula>
    </cfRule>
  </conditionalFormatting>
  <conditionalFormatting sqref="F493:AG496">
    <cfRule type="containsText" dxfId="548" priority="865" operator="containsText" text="－">
      <formula>NOT(ISERROR(SEARCH("－",F493)))</formula>
    </cfRule>
  </conditionalFormatting>
  <conditionalFormatting sqref="F498:AG501">
    <cfRule type="containsText" dxfId="547" priority="860" operator="containsText" text="退">
      <formula>NOT(ISERROR(SEARCH("退",F498)))</formula>
    </cfRule>
    <cfRule type="containsText" dxfId="546" priority="861" operator="containsText" text="入">
      <formula>NOT(ISERROR(SEARCH("入",F498)))</formula>
    </cfRule>
    <cfRule type="containsText" dxfId="545" priority="862" operator="containsText" text="入,退">
      <formula>NOT(ISERROR(SEARCH("入,退",F498)))</formula>
    </cfRule>
    <cfRule type="containsText" dxfId="544" priority="863" operator="containsText" text="入,退">
      <formula>NOT(ISERROR(SEARCH("入,退",F498)))</formula>
    </cfRule>
    <cfRule type="cellIs" dxfId="543" priority="864" operator="equal">
      <formula>"休"</formula>
    </cfRule>
  </conditionalFormatting>
  <conditionalFormatting sqref="F498:AG501">
    <cfRule type="containsText" dxfId="542" priority="859" operator="containsText" text="外">
      <formula>NOT(ISERROR(SEARCH("外",F498)))</formula>
    </cfRule>
  </conditionalFormatting>
  <conditionalFormatting sqref="F498:AG501">
    <cfRule type="containsText" dxfId="541" priority="858" operator="containsText" text="－">
      <formula>NOT(ISERROR(SEARCH("－",F498)))</formula>
    </cfRule>
  </conditionalFormatting>
  <conditionalFormatting sqref="F505:AG505">
    <cfRule type="containsText" dxfId="540" priority="856" operator="containsText" text="日">
      <formula>NOT(ISERROR(SEARCH("日",F505)))</formula>
    </cfRule>
    <cfRule type="containsText" dxfId="539" priority="857" operator="containsText" text="土">
      <formula>NOT(ISERROR(SEARCH("土",F505)))</formula>
    </cfRule>
  </conditionalFormatting>
  <conditionalFormatting sqref="F505:AG505">
    <cfRule type="containsText" dxfId="538" priority="849" operator="containsText" text="その他">
      <formula>NOT(ISERROR(SEARCH("その他",F505)))</formula>
    </cfRule>
    <cfRule type="containsText" dxfId="537" priority="850" operator="containsText" text="冬休">
      <formula>NOT(ISERROR(SEARCH("冬休",F505)))</formula>
    </cfRule>
    <cfRule type="containsText" dxfId="536" priority="851" operator="containsText" text="夏休">
      <formula>NOT(ISERROR(SEARCH("夏休",F505)))</formula>
    </cfRule>
    <cfRule type="containsText" dxfId="535" priority="852" operator="containsText" text="製作">
      <formula>NOT(ISERROR(SEARCH("製作",F505)))</formula>
    </cfRule>
    <cfRule type="cellIs" dxfId="534" priority="853" operator="equal">
      <formula>"中止,製作"</formula>
    </cfRule>
    <cfRule type="containsText" dxfId="533" priority="854" operator="containsText" text="中止,製作,夏休,冬休,その他">
      <formula>NOT(ISERROR(SEARCH("中止,製作,夏休,冬休,その他",F505)))</formula>
    </cfRule>
    <cfRule type="containsText" dxfId="532" priority="855" operator="containsText" text="中止">
      <formula>NOT(ISERROR(SEARCH("中止",F505)))</formula>
    </cfRule>
  </conditionalFormatting>
  <conditionalFormatting sqref="F506:AG511">
    <cfRule type="containsText" dxfId="531" priority="844" operator="containsText" text="退">
      <formula>NOT(ISERROR(SEARCH("退",F506)))</formula>
    </cfRule>
    <cfRule type="containsText" dxfId="530" priority="845" operator="containsText" text="入">
      <formula>NOT(ISERROR(SEARCH("入",F506)))</formula>
    </cfRule>
    <cfRule type="containsText" dxfId="529" priority="846" operator="containsText" text="入,退">
      <formula>NOT(ISERROR(SEARCH("入,退",F506)))</formula>
    </cfRule>
    <cfRule type="containsText" dxfId="528" priority="847" operator="containsText" text="入,退">
      <formula>NOT(ISERROR(SEARCH("入,退",F506)))</formula>
    </cfRule>
    <cfRule type="cellIs" dxfId="527" priority="848" operator="equal">
      <formula>"休"</formula>
    </cfRule>
  </conditionalFormatting>
  <conditionalFormatting sqref="F506:AG511">
    <cfRule type="containsText" dxfId="526" priority="843" operator="containsText" text="外">
      <formula>NOT(ISERROR(SEARCH("外",F506)))</formula>
    </cfRule>
  </conditionalFormatting>
  <conditionalFormatting sqref="F512:AG512">
    <cfRule type="containsText" dxfId="525" priority="841" operator="containsText" text="日">
      <formula>NOT(ISERROR(SEARCH("日",F512)))</formula>
    </cfRule>
    <cfRule type="containsText" dxfId="524" priority="842" operator="containsText" text="土">
      <formula>NOT(ISERROR(SEARCH("土",F512)))</formula>
    </cfRule>
  </conditionalFormatting>
  <conditionalFormatting sqref="F512:AG512">
    <cfRule type="containsText" dxfId="523" priority="834" operator="containsText" text="その他">
      <formula>NOT(ISERROR(SEARCH("その他",F512)))</formula>
    </cfRule>
    <cfRule type="containsText" dxfId="522" priority="835" operator="containsText" text="冬休">
      <formula>NOT(ISERROR(SEARCH("冬休",F512)))</formula>
    </cfRule>
    <cfRule type="containsText" dxfId="521" priority="836" operator="containsText" text="夏休">
      <formula>NOT(ISERROR(SEARCH("夏休",F512)))</formula>
    </cfRule>
    <cfRule type="containsText" dxfId="520" priority="837" operator="containsText" text="製作">
      <formula>NOT(ISERROR(SEARCH("製作",F512)))</formula>
    </cfRule>
    <cfRule type="cellIs" dxfId="519" priority="838" operator="equal">
      <formula>"中止,製作"</formula>
    </cfRule>
    <cfRule type="containsText" dxfId="518" priority="839" operator="containsText" text="中止,製作,夏休,冬休,その他">
      <formula>NOT(ISERROR(SEARCH("中止,製作,夏休,冬休,その他",F512)))</formula>
    </cfRule>
    <cfRule type="containsText" dxfId="517" priority="840" operator="containsText" text="中止">
      <formula>NOT(ISERROR(SEARCH("中止",F512)))</formula>
    </cfRule>
  </conditionalFormatting>
  <conditionalFormatting sqref="F517:AG517">
    <cfRule type="containsText" dxfId="516" priority="832" operator="containsText" text="日">
      <formula>NOT(ISERROR(SEARCH("日",F517)))</formula>
    </cfRule>
    <cfRule type="containsText" dxfId="515" priority="833" operator="containsText" text="土">
      <formula>NOT(ISERROR(SEARCH("土",F517)))</formula>
    </cfRule>
  </conditionalFormatting>
  <conditionalFormatting sqref="F517:AG517">
    <cfRule type="containsText" dxfId="514" priority="825" operator="containsText" text="その他">
      <formula>NOT(ISERROR(SEARCH("その他",F517)))</formula>
    </cfRule>
    <cfRule type="containsText" dxfId="513" priority="826" operator="containsText" text="冬休">
      <formula>NOT(ISERROR(SEARCH("冬休",F517)))</formula>
    </cfRule>
    <cfRule type="containsText" dxfId="512" priority="827" operator="containsText" text="夏休">
      <formula>NOT(ISERROR(SEARCH("夏休",F517)))</formula>
    </cfRule>
    <cfRule type="containsText" dxfId="511" priority="828" operator="containsText" text="製作">
      <formula>NOT(ISERROR(SEARCH("製作",F517)))</formula>
    </cfRule>
    <cfRule type="cellIs" dxfId="510" priority="829" operator="equal">
      <formula>"中止,製作"</formula>
    </cfRule>
    <cfRule type="containsText" dxfId="509" priority="830" operator="containsText" text="中止,製作,夏休,冬休,その他">
      <formula>NOT(ISERROR(SEARCH("中止,製作,夏休,冬休,その他",F517)))</formula>
    </cfRule>
    <cfRule type="containsText" dxfId="508" priority="831" operator="containsText" text="中止">
      <formula>NOT(ISERROR(SEARCH("中止",F517)))</formula>
    </cfRule>
  </conditionalFormatting>
  <conditionalFormatting sqref="F506:F511">
    <cfRule type="containsText" dxfId="507" priority="824" operator="containsText" text="－">
      <formula>NOT(ISERROR(SEARCH("－",F506)))</formula>
    </cfRule>
  </conditionalFormatting>
  <conditionalFormatting sqref="G506:G511 H508:U510 V510:AG510">
    <cfRule type="containsText" dxfId="506" priority="823" operator="containsText" text="－">
      <formula>NOT(ISERROR(SEARCH("－",G506)))</formula>
    </cfRule>
  </conditionalFormatting>
  <conditionalFormatting sqref="G506:AG511">
    <cfRule type="containsText" dxfId="505" priority="822" operator="containsText" text="－">
      <formula>NOT(ISERROR(SEARCH("－",G506)))</formula>
    </cfRule>
  </conditionalFormatting>
  <conditionalFormatting sqref="F513:AG516">
    <cfRule type="containsText" dxfId="504" priority="817" operator="containsText" text="退">
      <formula>NOT(ISERROR(SEARCH("退",F513)))</formula>
    </cfRule>
    <cfRule type="containsText" dxfId="503" priority="818" operator="containsText" text="入">
      <formula>NOT(ISERROR(SEARCH("入",F513)))</formula>
    </cfRule>
    <cfRule type="containsText" dxfId="502" priority="819" operator="containsText" text="入,退">
      <formula>NOT(ISERROR(SEARCH("入,退",F513)))</formula>
    </cfRule>
    <cfRule type="containsText" dxfId="501" priority="820" operator="containsText" text="入,退">
      <formula>NOT(ISERROR(SEARCH("入,退",F513)))</formula>
    </cfRule>
    <cfRule type="cellIs" dxfId="500" priority="821" operator="equal">
      <formula>"休"</formula>
    </cfRule>
  </conditionalFormatting>
  <conditionalFormatting sqref="F513:AG516">
    <cfRule type="containsText" dxfId="499" priority="816" operator="containsText" text="外">
      <formula>NOT(ISERROR(SEARCH("外",F513)))</formula>
    </cfRule>
  </conditionalFormatting>
  <conditionalFormatting sqref="F513:AG516">
    <cfRule type="containsText" dxfId="498" priority="815" operator="containsText" text="－">
      <formula>NOT(ISERROR(SEARCH("－",F513)))</formula>
    </cfRule>
  </conditionalFormatting>
  <conditionalFormatting sqref="F518:AG521">
    <cfRule type="containsText" dxfId="497" priority="810" operator="containsText" text="退">
      <formula>NOT(ISERROR(SEARCH("退",F518)))</formula>
    </cfRule>
    <cfRule type="containsText" dxfId="496" priority="811" operator="containsText" text="入">
      <formula>NOT(ISERROR(SEARCH("入",F518)))</formula>
    </cfRule>
    <cfRule type="containsText" dxfId="495" priority="812" operator="containsText" text="入,退">
      <formula>NOT(ISERROR(SEARCH("入,退",F518)))</formula>
    </cfRule>
    <cfRule type="containsText" dxfId="494" priority="813" operator="containsText" text="入,退">
      <formula>NOT(ISERROR(SEARCH("入,退",F518)))</formula>
    </cfRule>
    <cfRule type="cellIs" dxfId="493" priority="814" operator="equal">
      <formula>"休"</formula>
    </cfRule>
  </conditionalFormatting>
  <conditionalFormatting sqref="F518:AG521">
    <cfRule type="containsText" dxfId="492" priority="809" operator="containsText" text="外">
      <formula>NOT(ISERROR(SEARCH("外",F518)))</formula>
    </cfRule>
  </conditionalFormatting>
  <conditionalFormatting sqref="F518:AG521">
    <cfRule type="containsText" dxfId="491" priority="808" operator="containsText" text="－">
      <formula>NOT(ISERROR(SEARCH("－",F518)))</formula>
    </cfRule>
  </conditionalFormatting>
  <conditionalFormatting sqref="F531:AG531">
    <cfRule type="containsText" dxfId="490" priority="806" operator="containsText" text="日">
      <formula>NOT(ISERROR(SEARCH("日",F531)))</formula>
    </cfRule>
    <cfRule type="containsText" dxfId="489" priority="807" operator="containsText" text="土">
      <formula>NOT(ISERROR(SEARCH("土",F531)))</formula>
    </cfRule>
  </conditionalFormatting>
  <conditionalFormatting sqref="F531:AG531">
    <cfRule type="containsText" dxfId="488" priority="799" operator="containsText" text="その他">
      <formula>NOT(ISERROR(SEARCH("その他",F531)))</formula>
    </cfRule>
    <cfRule type="containsText" dxfId="487" priority="800" operator="containsText" text="冬休">
      <formula>NOT(ISERROR(SEARCH("冬休",F531)))</formula>
    </cfRule>
    <cfRule type="containsText" dxfId="486" priority="801" operator="containsText" text="夏休">
      <formula>NOT(ISERROR(SEARCH("夏休",F531)))</formula>
    </cfRule>
    <cfRule type="containsText" dxfId="485" priority="802" operator="containsText" text="製作">
      <formula>NOT(ISERROR(SEARCH("製作",F531)))</formula>
    </cfRule>
    <cfRule type="cellIs" dxfId="484" priority="803" operator="equal">
      <formula>"中止,製作"</formula>
    </cfRule>
    <cfRule type="containsText" dxfId="483" priority="804" operator="containsText" text="中止,製作,夏休,冬休,その他">
      <formula>NOT(ISERROR(SEARCH("中止,製作,夏休,冬休,その他",F531)))</formula>
    </cfRule>
    <cfRule type="containsText" dxfId="482" priority="805" operator="containsText" text="中止">
      <formula>NOT(ISERROR(SEARCH("中止",F531)))</formula>
    </cfRule>
  </conditionalFormatting>
  <conditionalFormatting sqref="F532:AG537">
    <cfRule type="containsText" dxfId="481" priority="794" operator="containsText" text="退">
      <formula>NOT(ISERROR(SEARCH("退",F532)))</formula>
    </cfRule>
    <cfRule type="containsText" dxfId="480" priority="795" operator="containsText" text="入">
      <formula>NOT(ISERROR(SEARCH("入",F532)))</formula>
    </cfRule>
    <cfRule type="containsText" dxfId="479" priority="796" operator="containsText" text="入,退">
      <formula>NOT(ISERROR(SEARCH("入,退",F532)))</formula>
    </cfRule>
    <cfRule type="containsText" dxfId="478" priority="797" operator="containsText" text="入,退">
      <formula>NOT(ISERROR(SEARCH("入,退",F532)))</formula>
    </cfRule>
    <cfRule type="cellIs" dxfId="477" priority="798" operator="equal">
      <formula>"休"</formula>
    </cfRule>
  </conditionalFormatting>
  <conditionalFormatting sqref="F532:AG537">
    <cfRule type="containsText" dxfId="476" priority="793" operator="containsText" text="外">
      <formula>NOT(ISERROR(SEARCH("外",F532)))</formula>
    </cfRule>
  </conditionalFormatting>
  <conditionalFormatting sqref="F538:AG538">
    <cfRule type="containsText" dxfId="475" priority="791" operator="containsText" text="日">
      <formula>NOT(ISERROR(SEARCH("日",F538)))</formula>
    </cfRule>
    <cfRule type="containsText" dxfId="474" priority="792" operator="containsText" text="土">
      <formula>NOT(ISERROR(SEARCH("土",F538)))</formula>
    </cfRule>
  </conditionalFormatting>
  <conditionalFormatting sqref="F538:AG538">
    <cfRule type="containsText" dxfId="473" priority="784" operator="containsText" text="その他">
      <formula>NOT(ISERROR(SEARCH("その他",F538)))</formula>
    </cfRule>
    <cfRule type="containsText" dxfId="472" priority="785" operator="containsText" text="冬休">
      <formula>NOT(ISERROR(SEARCH("冬休",F538)))</formula>
    </cfRule>
    <cfRule type="containsText" dxfId="471" priority="786" operator="containsText" text="夏休">
      <formula>NOT(ISERROR(SEARCH("夏休",F538)))</formula>
    </cfRule>
    <cfRule type="containsText" dxfId="470" priority="787" operator="containsText" text="製作">
      <formula>NOT(ISERROR(SEARCH("製作",F538)))</formula>
    </cfRule>
    <cfRule type="cellIs" dxfId="469" priority="788" operator="equal">
      <formula>"中止,製作"</formula>
    </cfRule>
    <cfRule type="containsText" dxfId="468" priority="789" operator="containsText" text="中止,製作,夏休,冬休,その他">
      <formula>NOT(ISERROR(SEARCH("中止,製作,夏休,冬休,その他",F538)))</formula>
    </cfRule>
    <cfRule type="containsText" dxfId="467" priority="790" operator="containsText" text="中止">
      <formula>NOT(ISERROR(SEARCH("中止",F538)))</formula>
    </cfRule>
  </conditionalFormatting>
  <conditionalFormatting sqref="F543:AG543">
    <cfRule type="containsText" dxfId="466" priority="782" operator="containsText" text="日">
      <formula>NOT(ISERROR(SEARCH("日",F543)))</formula>
    </cfRule>
    <cfRule type="containsText" dxfId="465" priority="783" operator="containsText" text="土">
      <formula>NOT(ISERROR(SEARCH("土",F543)))</formula>
    </cfRule>
  </conditionalFormatting>
  <conditionalFormatting sqref="F543:AG543">
    <cfRule type="containsText" dxfId="464" priority="775" operator="containsText" text="その他">
      <formula>NOT(ISERROR(SEARCH("その他",F543)))</formula>
    </cfRule>
    <cfRule type="containsText" dxfId="463" priority="776" operator="containsText" text="冬休">
      <formula>NOT(ISERROR(SEARCH("冬休",F543)))</formula>
    </cfRule>
    <cfRule type="containsText" dxfId="462" priority="777" operator="containsText" text="夏休">
      <formula>NOT(ISERROR(SEARCH("夏休",F543)))</formula>
    </cfRule>
    <cfRule type="containsText" dxfId="461" priority="778" operator="containsText" text="製作">
      <formula>NOT(ISERROR(SEARCH("製作",F543)))</formula>
    </cfRule>
    <cfRule type="cellIs" dxfId="460" priority="779" operator="equal">
      <formula>"中止,製作"</formula>
    </cfRule>
    <cfRule type="containsText" dxfId="459" priority="780" operator="containsText" text="中止,製作,夏休,冬休,その他">
      <formula>NOT(ISERROR(SEARCH("中止,製作,夏休,冬休,その他",F543)))</formula>
    </cfRule>
    <cfRule type="containsText" dxfId="458" priority="781" operator="containsText" text="中止">
      <formula>NOT(ISERROR(SEARCH("中止",F543)))</formula>
    </cfRule>
  </conditionalFormatting>
  <conditionalFormatting sqref="F532:F537">
    <cfRule type="containsText" dxfId="457" priority="774" operator="containsText" text="－">
      <formula>NOT(ISERROR(SEARCH("－",F532)))</formula>
    </cfRule>
  </conditionalFormatting>
  <conditionalFormatting sqref="G532:G537 H534:U536 V536:AG536">
    <cfRule type="containsText" dxfId="456" priority="773" operator="containsText" text="－">
      <formula>NOT(ISERROR(SEARCH("－",G532)))</formula>
    </cfRule>
  </conditionalFormatting>
  <conditionalFormatting sqref="G532:AG537">
    <cfRule type="containsText" dxfId="455" priority="772" operator="containsText" text="－">
      <formula>NOT(ISERROR(SEARCH("－",G532)))</formula>
    </cfRule>
  </conditionalFormatting>
  <conditionalFormatting sqref="F539:AG542">
    <cfRule type="containsText" dxfId="454" priority="767" operator="containsText" text="退">
      <formula>NOT(ISERROR(SEARCH("退",F539)))</formula>
    </cfRule>
    <cfRule type="containsText" dxfId="453" priority="768" operator="containsText" text="入">
      <formula>NOT(ISERROR(SEARCH("入",F539)))</formula>
    </cfRule>
    <cfRule type="containsText" dxfId="452" priority="769" operator="containsText" text="入,退">
      <formula>NOT(ISERROR(SEARCH("入,退",F539)))</formula>
    </cfRule>
    <cfRule type="containsText" dxfId="451" priority="770" operator="containsText" text="入,退">
      <formula>NOT(ISERROR(SEARCH("入,退",F539)))</formula>
    </cfRule>
    <cfRule type="cellIs" dxfId="450" priority="771" operator="equal">
      <formula>"休"</formula>
    </cfRule>
  </conditionalFormatting>
  <conditionalFormatting sqref="F539:AG542">
    <cfRule type="containsText" dxfId="449" priority="766" operator="containsText" text="外">
      <formula>NOT(ISERROR(SEARCH("外",F539)))</formula>
    </cfRule>
  </conditionalFormatting>
  <conditionalFormatting sqref="F539:AG542">
    <cfRule type="containsText" dxfId="448" priority="765" operator="containsText" text="－">
      <formula>NOT(ISERROR(SEARCH("－",F539)))</formula>
    </cfRule>
  </conditionalFormatting>
  <conditionalFormatting sqref="F544:AG547">
    <cfRule type="containsText" dxfId="447" priority="760" operator="containsText" text="退">
      <formula>NOT(ISERROR(SEARCH("退",F544)))</formula>
    </cfRule>
    <cfRule type="containsText" dxfId="446" priority="761" operator="containsText" text="入">
      <formula>NOT(ISERROR(SEARCH("入",F544)))</formula>
    </cfRule>
    <cfRule type="containsText" dxfId="445" priority="762" operator="containsText" text="入,退">
      <formula>NOT(ISERROR(SEARCH("入,退",F544)))</formula>
    </cfRule>
    <cfRule type="containsText" dxfId="444" priority="763" operator="containsText" text="入,退">
      <formula>NOT(ISERROR(SEARCH("入,退",F544)))</formula>
    </cfRule>
    <cfRule type="cellIs" dxfId="443" priority="764" operator="equal">
      <formula>"休"</formula>
    </cfRule>
  </conditionalFormatting>
  <conditionalFormatting sqref="F544:AG547">
    <cfRule type="containsText" dxfId="442" priority="759" operator="containsText" text="外">
      <formula>NOT(ISERROR(SEARCH("外",F544)))</formula>
    </cfRule>
  </conditionalFormatting>
  <conditionalFormatting sqref="F544:AG547">
    <cfRule type="containsText" dxfId="441" priority="758" operator="containsText" text="－">
      <formula>NOT(ISERROR(SEARCH("－",F544)))</formula>
    </cfRule>
  </conditionalFormatting>
  <conditionalFormatting sqref="F551:AG551">
    <cfRule type="containsText" dxfId="440" priority="756" operator="containsText" text="日">
      <formula>NOT(ISERROR(SEARCH("日",F551)))</formula>
    </cfRule>
    <cfRule type="containsText" dxfId="439" priority="757" operator="containsText" text="土">
      <formula>NOT(ISERROR(SEARCH("土",F551)))</formula>
    </cfRule>
  </conditionalFormatting>
  <conditionalFormatting sqref="F551:AG551">
    <cfRule type="containsText" dxfId="438" priority="749" operator="containsText" text="その他">
      <formula>NOT(ISERROR(SEARCH("その他",F551)))</formula>
    </cfRule>
    <cfRule type="containsText" dxfId="437" priority="750" operator="containsText" text="冬休">
      <formula>NOT(ISERROR(SEARCH("冬休",F551)))</formula>
    </cfRule>
    <cfRule type="containsText" dxfId="436" priority="751" operator="containsText" text="夏休">
      <formula>NOT(ISERROR(SEARCH("夏休",F551)))</formula>
    </cfRule>
    <cfRule type="containsText" dxfId="435" priority="752" operator="containsText" text="製作">
      <formula>NOT(ISERROR(SEARCH("製作",F551)))</formula>
    </cfRule>
    <cfRule type="cellIs" dxfId="434" priority="753" operator="equal">
      <formula>"中止,製作"</formula>
    </cfRule>
    <cfRule type="containsText" dxfId="433" priority="754" operator="containsText" text="中止,製作,夏休,冬休,その他">
      <formula>NOT(ISERROR(SEARCH("中止,製作,夏休,冬休,その他",F551)))</formula>
    </cfRule>
    <cfRule type="containsText" dxfId="432" priority="755" operator="containsText" text="中止">
      <formula>NOT(ISERROR(SEARCH("中止",F551)))</formula>
    </cfRule>
  </conditionalFormatting>
  <conditionalFormatting sqref="F552:AG557">
    <cfRule type="containsText" dxfId="431" priority="744" operator="containsText" text="退">
      <formula>NOT(ISERROR(SEARCH("退",F552)))</formula>
    </cfRule>
    <cfRule type="containsText" dxfId="430" priority="745" operator="containsText" text="入">
      <formula>NOT(ISERROR(SEARCH("入",F552)))</formula>
    </cfRule>
    <cfRule type="containsText" dxfId="429" priority="746" operator="containsText" text="入,退">
      <formula>NOT(ISERROR(SEARCH("入,退",F552)))</formula>
    </cfRule>
    <cfRule type="containsText" dxfId="428" priority="747" operator="containsText" text="入,退">
      <formula>NOT(ISERROR(SEARCH("入,退",F552)))</formula>
    </cfRule>
    <cfRule type="cellIs" dxfId="427" priority="748" operator="equal">
      <formula>"休"</formula>
    </cfRule>
  </conditionalFormatting>
  <conditionalFormatting sqref="F552:AG557">
    <cfRule type="containsText" dxfId="426" priority="743" operator="containsText" text="外">
      <formula>NOT(ISERROR(SEARCH("外",F552)))</formula>
    </cfRule>
  </conditionalFormatting>
  <conditionalFormatting sqref="F558:AG558">
    <cfRule type="containsText" dxfId="425" priority="741" operator="containsText" text="日">
      <formula>NOT(ISERROR(SEARCH("日",F558)))</formula>
    </cfRule>
    <cfRule type="containsText" dxfId="424" priority="742" operator="containsText" text="土">
      <formula>NOT(ISERROR(SEARCH("土",F558)))</formula>
    </cfRule>
  </conditionalFormatting>
  <conditionalFormatting sqref="F558:AG558">
    <cfRule type="containsText" dxfId="423" priority="734" operator="containsText" text="その他">
      <formula>NOT(ISERROR(SEARCH("その他",F558)))</formula>
    </cfRule>
    <cfRule type="containsText" dxfId="422" priority="735" operator="containsText" text="冬休">
      <formula>NOT(ISERROR(SEARCH("冬休",F558)))</formula>
    </cfRule>
    <cfRule type="containsText" dxfId="421" priority="736" operator="containsText" text="夏休">
      <formula>NOT(ISERROR(SEARCH("夏休",F558)))</formula>
    </cfRule>
    <cfRule type="containsText" dxfId="420" priority="737" operator="containsText" text="製作">
      <formula>NOT(ISERROR(SEARCH("製作",F558)))</formula>
    </cfRule>
    <cfRule type="cellIs" dxfId="419" priority="738" operator="equal">
      <formula>"中止,製作"</formula>
    </cfRule>
    <cfRule type="containsText" dxfId="418" priority="739" operator="containsText" text="中止,製作,夏休,冬休,その他">
      <formula>NOT(ISERROR(SEARCH("中止,製作,夏休,冬休,その他",F558)))</formula>
    </cfRule>
    <cfRule type="containsText" dxfId="417" priority="740" operator="containsText" text="中止">
      <formula>NOT(ISERROR(SEARCH("中止",F558)))</formula>
    </cfRule>
  </conditionalFormatting>
  <conditionalFormatting sqref="F563:AG563">
    <cfRule type="containsText" dxfId="416" priority="732" operator="containsText" text="日">
      <formula>NOT(ISERROR(SEARCH("日",F563)))</formula>
    </cfRule>
    <cfRule type="containsText" dxfId="415" priority="733" operator="containsText" text="土">
      <formula>NOT(ISERROR(SEARCH("土",F563)))</formula>
    </cfRule>
  </conditionalFormatting>
  <conditionalFormatting sqref="F563:AG563">
    <cfRule type="containsText" dxfId="414" priority="725" operator="containsText" text="その他">
      <formula>NOT(ISERROR(SEARCH("その他",F563)))</formula>
    </cfRule>
    <cfRule type="containsText" dxfId="413" priority="726" operator="containsText" text="冬休">
      <formula>NOT(ISERROR(SEARCH("冬休",F563)))</formula>
    </cfRule>
    <cfRule type="containsText" dxfId="412" priority="727" operator="containsText" text="夏休">
      <formula>NOT(ISERROR(SEARCH("夏休",F563)))</formula>
    </cfRule>
    <cfRule type="containsText" dxfId="411" priority="728" operator="containsText" text="製作">
      <formula>NOT(ISERROR(SEARCH("製作",F563)))</formula>
    </cfRule>
    <cfRule type="cellIs" dxfId="410" priority="729" operator="equal">
      <formula>"中止,製作"</formula>
    </cfRule>
    <cfRule type="containsText" dxfId="409" priority="730" operator="containsText" text="中止,製作,夏休,冬休,その他">
      <formula>NOT(ISERROR(SEARCH("中止,製作,夏休,冬休,その他",F563)))</formula>
    </cfRule>
    <cfRule type="containsText" dxfId="408" priority="731" operator="containsText" text="中止">
      <formula>NOT(ISERROR(SEARCH("中止",F563)))</formula>
    </cfRule>
  </conditionalFormatting>
  <conditionalFormatting sqref="F552:F557">
    <cfRule type="containsText" dxfId="407" priority="724" operator="containsText" text="－">
      <formula>NOT(ISERROR(SEARCH("－",F552)))</formula>
    </cfRule>
  </conditionalFormatting>
  <conditionalFormatting sqref="G552:G557 H554:U556 V556:AG556">
    <cfRule type="containsText" dxfId="406" priority="723" operator="containsText" text="－">
      <formula>NOT(ISERROR(SEARCH("－",G552)))</formula>
    </cfRule>
  </conditionalFormatting>
  <conditionalFormatting sqref="G552:AG557">
    <cfRule type="containsText" dxfId="405" priority="722" operator="containsText" text="－">
      <formula>NOT(ISERROR(SEARCH("－",G552)))</formula>
    </cfRule>
  </conditionalFormatting>
  <conditionalFormatting sqref="F559:AG562">
    <cfRule type="containsText" dxfId="404" priority="717" operator="containsText" text="退">
      <formula>NOT(ISERROR(SEARCH("退",F559)))</formula>
    </cfRule>
    <cfRule type="containsText" dxfId="403" priority="718" operator="containsText" text="入">
      <formula>NOT(ISERROR(SEARCH("入",F559)))</formula>
    </cfRule>
    <cfRule type="containsText" dxfId="402" priority="719" operator="containsText" text="入,退">
      <formula>NOT(ISERROR(SEARCH("入,退",F559)))</formula>
    </cfRule>
    <cfRule type="containsText" dxfId="401" priority="720" operator="containsText" text="入,退">
      <formula>NOT(ISERROR(SEARCH("入,退",F559)))</formula>
    </cfRule>
    <cfRule type="cellIs" dxfId="400" priority="721" operator="equal">
      <formula>"休"</formula>
    </cfRule>
  </conditionalFormatting>
  <conditionalFormatting sqref="F559:AG562">
    <cfRule type="containsText" dxfId="399" priority="716" operator="containsText" text="外">
      <formula>NOT(ISERROR(SEARCH("外",F559)))</formula>
    </cfRule>
  </conditionalFormatting>
  <conditionalFormatting sqref="F559:AG562">
    <cfRule type="containsText" dxfId="398" priority="715" operator="containsText" text="－">
      <formula>NOT(ISERROR(SEARCH("－",F559)))</formula>
    </cfRule>
  </conditionalFormatting>
  <conditionalFormatting sqref="F564:AG567">
    <cfRule type="containsText" dxfId="397" priority="710" operator="containsText" text="退">
      <formula>NOT(ISERROR(SEARCH("退",F564)))</formula>
    </cfRule>
    <cfRule type="containsText" dxfId="396" priority="711" operator="containsText" text="入">
      <formula>NOT(ISERROR(SEARCH("入",F564)))</formula>
    </cfRule>
    <cfRule type="containsText" dxfId="395" priority="712" operator="containsText" text="入,退">
      <formula>NOT(ISERROR(SEARCH("入,退",F564)))</formula>
    </cfRule>
    <cfRule type="containsText" dxfId="394" priority="713" operator="containsText" text="入,退">
      <formula>NOT(ISERROR(SEARCH("入,退",F564)))</formula>
    </cfRule>
    <cfRule type="cellIs" dxfId="393" priority="714" operator="equal">
      <formula>"休"</formula>
    </cfRule>
  </conditionalFormatting>
  <conditionalFormatting sqref="F564:AG567">
    <cfRule type="containsText" dxfId="392" priority="709" operator="containsText" text="外">
      <formula>NOT(ISERROR(SEARCH("外",F564)))</formula>
    </cfRule>
  </conditionalFormatting>
  <conditionalFormatting sqref="F564:AG567">
    <cfRule type="containsText" dxfId="391" priority="708" operator="containsText" text="－">
      <formula>NOT(ISERROR(SEARCH("－",F564)))</formula>
    </cfRule>
  </conditionalFormatting>
  <conditionalFormatting sqref="F571:AG571">
    <cfRule type="containsText" dxfId="390" priority="706" operator="containsText" text="日">
      <formula>NOT(ISERROR(SEARCH("日",F571)))</formula>
    </cfRule>
    <cfRule type="containsText" dxfId="389" priority="707" operator="containsText" text="土">
      <formula>NOT(ISERROR(SEARCH("土",F571)))</formula>
    </cfRule>
  </conditionalFormatting>
  <conditionalFormatting sqref="F571:AG571">
    <cfRule type="containsText" dxfId="388" priority="699" operator="containsText" text="その他">
      <formula>NOT(ISERROR(SEARCH("その他",F571)))</formula>
    </cfRule>
    <cfRule type="containsText" dxfId="387" priority="700" operator="containsText" text="冬休">
      <formula>NOT(ISERROR(SEARCH("冬休",F571)))</formula>
    </cfRule>
    <cfRule type="containsText" dxfId="386" priority="701" operator="containsText" text="夏休">
      <formula>NOT(ISERROR(SEARCH("夏休",F571)))</formula>
    </cfRule>
    <cfRule type="containsText" dxfId="385" priority="702" operator="containsText" text="製作">
      <formula>NOT(ISERROR(SEARCH("製作",F571)))</formula>
    </cfRule>
    <cfRule type="cellIs" dxfId="384" priority="703" operator="equal">
      <formula>"中止,製作"</formula>
    </cfRule>
    <cfRule type="containsText" dxfId="383" priority="704" operator="containsText" text="中止,製作,夏休,冬休,その他">
      <formula>NOT(ISERROR(SEARCH("中止,製作,夏休,冬休,その他",F571)))</formula>
    </cfRule>
    <cfRule type="containsText" dxfId="382" priority="705" operator="containsText" text="中止">
      <formula>NOT(ISERROR(SEARCH("中止",F571)))</formula>
    </cfRule>
  </conditionalFormatting>
  <conditionalFormatting sqref="F572:AG577">
    <cfRule type="containsText" dxfId="381" priority="694" operator="containsText" text="退">
      <formula>NOT(ISERROR(SEARCH("退",F572)))</formula>
    </cfRule>
    <cfRule type="containsText" dxfId="380" priority="695" operator="containsText" text="入">
      <formula>NOT(ISERROR(SEARCH("入",F572)))</formula>
    </cfRule>
    <cfRule type="containsText" dxfId="379" priority="696" operator="containsText" text="入,退">
      <formula>NOT(ISERROR(SEARCH("入,退",F572)))</formula>
    </cfRule>
    <cfRule type="containsText" dxfId="378" priority="697" operator="containsText" text="入,退">
      <formula>NOT(ISERROR(SEARCH("入,退",F572)))</formula>
    </cfRule>
    <cfRule type="cellIs" dxfId="377" priority="698" operator="equal">
      <formula>"休"</formula>
    </cfRule>
  </conditionalFormatting>
  <conditionalFormatting sqref="F572:AG577">
    <cfRule type="containsText" dxfId="376" priority="693" operator="containsText" text="外">
      <formula>NOT(ISERROR(SEARCH("外",F572)))</formula>
    </cfRule>
  </conditionalFormatting>
  <conditionalFormatting sqref="F578:AG578">
    <cfRule type="containsText" dxfId="375" priority="691" operator="containsText" text="日">
      <formula>NOT(ISERROR(SEARCH("日",F578)))</formula>
    </cfRule>
    <cfRule type="containsText" dxfId="374" priority="692" operator="containsText" text="土">
      <formula>NOT(ISERROR(SEARCH("土",F578)))</formula>
    </cfRule>
  </conditionalFormatting>
  <conditionalFormatting sqref="F578:AG578">
    <cfRule type="containsText" dxfId="373" priority="684" operator="containsText" text="その他">
      <formula>NOT(ISERROR(SEARCH("その他",F578)))</formula>
    </cfRule>
    <cfRule type="containsText" dxfId="372" priority="685" operator="containsText" text="冬休">
      <formula>NOT(ISERROR(SEARCH("冬休",F578)))</formula>
    </cfRule>
    <cfRule type="containsText" dxfId="371" priority="686" operator="containsText" text="夏休">
      <formula>NOT(ISERROR(SEARCH("夏休",F578)))</formula>
    </cfRule>
    <cfRule type="containsText" dxfId="370" priority="687" operator="containsText" text="製作">
      <formula>NOT(ISERROR(SEARCH("製作",F578)))</formula>
    </cfRule>
    <cfRule type="cellIs" dxfId="369" priority="688" operator="equal">
      <formula>"中止,製作"</formula>
    </cfRule>
    <cfRule type="containsText" dxfId="368" priority="689" operator="containsText" text="中止,製作,夏休,冬休,その他">
      <formula>NOT(ISERROR(SEARCH("中止,製作,夏休,冬休,その他",F578)))</formula>
    </cfRule>
    <cfRule type="containsText" dxfId="367" priority="690" operator="containsText" text="中止">
      <formula>NOT(ISERROR(SEARCH("中止",F578)))</formula>
    </cfRule>
  </conditionalFormatting>
  <conditionalFormatting sqref="F583:AG583">
    <cfRule type="containsText" dxfId="366" priority="682" operator="containsText" text="日">
      <formula>NOT(ISERROR(SEARCH("日",F583)))</formula>
    </cfRule>
    <cfRule type="containsText" dxfId="365" priority="683" operator="containsText" text="土">
      <formula>NOT(ISERROR(SEARCH("土",F583)))</formula>
    </cfRule>
  </conditionalFormatting>
  <conditionalFormatting sqref="F583:AG583">
    <cfRule type="containsText" dxfId="364" priority="675" operator="containsText" text="その他">
      <formula>NOT(ISERROR(SEARCH("その他",F583)))</formula>
    </cfRule>
    <cfRule type="containsText" dxfId="363" priority="676" operator="containsText" text="冬休">
      <formula>NOT(ISERROR(SEARCH("冬休",F583)))</formula>
    </cfRule>
    <cfRule type="containsText" dxfId="362" priority="677" operator="containsText" text="夏休">
      <formula>NOT(ISERROR(SEARCH("夏休",F583)))</formula>
    </cfRule>
    <cfRule type="containsText" dxfId="361" priority="678" operator="containsText" text="製作">
      <formula>NOT(ISERROR(SEARCH("製作",F583)))</formula>
    </cfRule>
    <cfRule type="cellIs" dxfId="360" priority="679" operator="equal">
      <formula>"中止,製作"</formula>
    </cfRule>
    <cfRule type="containsText" dxfId="359" priority="680" operator="containsText" text="中止,製作,夏休,冬休,その他">
      <formula>NOT(ISERROR(SEARCH("中止,製作,夏休,冬休,その他",F583)))</formula>
    </cfRule>
    <cfRule type="containsText" dxfId="358" priority="681" operator="containsText" text="中止">
      <formula>NOT(ISERROR(SEARCH("中止",F583)))</formula>
    </cfRule>
  </conditionalFormatting>
  <conditionalFormatting sqref="F572:F577">
    <cfRule type="containsText" dxfId="357" priority="674" operator="containsText" text="－">
      <formula>NOT(ISERROR(SEARCH("－",F572)))</formula>
    </cfRule>
  </conditionalFormatting>
  <conditionalFormatting sqref="G572:G577 H574:U576 V576:AG576">
    <cfRule type="containsText" dxfId="356" priority="673" operator="containsText" text="－">
      <formula>NOT(ISERROR(SEARCH("－",G572)))</formula>
    </cfRule>
  </conditionalFormatting>
  <conditionalFormatting sqref="G572:AG577">
    <cfRule type="containsText" dxfId="355" priority="672" operator="containsText" text="－">
      <formula>NOT(ISERROR(SEARCH("－",G572)))</formula>
    </cfRule>
  </conditionalFormatting>
  <conditionalFormatting sqref="F579:AG582">
    <cfRule type="containsText" dxfId="354" priority="667" operator="containsText" text="退">
      <formula>NOT(ISERROR(SEARCH("退",F579)))</formula>
    </cfRule>
    <cfRule type="containsText" dxfId="353" priority="668" operator="containsText" text="入">
      <formula>NOT(ISERROR(SEARCH("入",F579)))</formula>
    </cfRule>
    <cfRule type="containsText" dxfId="352" priority="669" operator="containsText" text="入,退">
      <formula>NOT(ISERROR(SEARCH("入,退",F579)))</formula>
    </cfRule>
    <cfRule type="containsText" dxfId="351" priority="670" operator="containsText" text="入,退">
      <formula>NOT(ISERROR(SEARCH("入,退",F579)))</formula>
    </cfRule>
    <cfRule type="cellIs" dxfId="350" priority="671" operator="equal">
      <formula>"休"</formula>
    </cfRule>
  </conditionalFormatting>
  <conditionalFormatting sqref="F579:AG582">
    <cfRule type="containsText" dxfId="349" priority="666" operator="containsText" text="外">
      <formula>NOT(ISERROR(SEARCH("外",F579)))</formula>
    </cfRule>
  </conditionalFormatting>
  <conditionalFormatting sqref="F579:AG582">
    <cfRule type="containsText" dxfId="348" priority="665" operator="containsText" text="－">
      <formula>NOT(ISERROR(SEARCH("－",F579)))</formula>
    </cfRule>
  </conditionalFormatting>
  <conditionalFormatting sqref="F584:AG587">
    <cfRule type="containsText" dxfId="347" priority="660" operator="containsText" text="退">
      <formula>NOT(ISERROR(SEARCH("退",F584)))</formula>
    </cfRule>
    <cfRule type="containsText" dxfId="346" priority="661" operator="containsText" text="入">
      <formula>NOT(ISERROR(SEARCH("入",F584)))</formula>
    </cfRule>
    <cfRule type="containsText" dxfId="345" priority="662" operator="containsText" text="入,退">
      <formula>NOT(ISERROR(SEARCH("入,退",F584)))</formula>
    </cfRule>
    <cfRule type="containsText" dxfId="344" priority="663" operator="containsText" text="入,退">
      <formula>NOT(ISERROR(SEARCH("入,退",F584)))</formula>
    </cfRule>
    <cfRule type="cellIs" dxfId="343" priority="664" operator="equal">
      <formula>"休"</formula>
    </cfRule>
  </conditionalFormatting>
  <conditionalFormatting sqref="F584:AG587">
    <cfRule type="containsText" dxfId="342" priority="659" operator="containsText" text="外">
      <formula>NOT(ISERROR(SEARCH("外",F584)))</formula>
    </cfRule>
  </conditionalFormatting>
  <conditionalFormatting sqref="F584:AG587">
    <cfRule type="containsText" dxfId="341" priority="658" operator="containsText" text="－">
      <formula>NOT(ISERROR(SEARCH("－",F584)))</formula>
    </cfRule>
  </conditionalFormatting>
  <conditionalFormatting sqref="F591:AG591">
    <cfRule type="containsText" dxfId="340" priority="656" operator="containsText" text="日">
      <formula>NOT(ISERROR(SEARCH("日",F591)))</formula>
    </cfRule>
    <cfRule type="containsText" dxfId="339" priority="657" operator="containsText" text="土">
      <formula>NOT(ISERROR(SEARCH("土",F591)))</formula>
    </cfRule>
  </conditionalFormatting>
  <conditionalFormatting sqref="F591:AG591">
    <cfRule type="containsText" dxfId="338" priority="649" operator="containsText" text="その他">
      <formula>NOT(ISERROR(SEARCH("その他",F591)))</formula>
    </cfRule>
    <cfRule type="containsText" dxfId="337" priority="650" operator="containsText" text="冬休">
      <formula>NOT(ISERROR(SEARCH("冬休",F591)))</formula>
    </cfRule>
    <cfRule type="containsText" dxfId="336" priority="651" operator="containsText" text="夏休">
      <formula>NOT(ISERROR(SEARCH("夏休",F591)))</formula>
    </cfRule>
    <cfRule type="containsText" dxfId="335" priority="652" operator="containsText" text="製作">
      <formula>NOT(ISERROR(SEARCH("製作",F591)))</formula>
    </cfRule>
    <cfRule type="cellIs" dxfId="334" priority="653" operator="equal">
      <formula>"中止,製作"</formula>
    </cfRule>
    <cfRule type="containsText" dxfId="333" priority="654" operator="containsText" text="中止,製作,夏休,冬休,その他">
      <formula>NOT(ISERROR(SEARCH("中止,製作,夏休,冬休,その他",F591)))</formula>
    </cfRule>
    <cfRule type="containsText" dxfId="332" priority="655" operator="containsText" text="中止">
      <formula>NOT(ISERROR(SEARCH("中止",F591)))</formula>
    </cfRule>
  </conditionalFormatting>
  <conditionalFormatting sqref="F592:AG597">
    <cfRule type="containsText" dxfId="331" priority="644" operator="containsText" text="退">
      <formula>NOT(ISERROR(SEARCH("退",F592)))</formula>
    </cfRule>
    <cfRule type="containsText" dxfId="330" priority="645" operator="containsText" text="入">
      <formula>NOT(ISERROR(SEARCH("入",F592)))</formula>
    </cfRule>
    <cfRule type="containsText" dxfId="329" priority="646" operator="containsText" text="入,退">
      <formula>NOT(ISERROR(SEARCH("入,退",F592)))</formula>
    </cfRule>
    <cfRule type="containsText" dxfId="328" priority="647" operator="containsText" text="入,退">
      <formula>NOT(ISERROR(SEARCH("入,退",F592)))</formula>
    </cfRule>
    <cfRule type="cellIs" dxfId="327" priority="648" operator="equal">
      <formula>"休"</formula>
    </cfRule>
  </conditionalFormatting>
  <conditionalFormatting sqref="F592:AG597">
    <cfRule type="containsText" dxfId="326" priority="643" operator="containsText" text="外">
      <formula>NOT(ISERROR(SEARCH("外",F592)))</formula>
    </cfRule>
  </conditionalFormatting>
  <conditionalFormatting sqref="F598:AG598">
    <cfRule type="containsText" dxfId="325" priority="641" operator="containsText" text="日">
      <formula>NOT(ISERROR(SEARCH("日",F598)))</formula>
    </cfRule>
    <cfRule type="containsText" dxfId="324" priority="642" operator="containsText" text="土">
      <formula>NOT(ISERROR(SEARCH("土",F598)))</formula>
    </cfRule>
  </conditionalFormatting>
  <conditionalFormatting sqref="F598:AG598">
    <cfRule type="containsText" dxfId="323" priority="634" operator="containsText" text="その他">
      <formula>NOT(ISERROR(SEARCH("その他",F598)))</formula>
    </cfRule>
    <cfRule type="containsText" dxfId="322" priority="635" operator="containsText" text="冬休">
      <formula>NOT(ISERROR(SEARCH("冬休",F598)))</formula>
    </cfRule>
    <cfRule type="containsText" dxfId="321" priority="636" operator="containsText" text="夏休">
      <formula>NOT(ISERROR(SEARCH("夏休",F598)))</formula>
    </cfRule>
    <cfRule type="containsText" dxfId="320" priority="637" operator="containsText" text="製作">
      <formula>NOT(ISERROR(SEARCH("製作",F598)))</formula>
    </cfRule>
    <cfRule type="cellIs" dxfId="319" priority="638" operator="equal">
      <formula>"中止,製作"</formula>
    </cfRule>
    <cfRule type="containsText" dxfId="318" priority="639" operator="containsText" text="中止,製作,夏休,冬休,その他">
      <formula>NOT(ISERROR(SEARCH("中止,製作,夏休,冬休,その他",F598)))</formula>
    </cfRule>
    <cfRule type="containsText" dxfId="317" priority="640" operator="containsText" text="中止">
      <formula>NOT(ISERROR(SEARCH("中止",F598)))</formula>
    </cfRule>
  </conditionalFormatting>
  <conditionalFormatting sqref="F603:AG603">
    <cfRule type="containsText" dxfId="316" priority="632" operator="containsText" text="日">
      <formula>NOT(ISERROR(SEARCH("日",F603)))</formula>
    </cfRule>
    <cfRule type="containsText" dxfId="315" priority="633" operator="containsText" text="土">
      <formula>NOT(ISERROR(SEARCH("土",F603)))</formula>
    </cfRule>
  </conditionalFormatting>
  <conditionalFormatting sqref="F603:AG603">
    <cfRule type="containsText" dxfId="314" priority="625" operator="containsText" text="その他">
      <formula>NOT(ISERROR(SEARCH("その他",F603)))</formula>
    </cfRule>
    <cfRule type="containsText" dxfId="313" priority="626" operator="containsText" text="冬休">
      <formula>NOT(ISERROR(SEARCH("冬休",F603)))</formula>
    </cfRule>
    <cfRule type="containsText" dxfId="312" priority="627" operator="containsText" text="夏休">
      <formula>NOT(ISERROR(SEARCH("夏休",F603)))</formula>
    </cfRule>
    <cfRule type="containsText" dxfId="311" priority="628" operator="containsText" text="製作">
      <formula>NOT(ISERROR(SEARCH("製作",F603)))</formula>
    </cfRule>
    <cfRule type="cellIs" dxfId="310" priority="629" operator="equal">
      <formula>"中止,製作"</formula>
    </cfRule>
    <cfRule type="containsText" dxfId="309" priority="630" operator="containsText" text="中止,製作,夏休,冬休,その他">
      <formula>NOT(ISERROR(SEARCH("中止,製作,夏休,冬休,その他",F603)))</formula>
    </cfRule>
    <cfRule type="containsText" dxfId="308" priority="631" operator="containsText" text="中止">
      <formula>NOT(ISERROR(SEARCH("中止",F603)))</formula>
    </cfRule>
  </conditionalFormatting>
  <conditionalFormatting sqref="F592:F597">
    <cfRule type="containsText" dxfId="307" priority="624" operator="containsText" text="－">
      <formula>NOT(ISERROR(SEARCH("－",F592)))</formula>
    </cfRule>
  </conditionalFormatting>
  <conditionalFormatting sqref="G592:G597 H594:U596 V596:AG596">
    <cfRule type="containsText" dxfId="306" priority="623" operator="containsText" text="－">
      <formula>NOT(ISERROR(SEARCH("－",G592)))</formula>
    </cfRule>
  </conditionalFormatting>
  <conditionalFormatting sqref="G592:AG597">
    <cfRule type="containsText" dxfId="305" priority="622" operator="containsText" text="－">
      <formula>NOT(ISERROR(SEARCH("－",G592)))</formula>
    </cfRule>
  </conditionalFormatting>
  <conditionalFormatting sqref="F599:AG602">
    <cfRule type="containsText" dxfId="304" priority="617" operator="containsText" text="退">
      <formula>NOT(ISERROR(SEARCH("退",F599)))</formula>
    </cfRule>
    <cfRule type="containsText" dxfId="303" priority="618" operator="containsText" text="入">
      <formula>NOT(ISERROR(SEARCH("入",F599)))</formula>
    </cfRule>
    <cfRule type="containsText" dxfId="302" priority="619" operator="containsText" text="入,退">
      <formula>NOT(ISERROR(SEARCH("入,退",F599)))</formula>
    </cfRule>
    <cfRule type="containsText" dxfId="301" priority="620" operator="containsText" text="入,退">
      <formula>NOT(ISERROR(SEARCH("入,退",F599)))</formula>
    </cfRule>
    <cfRule type="cellIs" dxfId="300" priority="621" operator="equal">
      <formula>"休"</formula>
    </cfRule>
  </conditionalFormatting>
  <conditionalFormatting sqref="F599:AG602">
    <cfRule type="containsText" dxfId="299" priority="616" operator="containsText" text="外">
      <formula>NOT(ISERROR(SEARCH("外",F599)))</formula>
    </cfRule>
  </conditionalFormatting>
  <conditionalFormatting sqref="F599:AG602">
    <cfRule type="containsText" dxfId="298" priority="615" operator="containsText" text="－">
      <formula>NOT(ISERROR(SEARCH("－",F599)))</formula>
    </cfRule>
  </conditionalFormatting>
  <conditionalFormatting sqref="F604:AG607">
    <cfRule type="containsText" dxfId="297" priority="610" operator="containsText" text="退">
      <formula>NOT(ISERROR(SEARCH("退",F604)))</formula>
    </cfRule>
    <cfRule type="containsText" dxfId="296" priority="611" operator="containsText" text="入">
      <formula>NOT(ISERROR(SEARCH("入",F604)))</formula>
    </cfRule>
    <cfRule type="containsText" dxfId="295" priority="612" operator="containsText" text="入,退">
      <formula>NOT(ISERROR(SEARCH("入,退",F604)))</formula>
    </cfRule>
    <cfRule type="containsText" dxfId="294" priority="613" operator="containsText" text="入,退">
      <formula>NOT(ISERROR(SEARCH("入,退",F604)))</formula>
    </cfRule>
    <cfRule type="cellIs" dxfId="293" priority="614" operator="equal">
      <formula>"休"</formula>
    </cfRule>
  </conditionalFormatting>
  <conditionalFormatting sqref="F604:AG607">
    <cfRule type="containsText" dxfId="292" priority="609" operator="containsText" text="外">
      <formula>NOT(ISERROR(SEARCH("外",F604)))</formula>
    </cfRule>
  </conditionalFormatting>
  <conditionalFormatting sqref="F604:AG607">
    <cfRule type="containsText" dxfId="291" priority="608" operator="containsText" text="－">
      <formula>NOT(ISERROR(SEARCH("－",F604)))</formula>
    </cfRule>
  </conditionalFormatting>
  <conditionalFormatting sqref="F90">
    <cfRule type="containsText" dxfId="290" priority="3" operator="containsText" text="退">
      <formula>NOT(ISERROR(SEARCH("退",F90)))</formula>
    </cfRule>
    <cfRule type="containsText" dxfId="289" priority="4" operator="containsText" text="入">
      <formula>NOT(ISERROR(SEARCH("入",F90)))</formula>
    </cfRule>
    <cfRule type="containsText" dxfId="288" priority="5" operator="containsText" text="入,退">
      <formula>NOT(ISERROR(SEARCH("入,退",F90)))</formula>
    </cfRule>
    <cfRule type="containsText" dxfId="287" priority="6" operator="containsText" text="入,退">
      <formula>NOT(ISERROR(SEARCH("入,退",F90)))</formula>
    </cfRule>
    <cfRule type="cellIs" dxfId="286" priority="7" operator="equal">
      <formula>"休"</formula>
    </cfRule>
  </conditionalFormatting>
  <conditionalFormatting sqref="F90">
    <cfRule type="containsText" dxfId="285" priority="2" operator="containsText" text="外">
      <formula>NOT(ISERROR(SEARCH("外",F90)))</formula>
    </cfRule>
  </conditionalFormatting>
  <conditionalFormatting sqref="F90">
    <cfRule type="containsText" dxfId="284" priority="1" operator="containsText" text="－">
      <formula>NOT(ISERROR(SEARCH("－",F90)))</formula>
    </cfRule>
  </conditionalFormatting>
  <dataValidations disablePrompts="1" count="4">
    <dataValidation type="list" allowBlank="1" showInputMessage="1" showErrorMessage="1" sqref="F65:AG65">
      <formula1>"　,入,休,退,外"</formula1>
    </dataValidation>
    <dataValidation type="list" allowBlank="1" showInputMessage="1" showErrorMessage="1" sqref="F121:AG121 Z88 F28:AG28 F35:AG35 F40:AG40 F68:AG68 F75:AG75 F80:AG80 F101:AG101 F108:AG108 F113:AG113 F128:AG128 F141:AG141 F133:AG133 F148:AG148 AG10 AG12 AG14 AG16 AG18 F88 U88 K88 P88 F153:AG153 F187:AG187 F48:AG48 F55:AG55 F60:AG60 F161:AG161 F168:AG168 F173:AG173 F194:AG194 F207:AG207 F199:AG199 F214:AG214 F219:AG219 F273:AG273 F227:AG227 F234:AG234 F239:AG239 F247:AG247 F254:AG254 F259:AG259 F280:AG280 F293:AG293 F285:AG285 F300:AG300 F305:AG305 F359:AG359 F313:AG313 F320:AG320 F325:AG325 F333:AG333 F340:AG340 F345:AG345 F366:AG366 F379:AG379 F371:AG371 F386:AG386 F391:AG391 F445:AG445 F399:AG399 F406:AG406 F411:AG411 F419:AG419 F426:AG426 F431:AG431 F452:AG452 F465:AG465 F457:AG457 F472:AG472 F477:AG477 F531:AG531 F485:AG485 F492:AG492 F497:AG497 F505:AG505 F512:AG512 F517:AG517 F538:AG538 F551:AG551 F543:AG543 F558:AG558 F563:AG563 F571:AG571 F578:AG578 F583:AG583 F591:AG591 F598:AG598 F603:AG603">
      <formula1>"　,中止,製作,夏休,冬休,その他"</formula1>
    </dataValidation>
    <dataValidation type="list" allowBlank="1" showInputMessage="1" showErrorMessage="1" sqref="Z90 K90 P90 U90 AE90 F29:AG34 F36:AG39 F41:AG44 F49:AG54 F56:AG59 F61:AG64 F162:AG167 F169:AG172 F174:AG177 F188:AG193 F195:AG198 F200:AG203 F208:AG213 F215:AG218 F220:AG223 F228:AG233 F235:AG238 F240:AG243 F248:AG253 F255:AG258 F260:AG263 F274:AG279 F281:AG284 F286:AG289 F294:AG299 F301:AG304 F306:AG309 F314:AG319 F321:AG324 F326:AG329 F334:AG339 F341:AG344 F346:AG349 F360:AG365 F367:AG370 F372:AG375 F380:AG385 F387:AG390 F392:AG395 F400:AG405 F407:AG410 F412:AG415 F420:AG425 F427:AG430 F432:AG435 F446:AG451 F453:AG456 F458:AG461 F466:AG471 F473:AG476 F478:AG481 F486:AG491 F493:AG496 F498:AG501 F506:AG511 F513:AG516 F518:AG521 F532:AG537 F539:AG542 F544:AG547 F552:AG557 F559:AG562 F564:AG567 F572:AG577 F579:AG582 F584:AG587 F592:AG597 F599:AG602 F604:AG607 F69:AG74 F76:AG79 F81:AG84 F102:AG107 F109:AG112 F114:AG117 F122:AG127 F129:AG132 F134:AG137 F142:AG147 F149:AG152 F154:AG157 F90">
      <formula1>"　,入,休,退,外,－"</formula1>
    </dataValidation>
    <dataValidation type="list" allowBlank="1" showInputMessage="1" showErrorMessage="1" sqref="N8:V8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0" orientation="portrait" r:id="rId1"/>
  <headerFooter>
    <oddFooter>&amp;P / &amp;N ページ</oddFooter>
  </headerFooter>
  <rowBreaks count="6" manualBreakCount="6">
    <brk id="92" max="35" man="1"/>
    <brk id="178" max="35" man="1"/>
    <brk id="264" max="35" man="1"/>
    <brk id="350" max="35" man="1"/>
    <brk id="436" max="35" man="1"/>
    <brk id="52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view="pageBreakPreview" topLeftCell="B1" zoomScale="115" zoomScaleNormal="100" zoomScaleSheetLayoutView="115" workbookViewId="0">
      <selection activeCell="AG13" sqref="AG13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67</v>
      </c>
      <c r="B1" s="6"/>
      <c r="C1" s="6"/>
      <c r="D1" s="6"/>
      <c r="E1" s="6"/>
      <c r="N1" s="1" t="s">
        <v>88</v>
      </c>
      <c r="O1" s="164" t="s">
        <v>89</v>
      </c>
      <c r="Q1" s="1" t="s">
        <v>90</v>
      </c>
      <c r="S1" s="1" t="s">
        <v>91</v>
      </c>
      <c r="T1" s="164" t="s">
        <v>92</v>
      </c>
      <c r="U1" s="1" t="s">
        <v>93</v>
      </c>
      <c r="AJ1" s="7"/>
    </row>
    <row r="2" spans="1:43" ht="13.5" customHeight="1" x14ac:dyDescent="0.15">
      <c r="AD2" s="161"/>
      <c r="AE2" s="161"/>
      <c r="AF2" s="161"/>
      <c r="AG2" s="163"/>
      <c r="AH2" s="163"/>
      <c r="AI2" s="163"/>
      <c r="AJ2" s="163"/>
    </row>
    <row r="3" spans="1:43" s="69" customFormat="1" ht="18" customHeight="1" x14ac:dyDescent="0.15">
      <c r="B3" s="260" t="s">
        <v>1</v>
      </c>
      <c r="C3" s="260"/>
      <c r="D3" s="70" t="s">
        <v>5</v>
      </c>
      <c r="E3" s="171" t="s">
        <v>9</v>
      </c>
      <c r="F3" s="171"/>
      <c r="G3" s="171"/>
      <c r="H3" s="171"/>
      <c r="I3" s="171"/>
      <c r="J3" s="171"/>
      <c r="K3" s="171"/>
      <c r="L3" s="171"/>
      <c r="M3" s="171"/>
      <c r="N3" s="171"/>
      <c r="O3" s="70"/>
      <c r="P3" s="70"/>
      <c r="Q3" s="70"/>
      <c r="R3" s="71" t="s">
        <v>79</v>
      </c>
      <c r="S3" s="71"/>
      <c r="T3" s="71"/>
      <c r="U3" s="113"/>
      <c r="V3" s="113"/>
      <c r="W3" s="70" t="s">
        <v>5</v>
      </c>
      <c r="X3" s="255">
        <v>45474</v>
      </c>
      <c r="Y3" s="255"/>
      <c r="Z3" s="255"/>
      <c r="AA3" s="255"/>
      <c r="AB3" s="255"/>
      <c r="AC3" s="70"/>
      <c r="AD3" s="70"/>
      <c r="AE3" s="70"/>
      <c r="AF3" s="70"/>
      <c r="AG3" s="70"/>
    </row>
    <row r="4" spans="1:43" s="69" customFormat="1" ht="18" customHeight="1" x14ac:dyDescent="0.15">
      <c r="B4" s="229" t="s">
        <v>0</v>
      </c>
      <c r="C4" s="229"/>
      <c r="D4" s="70" t="s">
        <v>5</v>
      </c>
      <c r="E4" s="254">
        <f>+X4-X3+1</f>
        <v>78</v>
      </c>
      <c r="F4" s="254"/>
      <c r="G4" s="254"/>
      <c r="H4" s="70"/>
      <c r="I4" s="70"/>
      <c r="J4" s="70"/>
      <c r="K4" s="70"/>
      <c r="L4" s="70"/>
      <c r="M4" s="70"/>
      <c r="N4" s="70"/>
      <c r="O4" s="70"/>
      <c r="P4" s="70"/>
      <c r="Q4" s="70"/>
      <c r="R4" s="71" t="s">
        <v>8</v>
      </c>
      <c r="S4" s="73"/>
      <c r="T4" s="73"/>
      <c r="U4" s="74"/>
      <c r="V4" s="74"/>
      <c r="W4" s="70" t="s">
        <v>5</v>
      </c>
      <c r="X4" s="253">
        <v>45551</v>
      </c>
      <c r="Y4" s="253"/>
      <c r="Z4" s="253"/>
      <c r="AA4" s="253"/>
      <c r="AB4" s="253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32" t="s">
        <v>81</v>
      </c>
      <c r="O5" s="233"/>
      <c r="P5" s="233"/>
      <c r="Q5" s="233"/>
      <c r="R5" s="233"/>
      <c r="S5" s="233"/>
      <c r="T5" s="233"/>
      <c r="U5" s="233"/>
      <c r="V5" s="234"/>
      <c r="W5" s="67"/>
      <c r="AG5" s="2"/>
      <c r="AM5" s="87">
        <f>T8</f>
        <v>0.219</v>
      </c>
      <c r="AN5" s="2"/>
      <c r="AO5" s="2"/>
      <c r="AP5" s="2"/>
      <c r="AQ5" s="2"/>
    </row>
    <row r="6" spans="1:43" ht="13.5" customHeight="1" x14ac:dyDescent="0.15">
      <c r="B6" s="261"/>
      <c r="C6" s="230" t="s">
        <v>16</v>
      </c>
      <c r="D6" s="173"/>
      <c r="E6" s="230" t="s">
        <v>17</v>
      </c>
      <c r="F6" s="173"/>
      <c r="G6" s="231"/>
      <c r="H6" s="252" t="s">
        <v>63</v>
      </c>
      <c r="I6" s="236"/>
      <c r="J6" s="236"/>
      <c r="K6" s="269" t="s">
        <v>78</v>
      </c>
      <c r="L6" s="270"/>
      <c r="M6" s="271"/>
      <c r="N6" s="236" t="s">
        <v>18</v>
      </c>
      <c r="O6" s="236"/>
      <c r="P6" s="236"/>
      <c r="Q6" s="230" t="s">
        <v>19</v>
      </c>
      <c r="R6" s="173"/>
      <c r="S6" s="231"/>
      <c r="T6" s="173" t="s">
        <v>21</v>
      </c>
      <c r="U6" s="173"/>
      <c r="V6" s="231"/>
      <c r="AA6" s="12"/>
      <c r="AC6" s="2"/>
      <c r="AD6" s="2"/>
      <c r="AE6" s="2"/>
      <c r="AF6" s="2"/>
      <c r="AG6" s="135"/>
      <c r="AH6" s="85"/>
      <c r="AM6" s="2">
        <v>0.28499999999999998</v>
      </c>
      <c r="AO6" s="2" t="s">
        <v>49</v>
      </c>
    </row>
    <row r="7" spans="1:43" ht="13.5" customHeight="1" x14ac:dyDescent="0.15">
      <c r="B7" s="262"/>
      <c r="C7" s="249"/>
      <c r="D7" s="250"/>
      <c r="E7" s="249"/>
      <c r="F7" s="250"/>
      <c r="G7" s="251"/>
      <c r="H7" s="191" t="s">
        <v>22</v>
      </c>
      <c r="I7" s="192"/>
      <c r="J7" s="192"/>
      <c r="K7" s="246" t="s">
        <v>25</v>
      </c>
      <c r="L7" s="247"/>
      <c r="M7" s="248"/>
      <c r="N7" s="235" t="s">
        <v>64</v>
      </c>
      <c r="O7" s="235"/>
      <c r="P7" s="235"/>
      <c r="Q7" s="191" t="s">
        <v>65</v>
      </c>
      <c r="R7" s="192"/>
      <c r="S7" s="193"/>
      <c r="T7" s="192" t="s">
        <v>66</v>
      </c>
      <c r="U7" s="192"/>
      <c r="V7" s="193"/>
      <c r="X7" s="295" t="s">
        <v>39</v>
      </c>
      <c r="Y7" s="296"/>
      <c r="Z7" s="296"/>
      <c r="AA7" s="296"/>
      <c r="AB7" s="296"/>
      <c r="AC7" s="296"/>
      <c r="AD7" s="297"/>
      <c r="AE7" s="2"/>
      <c r="AF7" s="2"/>
      <c r="AG7" s="98"/>
      <c r="AH7" s="43"/>
      <c r="AI7" s="12"/>
      <c r="AM7" s="2">
        <v>0.25</v>
      </c>
      <c r="AO7" s="2" t="s">
        <v>50</v>
      </c>
    </row>
    <row r="8" spans="1:43" ht="13.5" customHeight="1" x14ac:dyDescent="0.15">
      <c r="B8" s="221" t="s">
        <v>95</v>
      </c>
      <c r="C8" s="263" t="s">
        <v>10</v>
      </c>
      <c r="D8" s="264"/>
      <c r="E8" s="243" t="s">
        <v>11</v>
      </c>
      <c r="F8" s="244"/>
      <c r="G8" s="245"/>
      <c r="H8" s="172">
        <f>AH26+AH46+AH66</f>
        <v>75</v>
      </c>
      <c r="I8" s="173"/>
      <c r="J8" s="173"/>
      <c r="K8" s="172">
        <f>AI26+AI46+AI66</f>
        <v>3</v>
      </c>
      <c r="L8" s="173"/>
      <c r="M8" s="173"/>
      <c r="N8" s="172">
        <f>AJ26+AJ46+AJ66</f>
        <v>15</v>
      </c>
      <c r="O8" s="173"/>
      <c r="P8" s="173"/>
      <c r="Q8" s="197">
        <f>ROUND(N8/H8,3)</f>
        <v>0.2</v>
      </c>
      <c r="R8" s="198"/>
      <c r="S8" s="199"/>
      <c r="T8" s="273">
        <f>ROUND(AVERAGE(Q8:S21),3)</f>
        <v>0.219</v>
      </c>
      <c r="U8" s="274"/>
      <c r="V8" s="275"/>
      <c r="X8" s="212" t="s">
        <v>40</v>
      </c>
      <c r="Y8" s="213"/>
      <c r="Z8" s="213"/>
      <c r="AA8" s="213"/>
      <c r="AB8" s="214"/>
      <c r="AC8" s="289" t="s">
        <v>41</v>
      </c>
      <c r="AD8" s="290"/>
      <c r="AF8" s="2"/>
      <c r="AG8" s="98"/>
      <c r="AH8" s="43"/>
      <c r="AM8" s="2">
        <v>0.214</v>
      </c>
      <c r="AO8" s="2" t="s">
        <v>51</v>
      </c>
    </row>
    <row r="9" spans="1:43" ht="13.5" customHeight="1" x14ac:dyDescent="0.15">
      <c r="B9" s="222"/>
      <c r="C9" s="265"/>
      <c r="D9" s="266"/>
      <c r="E9" s="237" t="s">
        <v>12</v>
      </c>
      <c r="F9" s="238"/>
      <c r="G9" s="239"/>
      <c r="H9" s="174">
        <f>AH27+AH47+AH67</f>
        <v>75</v>
      </c>
      <c r="I9" s="175"/>
      <c r="J9" s="272"/>
      <c r="K9" s="174">
        <f>AI27+AI47+AI67</f>
        <v>3</v>
      </c>
      <c r="L9" s="175"/>
      <c r="M9" s="175"/>
      <c r="N9" s="174">
        <f>AJ27+AJ47+AJ67</f>
        <v>14</v>
      </c>
      <c r="O9" s="175"/>
      <c r="P9" s="175"/>
      <c r="Q9" s="200">
        <f t="shared" ref="Q9:Q18" si="0">ROUND(N9/H9,3)</f>
        <v>0.187</v>
      </c>
      <c r="R9" s="201"/>
      <c r="S9" s="202"/>
      <c r="T9" s="276"/>
      <c r="U9" s="277"/>
      <c r="V9" s="278"/>
      <c r="X9" s="215" t="s">
        <v>44</v>
      </c>
      <c r="Y9" s="216"/>
      <c r="Z9" s="216"/>
      <c r="AA9" s="216"/>
      <c r="AB9" s="217"/>
      <c r="AC9" s="291" t="s">
        <v>42</v>
      </c>
      <c r="AD9" s="292"/>
      <c r="AF9" s="2"/>
      <c r="AG9" s="98"/>
      <c r="AH9" s="43"/>
      <c r="AI9" s="1"/>
    </row>
    <row r="10" spans="1:43" ht="13.5" customHeight="1" x14ac:dyDescent="0.15">
      <c r="B10" s="222"/>
      <c r="C10" s="265"/>
      <c r="D10" s="266"/>
      <c r="E10" s="237" t="s">
        <v>13</v>
      </c>
      <c r="F10" s="238"/>
      <c r="G10" s="239"/>
      <c r="H10" s="174">
        <f t="shared" ref="H10:H12" si="1">AH28+AH48+AH68</f>
        <v>59</v>
      </c>
      <c r="I10" s="175"/>
      <c r="J10" s="272"/>
      <c r="K10" s="174">
        <f>AI28+AI48+AI68</f>
        <v>19</v>
      </c>
      <c r="L10" s="175"/>
      <c r="M10" s="175"/>
      <c r="N10" s="174">
        <f t="shared" ref="N10:N12" si="2">AJ28+AJ48+AJ68</f>
        <v>14</v>
      </c>
      <c r="O10" s="175"/>
      <c r="P10" s="175"/>
      <c r="Q10" s="200">
        <f t="shared" si="0"/>
        <v>0.23699999999999999</v>
      </c>
      <c r="R10" s="201"/>
      <c r="S10" s="202"/>
      <c r="T10" s="276"/>
      <c r="U10" s="277"/>
      <c r="V10" s="278"/>
      <c r="X10" s="218" t="s">
        <v>45</v>
      </c>
      <c r="Y10" s="219"/>
      <c r="Z10" s="219"/>
      <c r="AA10" s="219"/>
      <c r="AB10" s="220"/>
      <c r="AC10" s="293" t="s">
        <v>43</v>
      </c>
      <c r="AD10" s="294"/>
      <c r="AF10" s="2"/>
      <c r="AG10" s="98"/>
      <c r="AH10" s="43"/>
      <c r="AI10" s="1"/>
    </row>
    <row r="11" spans="1:43" ht="13.5" customHeight="1" x14ac:dyDescent="0.15">
      <c r="B11" s="222"/>
      <c r="C11" s="265"/>
      <c r="D11" s="266"/>
      <c r="E11" s="237" t="s">
        <v>23</v>
      </c>
      <c r="F11" s="238"/>
      <c r="G11" s="239"/>
      <c r="H11" s="174">
        <f t="shared" si="1"/>
        <v>59</v>
      </c>
      <c r="I11" s="175"/>
      <c r="J11" s="272"/>
      <c r="K11" s="174">
        <f t="shared" ref="K11:K12" si="3">AI29+AI49+AI69</f>
        <v>19</v>
      </c>
      <c r="L11" s="175"/>
      <c r="M11" s="175"/>
      <c r="N11" s="174">
        <f t="shared" si="2"/>
        <v>13</v>
      </c>
      <c r="O11" s="175"/>
      <c r="P11" s="175"/>
      <c r="Q11" s="200">
        <f t="shared" si="0"/>
        <v>0.22</v>
      </c>
      <c r="R11" s="201"/>
      <c r="S11" s="202"/>
      <c r="T11" s="276"/>
      <c r="U11" s="277"/>
      <c r="V11" s="278"/>
      <c r="X11" s="194" t="s">
        <v>47</v>
      </c>
      <c r="Y11" s="195"/>
      <c r="Z11" s="195"/>
      <c r="AA11" s="195"/>
      <c r="AB11" s="196"/>
      <c r="AC11" s="206" t="s">
        <v>48</v>
      </c>
      <c r="AD11" s="207"/>
      <c r="AE11" s="2"/>
      <c r="AF11" s="2"/>
      <c r="AG11" s="98"/>
      <c r="AH11" s="43"/>
      <c r="AI11" s="1"/>
    </row>
    <row r="12" spans="1:43" ht="13.5" customHeight="1" x14ac:dyDescent="0.15">
      <c r="B12" s="222"/>
      <c r="C12" s="265"/>
      <c r="D12" s="266"/>
      <c r="E12" s="237" t="s">
        <v>24</v>
      </c>
      <c r="F12" s="238"/>
      <c r="G12" s="239"/>
      <c r="H12" s="174">
        <f t="shared" si="1"/>
        <v>39</v>
      </c>
      <c r="I12" s="175"/>
      <c r="J12" s="272"/>
      <c r="K12" s="174">
        <f t="shared" si="3"/>
        <v>39</v>
      </c>
      <c r="L12" s="175"/>
      <c r="M12" s="175"/>
      <c r="N12" s="174">
        <f t="shared" si="2"/>
        <v>6</v>
      </c>
      <c r="O12" s="175"/>
      <c r="P12" s="175"/>
      <c r="Q12" s="200">
        <f t="shared" si="0"/>
        <v>0.154</v>
      </c>
      <c r="R12" s="201"/>
      <c r="S12" s="202"/>
      <c r="T12" s="276"/>
      <c r="U12" s="277"/>
      <c r="V12" s="278"/>
      <c r="AA12" s="2"/>
      <c r="AC12" s="2"/>
      <c r="AD12" s="2"/>
      <c r="AE12" s="2"/>
      <c r="AF12" s="2"/>
      <c r="AG12" s="98"/>
      <c r="AH12" s="43"/>
      <c r="AI12" s="1"/>
    </row>
    <row r="13" spans="1:43" ht="13.5" customHeight="1" x14ac:dyDescent="0.15">
      <c r="B13" s="223"/>
      <c r="C13" s="267"/>
      <c r="D13" s="268"/>
      <c r="E13" s="240"/>
      <c r="F13" s="241"/>
      <c r="G13" s="242"/>
      <c r="H13" s="249"/>
      <c r="I13" s="250"/>
      <c r="J13" s="250"/>
      <c r="K13" s="249"/>
      <c r="L13" s="250"/>
      <c r="M13" s="251"/>
      <c r="N13" s="316"/>
      <c r="O13" s="317"/>
      <c r="P13" s="318"/>
      <c r="Q13" s="203"/>
      <c r="R13" s="204"/>
      <c r="S13" s="205"/>
      <c r="T13" s="276"/>
      <c r="U13" s="277"/>
      <c r="V13" s="278"/>
      <c r="AA13" s="2"/>
      <c r="AC13" s="2"/>
      <c r="AD13" s="2"/>
      <c r="AE13" s="2"/>
      <c r="AF13" s="2"/>
      <c r="AG13" s="98"/>
      <c r="AH13" s="43"/>
      <c r="AI13" s="1"/>
    </row>
    <row r="14" spans="1:43" ht="13.5" customHeight="1" x14ac:dyDescent="0.15">
      <c r="B14" s="221" t="s">
        <v>96</v>
      </c>
      <c r="C14" s="263" t="s">
        <v>14</v>
      </c>
      <c r="D14" s="264"/>
      <c r="E14" s="243" t="s">
        <v>11</v>
      </c>
      <c r="F14" s="244"/>
      <c r="G14" s="245"/>
      <c r="H14" s="172">
        <f>AH33+AH53+AH73</f>
        <v>50</v>
      </c>
      <c r="I14" s="173"/>
      <c r="J14" s="173"/>
      <c r="K14" s="172">
        <f>AI33+AI53+AI73</f>
        <v>28</v>
      </c>
      <c r="L14" s="173"/>
      <c r="M14" s="173"/>
      <c r="N14" s="172">
        <f>AJ33+AJ53+AJ73</f>
        <v>12</v>
      </c>
      <c r="O14" s="173"/>
      <c r="P14" s="173"/>
      <c r="Q14" s="197">
        <f t="shared" si="0"/>
        <v>0.24</v>
      </c>
      <c r="R14" s="198"/>
      <c r="S14" s="199"/>
      <c r="T14" s="276"/>
      <c r="U14" s="277"/>
      <c r="V14" s="278"/>
      <c r="AA14" s="2"/>
      <c r="AC14" s="2"/>
      <c r="AD14" s="2"/>
      <c r="AE14" s="2"/>
      <c r="AF14" s="2"/>
      <c r="AG14" s="98"/>
      <c r="AH14" s="43"/>
      <c r="AI14" s="1"/>
    </row>
    <row r="15" spans="1:43" ht="13.5" customHeight="1" x14ac:dyDescent="0.15">
      <c r="B15" s="222"/>
      <c r="C15" s="265"/>
      <c r="D15" s="266"/>
      <c r="E15" s="237" t="s">
        <v>12</v>
      </c>
      <c r="F15" s="238"/>
      <c r="G15" s="239"/>
      <c r="H15" s="174">
        <f>AH34+AH54+AH74</f>
        <v>50</v>
      </c>
      <c r="I15" s="175"/>
      <c r="J15" s="272"/>
      <c r="K15" s="174">
        <f>AI34+AI54+AI74</f>
        <v>28</v>
      </c>
      <c r="L15" s="175"/>
      <c r="M15" s="175"/>
      <c r="N15" s="174">
        <f>AJ34+AJ54+AJ74</f>
        <v>12</v>
      </c>
      <c r="O15" s="175"/>
      <c r="P15" s="175"/>
      <c r="Q15" s="200">
        <f t="shared" si="0"/>
        <v>0.24</v>
      </c>
      <c r="R15" s="201"/>
      <c r="S15" s="202"/>
      <c r="T15" s="276"/>
      <c r="U15" s="277"/>
      <c r="V15" s="278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22"/>
      <c r="C16" s="265"/>
      <c r="D16" s="266"/>
      <c r="E16" s="237"/>
      <c r="F16" s="238"/>
      <c r="G16" s="239"/>
      <c r="H16" s="319"/>
      <c r="I16" s="175"/>
      <c r="J16" s="175"/>
      <c r="K16" s="319"/>
      <c r="L16" s="175"/>
      <c r="M16" s="272"/>
      <c r="N16" s="200"/>
      <c r="O16" s="201"/>
      <c r="P16" s="202"/>
      <c r="Q16" s="200"/>
      <c r="R16" s="201"/>
      <c r="S16" s="202"/>
      <c r="T16" s="276"/>
      <c r="U16" s="277"/>
      <c r="V16" s="278"/>
      <c r="AA16" s="2"/>
      <c r="AC16" s="2"/>
      <c r="AD16" s="2"/>
      <c r="AE16" s="2"/>
      <c r="AF16" s="2"/>
      <c r="AG16" s="98"/>
      <c r="AH16" s="43"/>
      <c r="AI16" s="1"/>
    </row>
    <row r="17" spans="2:43" ht="13.5" customHeight="1" x14ac:dyDescent="0.15">
      <c r="B17" s="222"/>
      <c r="C17" s="267"/>
      <c r="D17" s="268"/>
      <c r="E17" s="240"/>
      <c r="F17" s="241"/>
      <c r="G17" s="242"/>
      <c r="H17" s="249"/>
      <c r="I17" s="250"/>
      <c r="J17" s="250"/>
      <c r="K17" s="249"/>
      <c r="L17" s="250"/>
      <c r="M17" s="251"/>
      <c r="N17" s="316"/>
      <c r="O17" s="317"/>
      <c r="P17" s="318"/>
      <c r="Q17" s="203"/>
      <c r="R17" s="204"/>
      <c r="S17" s="205"/>
      <c r="T17" s="276"/>
      <c r="U17" s="277"/>
      <c r="V17" s="278"/>
      <c r="AA17" s="2"/>
      <c r="AC17" s="2"/>
      <c r="AD17" s="2"/>
      <c r="AE17" s="2"/>
      <c r="AF17" s="2"/>
      <c r="AG17" s="2"/>
    </row>
    <row r="18" spans="2:43" ht="13.5" customHeight="1" x14ac:dyDescent="0.15">
      <c r="B18" s="222"/>
      <c r="C18" s="263" t="s">
        <v>15</v>
      </c>
      <c r="D18" s="264"/>
      <c r="E18" s="257" t="s">
        <v>12</v>
      </c>
      <c r="F18" s="258"/>
      <c r="G18" s="259"/>
      <c r="H18" s="172">
        <f>AH38+AH58+AH78</f>
        <v>47</v>
      </c>
      <c r="I18" s="173"/>
      <c r="J18" s="173"/>
      <c r="K18" s="172">
        <f>AI38+AI58+AI78</f>
        <v>31</v>
      </c>
      <c r="L18" s="173"/>
      <c r="M18" s="173"/>
      <c r="N18" s="172">
        <f>AJ38+AJ58+AJ78</f>
        <v>13</v>
      </c>
      <c r="O18" s="173"/>
      <c r="P18" s="173"/>
      <c r="Q18" s="197">
        <f t="shared" si="0"/>
        <v>0.27700000000000002</v>
      </c>
      <c r="R18" s="198"/>
      <c r="S18" s="199"/>
      <c r="T18" s="276"/>
      <c r="U18" s="277"/>
      <c r="V18" s="278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22"/>
      <c r="C19" s="265"/>
      <c r="D19" s="266"/>
      <c r="E19" s="237"/>
      <c r="F19" s="238"/>
      <c r="G19" s="239"/>
      <c r="H19" s="319"/>
      <c r="I19" s="175"/>
      <c r="J19" s="175"/>
      <c r="K19" s="319"/>
      <c r="L19" s="175"/>
      <c r="M19" s="272"/>
      <c r="N19" s="200"/>
      <c r="O19" s="201"/>
      <c r="P19" s="202"/>
      <c r="Q19" s="200"/>
      <c r="R19" s="201"/>
      <c r="S19" s="202"/>
      <c r="T19" s="276"/>
      <c r="U19" s="277"/>
      <c r="V19" s="278"/>
      <c r="AA19" s="2"/>
      <c r="AC19" s="2"/>
      <c r="AD19" s="2"/>
      <c r="AE19" s="2"/>
      <c r="AF19" s="2"/>
      <c r="AG19" s="2"/>
    </row>
    <row r="20" spans="2:43" ht="13.5" customHeight="1" x14ac:dyDescent="0.15">
      <c r="B20" s="222"/>
      <c r="C20" s="265"/>
      <c r="D20" s="266"/>
      <c r="E20" s="237"/>
      <c r="F20" s="238"/>
      <c r="G20" s="239"/>
      <c r="H20" s="319"/>
      <c r="I20" s="175"/>
      <c r="J20" s="175"/>
      <c r="K20" s="319"/>
      <c r="L20" s="175"/>
      <c r="M20" s="272"/>
      <c r="N20" s="200"/>
      <c r="O20" s="201"/>
      <c r="P20" s="202"/>
      <c r="Q20" s="200"/>
      <c r="R20" s="201"/>
      <c r="S20" s="202"/>
      <c r="T20" s="276"/>
      <c r="U20" s="277"/>
      <c r="V20" s="277"/>
      <c r="W20" s="208" t="str">
        <f>IF(T8&gt;=AM6,AO6,IF(T8&gt;=AM7,AO7,IF(T8&gt;=AM8,AO8,"補正無し")))</f>
        <v>4週6休</v>
      </c>
      <c r="X20" s="209"/>
      <c r="Y20" s="209"/>
      <c r="Z20" s="209"/>
      <c r="AA20" s="91"/>
      <c r="AB20" s="90"/>
      <c r="AC20" s="90"/>
      <c r="AD20" s="89"/>
      <c r="AE20" s="2"/>
      <c r="AF20" s="2"/>
      <c r="AG20" s="2"/>
    </row>
    <row r="21" spans="2:43" ht="13.5" customHeight="1" thickBot="1" x14ac:dyDescent="0.2">
      <c r="B21" s="223"/>
      <c r="C21" s="267"/>
      <c r="D21" s="268"/>
      <c r="E21" s="240"/>
      <c r="F21" s="241"/>
      <c r="G21" s="242"/>
      <c r="H21" s="249"/>
      <c r="I21" s="250"/>
      <c r="J21" s="250"/>
      <c r="K21" s="249"/>
      <c r="L21" s="250"/>
      <c r="M21" s="251"/>
      <c r="N21" s="316"/>
      <c r="O21" s="317"/>
      <c r="P21" s="318"/>
      <c r="Q21" s="316"/>
      <c r="R21" s="317"/>
      <c r="S21" s="318"/>
      <c r="T21" s="279"/>
      <c r="U21" s="280"/>
      <c r="V21" s="280"/>
      <c r="W21" s="210"/>
      <c r="X21" s="211"/>
      <c r="Y21" s="211"/>
      <c r="Z21" s="211"/>
      <c r="AA21" s="91"/>
      <c r="AB21" s="90"/>
      <c r="AC21" s="90"/>
      <c r="AD21" s="89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2"/>
      <c r="G22" s="112"/>
      <c r="H22" s="112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85"/>
      <c r="U22" s="85"/>
      <c r="V22" s="82" t="s">
        <v>46</v>
      </c>
      <c r="W22" s="85"/>
      <c r="X22" s="85"/>
      <c r="Y22" s="85"/>
      <c r="Z22" s="85"/>
      <c r="AA22" s="85"/>
      <c r="AB22" s="85"/>
      <c r="AC22" s="85"/>
      <c r="AD22" s="85"/>
      <c r="AE22" s="82"/>
      <c r="AF22" s="85"/>
      <c r="AG22" s="85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4">+G23+1</f>
        <v>45476</v>
      </c>
      <c r="I23" s="11">
        <f t="shared" si="4"/>
        <v>45477</v>
      </c>
      <c r="J23" s="11">
        <f t="shared" si="4"/>
        <v>45478</v>
      </c>
      <c r="K23" s="11">
        <f t="shared" si="4"/>
        <v>45479</v>
      </c>
      <c r="L23" s="11">
        <f t="shared" si="4"/>
        <v>45480</v>
      </c>
      <c r="M23" s="11">
        <f t="shared" si="4"/>
        <v>45481</v>
      </c>
      <c r="N23" s="11">
        <f t="shared" si="4"/>
        <v>45482</v>
      </c>
      <c r="O23" s="11">
        <f t="shared" si="4"/>
        <v>45483</v>
      </c>
      <c r="P23" s="11">
        <f t="shared" si="4"/>
        <v>45484</v>
      </c>
      <c r="Q23" s="11">
        <f t="shared" si="4"/>
        <v>45485</v>
      </c>
      <c r="R23" s="11">
        <f t="shared" si="4"/>
        <v>45486</v>
      </c>
      <c r="S23" s="11">
        <f t="shared" si="4"/>
        <v>45487</v>
      </c>
      <c r="T23" s="11">
        <f t="shared" si="4"/>
        <v>45488</v>
      </c>
      <c r="U23" s="11">
        <f t="shared" si="4"/>
        <v>45489</v>
      </c>
      <c r="V23" s="11">
        <f t="shared" si="4"/>
        <v>45490</v>
      </c>
      <c r="W23" s="11">
        <f t="shared" si="4"/>
        <v>45491</v>
      </c>
      <c r="X23" s="11">
        <f t="shared" si="4"/>
        <v>45492</v>
      </c>
      <c r="Y23" s="11">
        <f t="shared" si="4"/>
        <v>45493</v>
      </c>
      <c r="Z23" s="11">
        <f>+Y23+1</f>
        <v>45494</v>
      </c>
      <c r="AA23" s="11">
        <f t="shared" si="4"/>
        <v>45495</v>
      </c>
      <c r="AB23" s="11">
        <f t="shared" si="4"/>
        <v>45496</v>
      </c>
      <c r="AC23" s="11">
        <f t="shared" si="4"/>
        <v>45497</v>
      </c>
      <c r="AD23" s="11">
        <f>+AC23+1</f>
        <v>45498</v>
      </c>
      <c r="AE23" s="11">
        <f t="shared" si="4"/>
        <v>45499</v>
      </c>
      <c r="AF23" s="11">
        <f>+AE23+1</f>
        <v>45500</v>
      </c>
      <c r="AG23" s="136">
        <f t="shared" si="4"/>
        <v>45501</v>
      </c>
      <c r="AH23" s="182" t="s">
        <v>82</v>
      </c>
      <c r="AI23" s="185" t="s">
        <v>83</v>
      </c>
      <c r="AJ23" s="188" t="s">
        <v>18</v>
      </c>
      <c r="AK23" s="256"/>
      <c r="AM23" s="320" t="s">
        <v>70</v>
      </c>
      <c r="AN23" s="320" t="s">
        <v>71</v>
      </c>
    </row>
    <row r="24" spans="2:43" x14ac:dyDescent="0.15">
      <c r="B24" s="27"/>
      <c r="C24" s="34"/>
      <c r="D24" s="28"/>
      <c r="E24" s="31" t="s">
        <v>2</v>
      </c>
      <c r="F24" s="123" t="str">
        <f>TEXT(WEEKDAY(+F23),"aaa")</f>
        <v>月</v>
      </c>
      <c r="G24" s="116" t="str">
        <f t="shared" ref="G24:AG24" si="5">TEXT(WEEKDAY(+G23),"aaa")</f>
        <v>火</v>
      </c>
      <c r="H24" s="116" t="str">
        <f t="shared" si="5"/>
        <v>水</v>
      </c>
      <c r="I24" s="116" t="str">
        <f t="shared" si="5"/>
        <v>木</v>
      </c>
      <c r="J24" s="116" t="str">
        <f t="shared" si="5"/>
        <v>金</v>
      </c>
      <c r="K24" s="116" t="str">
        <f t="shared" si="5"/>
        <v>土</v>
      </c>
      <c r="L24" s="116" t="str">
        <f t="shared" si="5"/>
        <v>日</v>
      </c>
      <c r="M24" s="116" t="str">
        <f t="shared" si="5"/>
        <v>月</v>
      </c>
      <c r="N24" s="116" t="str">
        <f t="shared" si="5"/>
        <v>火</v>
      </c>
      <c r="O24" s="116" t="str">
        <f t="shared" si="5"/>
        <v>水</v>
      </c>
      <c r="P24" s="116" t="str">
        <f t="shared" si="5"/>
        <v>木</v>
      </c>
      <c r="Q24" s="116" t="str">
        <f t="shared" si="5"/>
        <v>金</v>
      </c>
      <c r="R24" s="116" t="str">
        <f t="shared" si="5"/>
        <v>土</v>
      </c>
      <c r="S24" s="116" t="str">
        <f t="shared" si="5"/>
        <v>日</v>
      </c>
      <c r="T24" s="116" t="str">
        <f t="shared" si="5"/>
        <v>月</v>
      </c>
      <c r="U24" s="116" t="str">
        <f t="shared" si="5"/>
        <v>火</v>
      </c>
      <c r="V24" s="116" t="str">
        <f t="shared" si="5"/>
        <v>水</v>
      </c>
      <c r="W24" s="116" t="str">
        <f t="shared" si="5"/>
        <v>木</v>
      </c>
      <c r="X24" s="116" t="str">
        <f t="shared" si="5"/>
        <v>金</v>
      </c>
      <c r="Y24" s="116" t="str">
        <f t="shared" si="5"/>
        <v>土</v>
      </c>
      <c r="Z24" s="116" t="str">
        <f t="shared" si="5"/>
        <v>日</v>
      </c>
      <c r="AA24" s="116" t="str">
        <f t="shared" si="5"/>
        <v>月</v>
      </c>
      <c r="AB24" s="116" t="str">
        <f t="shared" si="5"/>
        <v>火</v>
      </c>
      <c r="AC24" s="116" t="str">
        <f t="shared" si="5"/>
        <v>水</v>
      </c>
      <c r="AD24" s="116" t="str">
        <f t="shared" si="5"/>
        <v>木</v>
      </c>
      <c r="AE24" s="116" t="str">
        <f t="shared" si="5"/>
        <v>金</v>
      </c>
      <c r="AF24" s="116" t="str">
        <f t="shared" si="5"/>
        <v>土</v>
      </c>
      <c r="AG24" s="125" t="str">
        <f t="shared" si="5"/>
        <v>日</v>
      </c>
      <c r="AH24" s="183"/>
      <c r="AI24" s="186"/>
      <c r="AJ24" s="189"/>
      <c r="AK24" s="256"/>
      <c r="AM24" s="320"/>
      <c r="AN24" s="320"/>
    </row>
    <row r="25" spans="2:43" ht="24.75" customHeight="1" x14ac:dyDescent="0.15">
      <c r="B25" s="167"/>
      <c r="C25" s="35" t="s">
        <v>16</v>
      </c>
      <c r="D25" s="29" t="s">
        <v>17</v>
      </c>
      <c r="E25" s="30" t="s">
        <v>28</v>
      </c>
      <c r="F25" s="105" t="s">
        <v>36</v>
      </c>
      <c r="G25" s="106" t="s">
        <v>36</v>
      </c>
      <c r="H25" s="106" t="s">
        <v>36</v>
      </c>
      <c r="I25" s="106" t="s">
        <v>36</v>
      </c>
      <c r="J25" s="106" t="s">
        <v>36</v>
      </c>
      <c r="K25" s="106" t="s">
        <v>36</v>
      </c>
      <c r="L25" s="106" t="s">
        <v>36</v>
      </c>
      <c r="M25" s="106" t="s">
        <v>36</v>
      </c>
      <c r="N25" s="106" t="s">
        <v>36</v>
      </c>
      <c r="O25" s="106" t="s">
        <v>36</v>
      </c>
      <c r="P25" s="106" t="s">
        <v>36</v>
      </c>
      <c r="Q25" s="106" t="s">
        <v>36</v>
      </c>
      <c r="R25" s="106" t="s">
        <v>36</v>
      </c>
      <c r="S25" s="106" t="s">
        <v>36</v>
      </c>
      <c r="T25" s="106" t="s">
        <v>36</v>
      </c>
      <c r="U25" s="106" t="s">
        <v>36</v>
      </c>
      <c r="V25" s="106" t="s">
        <v>36</v>
      </c>
      <c r="W25" s="106" t="s">
        <v>36</v>
      </c>
      <c r="X25" s="106" t="s">
        <v>36</v>
      </c>
      <c r="Y25" s="106" t="s">
        <v>36</v>
      </c>
      <c r="Z25" s="106" t="s">
        <v>36</v>
      </c>
      <c r="AA25" s="106" t="s">
        <v>36</v>
      </c>
      <c r="AB25" s="106" t="s">
        <v>36</v>
      </c>
      <c r="AC25" s="106" t="s">
        <v>36</v>
      </c>
      <c r="AD25" s="106" t="s">
        <v>36</v>
      </c>
      <c r="AE25" s="106" t="s">
        <v>36</v>
      </c>
      <c r="AF25" s="106" t="s">
        <v>36</v>
      </c>
      <c r="AG25" s="137" t="s">
        <v>36</v>
      </c>
      <c r="AH25" s="184"/>
      <c r="AI25" s="187"/>
      <c r="AJ25" s="190"/>
      <c r="AK25" s="256"/>
      <c r="AQ25" s="156"/>
    </row>
    <row r="26" spans="2:43" ht="13.5" customHeight="1" x14ac:dyDescent="0.15">
      <c r="B26" s="221" t="s">
        <v>95</v>
      </c>
      <c r="C26" s="224" t="s">
        <v>10</v>
      </c>
      <c r="D26" s="23" t="str">
        <f>E$8</f>
        <v>〇〇</v>
      </c>
      <c r="E26" s="111"/>
      <c r="F26" s="56" t="s">
        <v>26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7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22"/>
      <c r="C27" s="225"/>
      <c r="D27" s="51" t="str">
        <f>E$9</f>
        <v>●●</v>
      </c>
      <c r="E27" s="107"/>
      <c r="F27" s="52" t="s">
        <v>26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08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22"/>
      <c r="C28" s="225"/>
      <c r="D28" s="51" t="str">
        <f>E$10</f>
        <v>△△</v>
      </c>
      <c r="E28" s="107"/>
      <c r="F28" s="52" t="s">
        <v>68</v>
      </c>
      <c r="G28" s="53" t="s">
        <v>68</v>
      </c>
      <c r="H28" s="53" t="s">
        <v>68</v>
      </c>
      <c r="I28" s="53" t="s">
        <v>68</v>
      </c>
      <c r="J28" s="53" t="s">
        <v>68</v>
      </c>
      <c r="K28" s="53" t="s">
        <v>68</v>
      </c>
      <c r="L28" s="53" t="s">
        <v>68</v>
      </c>
      <c r="M28" s="53" t="s">
        <v>68</v>
      </c>
      <c r="N28" s="53" t="s">
        <v>68</v>
      </c>
      <c r="O28" s="53" t="s">
        <v>68</v>
      </c>
      <c r="P28" s="53" t="s">
        <v>68</v>
      </c>
      <c r="Q28" s="53" t="s">
        <v>68</v>
      </c>
      <c r="R28" s="53" t="s">
        <v>68</v>
      </c>
      <c r="S28" s="53" t="s">
        <v>68</v>
      </c>
      <c r="T28" s="53" t="s">
        <v>68</v>
      </c>
      <c r="U28" s="53" t="s">
        <v>68</v>
      </c>
      <c r="V28" s="53" t="s">
        <v>26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08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22"/>
      <c r="C29" s="225"/>
      <c r="D29" s="51" t="str">
        <f>E$11</f>
        <v>■■</v>
      </c>
      <c r="E29" s="107"/>
      <c r="F29" s="52" t="s">
        <v>68</v>
      </c>
      <c r="G29" s="53" t="s">
        <v>68</v>
      </c>
      <c r="H29" s="53" t="s">
        <v>68</v>
      </c>
      <c r="I29" s="53" t="s">
        <v>68</v>
      </c>
      <c r="J29" s="53" t="s">
        <v>68</v>
      </c>
      <c r="K29" s="53" t="s">
        <v>68</v>
      </c>
      <c r="L29" s="53" t="s">
        <v>68</v>
      </c>
      <c r="M29" s="53" t="s">
        <v>68</v>
      </c>
      <c r="N29" s="53" t="s">
        <v>68</v>
      </c>
      <c r="O29" s="53" t="s">
        <v>68</v>
      </c>
      <c r="P29" s="53" t="s">
        <v>68</v>
      </c>
      <c r="Q29" s="53" t="s">
        <v>68</v>
      </c>
      <c r="R29" s="53" t="s">
        <v>68</v>
      </c>
      <c r="S29" s="53" t="s">
        <v>68</v>
      </c>
      <c r="T29" s="53" t="s">
        <v>68</v>
      </c>
      <c r="U29" s="53" t="s">
        <v>68</v>
      </c>
      <c r="V29" s="53" t="s">
        <v>26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08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22"/>
      <c r="C30" s="225"/>
      <c r="D30" s="51" t="str">
        <f>E$12</f>
        <v>★★</v>
      </c>
      <c r="E30" s="107"/>
      <c r="F30" s="52" t="s">
        <v>68</v>
      </c>
      <c r="G30" s="53" t="s">
        <v>68</v>
      </c>
      <c r="H30" s="53" t="s">
        <v>68</v>
      </c>
      <c r="I30" s="53" t="s">
        <v>68</v>
      </c>
      <c r="J30" s="53" t="s">
        <v>68</v>
      </c>
      <c r="K30" s="53" t="s">
        <v>68</v>
      </c>
      <c r="L30" s="53" t="s">
        <v>68</v>
      </c>
      <c r="M30" s="53" t="s">
        <v>68</v>
      </c>
      <c r="N30" s="53" t="s">
        <v>68</v>
      </c>
      <c r="O30" s="53" t="s">
        <v>68</v>
      </c>
      <c r="P30" s="53" t="s">
        <v>68</v>
      </c>
      <c r="Q30" s="53" t="s">
        <v>68</v>
      </c>
      <c r="R30" s="53" t="s">
        <v>68</v>
      </c>
      <c r="S30" s="53" t="s">
        <v>68</v>
      </c>
      <c r="T30" s="53" t="s">
        <v>68</v>
      </c>
      <c r="U30" s="53" t="s">
        <v>68</v>
      </c>
      <c r="V30" s="53" t="s">
        <v>68</v>
      </c>
      <c r="W30" s="53" t="s">
        <v>68</v>
      </c>
      <c r="X30" s="53" t="s">
        <v>68</v>
      </c>
      <c r="Y30" s="53" t="s">
        <v>68</v>
      </c>
      <c r="Z30" s="53" t="s">
        <v>68</v>
      </c>
      <c r="AA30" s="53" t="s">
        <v>68</v>
      </c>
      <c r="AB30" s="53" t="s">
        <v>68</v>
      </c>
      <c r="AC30" s="53" t="s">
        <v>68</v>
      </c>
      <c r="AD30" s="53" t="s">
        <v>68</v>
      </c>
      <c r="AE30" s="53" t="s">
        <v>68</v>
      </c>
      <c r="AF30" s="53" t="s">
        <v>68</v>
      </c>
      <c r="AG30" s="53" t="s">
        <v>68</v>
      </c>
      <c r="AH30" s="32">
        <f t="shared" si="7"/>
        <v>0</v>
      </c>
      <c r="AI30" s="4">
        <f t="shared" si="8"/>
        <v>28</v>
      </c>
      <c r="AJ30" s="108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23"/>
      <c r="C31" s="226"/>
      <c r="D31" s="51">
        <f>E$13</f>
        <v>0</v>
      </c>
      <c r="E31" s="85"/>
      <c r="F31" s="157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38"/>
      <c r="AH31" s="32">
        <f t="shared" si="7"/>
        <v>28</v>
      </c>
      <c r="AI31" s="77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21" t="s">
        <v>96</v>
      </c>
      <c r="C32" s="224" t="s">
        <v>14</v>
      </c>
      <c r="D32" s="29" t="s">
        <v>17</v>
      </c>
      <c r="E32" s="75" t="s">
        <v>28</v>
      </c>
      <c r="F32" s="105" t="s">
        <v>36</v>
      </c>
      <c r="G32" s="106" t="s">
        <v>36</v>
      </c>
      <c r="H32" s="106" t="s">
        <v>36</v>
      </c>
      <c r="I32" s="106" t="s">
        <v>36</v>
      </c>
      <c r="J32" s="106" t="s">
        <v>36</v>
      </c>
      <c r="K32" s="106" t="s">
        <v>36</v>
      </c>
      <c r="L32" s="106" t="s">
        <v>36</v>
      </c>
      <c r="M32" s="106" t="s">
        <v>36</v>
      </c>
      <c r="N32" s="106" t="s">
        <v>36</v>
      </c>
      <c r="O32" s="106" t="s">
        <v>36</v>
      </c>
      <c r="P32" s="106" t="s">
        <v>36</v>
      </c>
      <c r="Q32" s="106" t="s">
        <v>36</v>
      </c>
      <c r="R32" s="106" t="s">
        <v>36</v>
      </c>
      <c r="S32" s="106" t="s">
        <v>36</v>
      </c>
      <c r="T32" s="106" t="s">
        <v>36</v>
      </c>
      <c r="U32" s="106" t="s">
        <v>36</v>
      </c>
      <c r="V32" s="106" t="s">
        <v>36</v>
      </c>
      <c r="W32" s="106" t="s">
        <v>36</v>
      </c>
      <c r="X32" s="106" t="s">
        <v>36</v>
      </c>
      <c r="Y32" s="106" t="s">
        <v>36</v>
      </c>
      <c r="Z32" s="106" t="s">
        <v>36</v>
      </c>
      <c r="AA32" s="106" t="s">
        <v>36</v>
      </c>
      <c r="AB32" s="106" t="s">
        <v>36</v>
      </c>
      <c r="AC32" s="106" t="s">
        <v>36</v>
      </c>
      <c r="AD32" s="106" t="s">
        <v>36</v>
      </c>
      <c r="AE32" s="106" t="s">
        <v>36</v>
      </c>
      <c r="AF32" s="106" t="s">
        <v>36</v>
      </c>
      <c r="AG32" s="137" t="s">
        <v>36</v>
      </c>
      <c r="AH32" s="48"/>
      <c r="AI32" s="29"/>
      <c r="AJ32" s="120"/>
    </row>
    <row r="33" spans="2:40" ht="13.5" customHeight="1" x14ac:dyDescent="0.15">
      <c r="B33" s="222"/>
      <c r="C33" s="225"/>
      <c r="D33" s="47" t="str">
        <f>E$14</f>
        <v>〇〇</v>
      </c>
      <c r="E33" s="85"/>
      <c r="F33" s="56" t="s">
        <v>68</v>
      </c>
      <c r="G33" s="49" t="s">
        <v>68</v>
      </c>
      <c r="H33" s="49" t="s">
        <v>68</v>
      </c>
      <c r="I33" s="49" t="s">
        <v>68</v>
      </c>
      <c r="J33" s="49" t="s">
        <v>68</v>
      </c>
      <c r="K33" s="49" t="s">
        <v>68</v>
      </c>
      <c r="L33" s="49" t="s">
        <v>68</v>
      </c>
      <c r="M33" s="49" t="s">
        <v>68</v>
      </c>
      <c r="N33" s="49" t="s">
        <v>68</v>
      </c>
      <c r="O33" s="49" t="s">
        <v>68</v>
      </c>
      <c r="P33" s="49" t="s">
        <v>68</v>
      </c>
      <c r="Q33" s="49" t="s">
        <v>68</v>
      </c>
      <c r="R33" s="49" t="s">
        <v>68</v>
      </c>
      <c r="S33" s="49" t="s">
        <v>68</v>
      </c>
      <c r="T33" s="49" t="s">
        <v>68</v>
      </c>
      <c r="U33" s="49" t="s">
        <v>68</v>
      </c>
      <c r="V33" s="49" t="s">
        <v>68</v>
      </c>
      <c r="W33" s="49" t="s">
        <v>68</v>
      </c>
      <c r="X33" s="49" t="s">
        <v>68</v>
      </c>
      <c r="Y33" s="49" t="s">
        <v>68</v>
      </c>
      <c r="Z33" s="49" t="s">
        <v>68</v>
      </c>
      <c r="AA33" s="49" t="s">
        <v>26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7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22"/>
      <c r="C34" s="225"/>
      <c r="D34" s="51" t="str">
        <f>E$15</f>
        <v>●●</v>
      </c>
      <c r="E34" s="107"/>
      <c r="F34" s="52" t="s">
        <v>68</v>
      </c>
      <c r="G34" s="53" t="s">
        <v>68</v>
      </c>
      <c r="H34" s="53" t="s">
        <v>68</v>
      </c>
      <c r="I34" s="53" t="s">
        <v>68</v>
      </c>
      <c r="J34" s="53" t="s">
        <v>68</v>
      </c>
      <c r="K34" s="53" t="s">
        <v>68</v>
      </c>
      <c r="L34" s="53" t="s">
        <v>68</v>
      </c>
      <c r="M34" s="53" t="s">
        <v>68</v>
      </c>
      <c r="N34" s="53" t="s">
        <v>68</v>
      </c>
      <c r="O34" s="53" t="s">
        <v>68</v>
      </c>
      <c r="P34" s="53" t="s">
        <v>68</v>
      </c>
      <c r="Q34" s="53" t="s">
        <v>68</v>
      </c>
      <c r="R34" s="53" t="s">
        <v>68</v>
      </c>
      <c r="S34" s="53" t="s">
        <v>68</v>
      </c>
      <c r="T34" s="53" t="s">
        <v>68</v>
      </c>
      <c r="U34" s="53" t="s">
        <v>68</v>
      </c>
      <c r="V34" s="53" t="s">
        <v>68</v>
      </c>
      <c r="W34" s="53" t="s">
        <v>68</v>
      </c>
      <c r="X34" s="53" t="s">
        <v>68</v>
      </c>
      <c r="Y34" s="53" t="s">
        <v>68</v>
      </c>
      <c r="Z34" s="53" t="s">
        <v>68</v>
      </c>
      <c r="AA34" s="53" t="s">
        <v>26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08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22"/>
      <c r="C35" s="225"/>
      <c r="D35" s="51">
        <f>E$16</f>
        <v>0</v>
      </c>
      <c r="E35" s="107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08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22"/>
      <c r="C36" s="226"/>
      <c r="D36" s="47">
        <f>E$17</f>
        <v>0</v>
      </c>
      <c r="E36" s="8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22"/>
      <c r="C37" s="224" t="s">
        <v>15</v>
      </c>
      <c r="D37" s="29" t="s">
        <v>17</v>
      </c>
      <c r="E37" s="75" t="s">
        <v>28</v>
      </c>
      <c r="F37" s="105" t="s">
        <v>36</v>
      </c>
      <c r="G37" s="106" t="s">
        <v>36</v>
      </c>
      <c r="H37" s="106" t="s">
        <v>36</v>
      </c>
      <c r="I37" s="106" t="s">
        <v>36</v>
      </c>
      <c r="J37" s="106" t="s">
        <v>36</v>
      </c>
      <c r="K37" s="106" t="s">
        <v>36</v>
      </c>
      <c r="L37" s="106" t="s">
        <v>36</v>
      </c>
      <c r="M37" s="106" t="s">
        <v>36</v>
      </c>
      <c r="N37" s="106" t="s">
        <v>36</v>
      </c>
      <c r="O37" s="106" t="s">
        <v>36</v>
      </c>
      <c r="P37" s="106" t="s">
        <v>36</v>
      </c>
      <c r="Q37" s="106" t="s">
        <v>36</v>
      </c>
      <c r="R37" s="106" t="s">
        <v>36</v>
      </c>
      <c r="S37" s="106" t="s">
        <v>36</v>
      </c>
      <c r="T37" s="106" t="s">
        <v>36</v>
      </c>
      <c r="U37" s="106" t="s">
        <v>36</v>
      </c>
      <c r="V37" s="106" t="s">
        <v>36</v>
      </c>
      <c r="W37" s="106" t="s">
        <v>36</v>
      </c>
      <c r="X37" s="106" t="s">
        <v>36</v>
      </c>
      <c r="Y37" s="106" t="s">
        <v>36</v>
      </c>
      <c r="Z37" s="106" t="s">
        <v>36</v>
      </c>
      <c r="AA37" s="106" t="s">
        <v>36</v>
      </c>
      <c r="AB37" s="106" t="s">
        <v>36</v>
      </c>
      <c r="AC37" s="106" t="s">
        <v>36</v>
      </c>
      <c r="AD37" s="106" t="s">
        <v>36</v>
      </c>
      <c r="AE37" s="106" t="s">
        <v>36</v>
      </c>
      <c r="AF37" s="106" t="s">
        <v>36</v>
      </c>
      <c r="AG37" s="137" t="s">
        <v>36</v>
      </c>
      <c r="AH37" s="48"/>
      <c r="AI37" s="29"/>
      <c r="AJ37" s="120"/>
    </row>
    <row r="38" spans="2:40" x14ac:dyDescent="0.15">
      <c r="B38" s="222"/>
      <c r="C38" s="225"/>
      <c r="D38" s="23" t="str">
        <f>E$18</f>
        <v>●●</v>
      </c>
      <c r="E38" s="77"/>
      <c r="F38" s="56" t="s">
        <v>68</v>
      </c>
      <c r="G38" s="49" t="s">
        <v>68</v>
      </c>
      <c r="H38" s="49" t="s">
        <v>68</v>
      </c>
      <c r="I38" s="49" t="s">
        <v>68</v>
      </c>
      <c r="J38" s="49" t="s">
        <v>68</v>
      </c>
      <c r="K38" s="49" t="s">
        <v>68</v>
      </c>
      <c r="L38" s="49" t="s">
        <v>68</v>
      </c>
      <c r="M38" s="49" t="s">
        <v>68</v>
      </c>
      <c r="N38" s="49" t="s">
        <v>68</v>
      </c>
      <c r="O38" s="49" t="s">
        <v>68</v>
      </c>
      <c r="P38" s="49" t="s">
        <v>68</v>
      </c>
      <c r="Q38" s="49" t="s">
        <v>68</v>
      </c>
      <c r="R38" s="49" t="s">
        <v>68</v>
      </c>
      <c r="S38" s="49" t="s">
        <v>68</v>
      </c>
      <c r="T38" s="49" t="s">
        <v>68</v>
      </c>
      <c r="U38" s="49" t="s">
        <v>68</v>
      </c>
      <c r="V38" s="49" t="s">
        <v>68</v>
      </c>
      <c r="W38" s="49" t="s">
        <v>68</v>
      </c>
      <c r="X38" s="49" t="s">
        <v>68</v>
      </c>
      <c r="Y38" s="49" t="s">
        <v>68</v>
      </c>
      <c r="Z38" s="49" t="s">
        <v>68</v>
      </c>
      <c r="AA38" s="49" t="s">
        <v>68</v>
      </c>
      <c r="AB38" s="49" t="s">
        <v>68</v>
      </c>
      <c r="AC38" s="49" t="s">
        <v>68</v>
      </c>
      <c r="AD38" s="49" t="s">
        <v>68</v>
      </c>
      <c r="AE38" s="49" t="s">
        <v>26</v>
      </c>
      <c r="AF38" s="49"/>
      <c r="AG38" s="139"/>
      <c r="AH38" s="32">
        <f t="shared" ref="AH38:AH41" si="15">COUNTA(F$23:AG$23)-AI38</f>
        <v>3</v>
      </c>
      <c r="AI38" s="78">
        <f t="shared" ref="AI38:AI41" si="16">AM38+AN38</f>
        <v>25</v>
      </c>
      <c r="AJ38" s="114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22"/>
      <c r="C39" s="22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08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22"/>
      <c r="C40" s="22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08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23"/>
      <c r="C41" s="226"/>
      <c r="D41" s="55">
        <f>E$21</f>
        <v>0</v>
      </c>
      <c r="E41" s="118"/>
      <c r="F41" s="1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6"/>
      <c r="AH41" s="140">
        <f t="shared" si="15"/>
        <v>28</v>
      </c>
      <c r="AI41" s="149">
        <f t="shared" si="16"/>
        <v>0</v>
      </c>
      <c r="AJ41" s="110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9">+G43+1</f>
        <v>45504</v>
      </c>
      <c r="I43" s="17">
        <f t="shared" si="19"/>
        <v>45505</v>
      </c>
      <c r="J43" s="17">
        <f t="shared" si="19"/>
        <v>45506</v>
      </c>
      <c r="K43" s="17">
        <f t="shared" si="19"/>
        <v>45507</v>
      </c>
      <c r="L43" s="17">
        <f t="shared" si="19"/>
        <v>45508</v>
      </c>
      <c r="M43" s="17">
        <f t="shared" si="19"/>
        <v>45509</v>
      </c>
      <c r="N43" s="17">
        <f t="shared" si="19"/>
        <v>45510</v>
      </c>
      <c r="O43" s="17">
        <f t="shared" si="19"/>
        <v>45511</v>
      </c>
      <c r="P43" s="17">
        <f t="shared" si="19"/>
        <v>45512</v>
      </c>
      <c r="Q43" s="17">
        <f t="shared" si="19"/>
        <v>45513</v>
      </c>
      <c r="R43" s="17">
        <f t="shared" si="19"/>
        <v>45514</v>
      </c>
      <c r="S43" s="17">
        <f t="shared" si="19"/>
        <v>45515</v>
      </c>
      <c r="T43" s="17">
        <f t="shared" si="19"/>
        <v>45516</v>
      </c>
      <c r="U43" s="17">
        <f t="shared" si="19"/>
        <v>45517</v>
      </c>
      <c r="V43" s="17">
        <f t="shared" si="19"/>
        <v>45518</v>
      </c>
      <c r="W43" s="17">
        <f t="shared" si="19"/>
        <v>45519</v>
      </c>
      <c r="X43" s="17">
        <f t="shared" si="19"/>
        <v>45520</v>
      </c>
      <c r="Y43" s="17">
        <f t="shared" si="19"/>
        <v>45521</v>
      </c>
      <c r="Z43" s="17">
        <f>+Y43+1</f>
        <v>45522</v>
      </c>
      <c r="AA43" s="17">
        <f t="shared" si="19"/>
        <v>45523</v>
      </c>
      <c r="AB43" s="17">
        <f t="shared" si="19"/>
        <v>45524</v>
      </c>
      <c r="AC43" s="17">
        <f t="shared" si="19"/>
        <v>45525</v>
      </c>
      <c r="AD43" s="17">
        <f>+AC43+1</f>
        <v>45526</v>
      </c>
      <c r="AE43" s="17">
        <f t="shared" si="19"/>
        <v>45527</v>
      </c>
      <c r="AF43" s="17">
        <f>+AE43+1</f>
        <v>45528</v>
      </c>
      <c r="AG43" s="141">
        <f>+AF43+1</f>
        <v>45529</v>
      </c>
      <c r="AH43" s="182" t="s">
        <v>82</v>
      </c>
      <c r="AI43" s="185" t="s">
        <v>83</v>
      </c>
      <c r="AJ43" s="188" t="s">
        <v>18</v>
      </c>
      <c r="AM43" s="320" t="s">
        <v>70</v>
      </c>
      <c r="AN43" s="320" t="s">
        <v>71</v>
      </c>
    </row>
    <row r="44" spans="2:40" x14ac:dyDescent="0.15">
      <c r="B44" s="27"/>
      <c r="C44" s="34"/>
      <c r="D44" s="28"/>
      <c r="E44" s="121" t="s">
        <v>2</v>
      </c>
      <c r="F44" s="126" t="str">
        <f>TEXT(WEEKDAY(+F43),"aaa")</f>
        <v>月</v>
      </c>
      <c r="G44" s="119" t="str">
        <f t="shared" ref="G44:AG44" si="20">TEXT(WEEKDAY(+G43),"aaa")</f>
        <v>火</v>
      </c>
      <c r="H44" s="119" t="str">
        <f t="shared" si="20"/>
        <v>水</v>
      </c>
      <c r="I44" s="119" t="str">
        <f t="shared" si="20"/>
        <v>木</v>
      </c>
      <c r="J44" s="119" t="str">
        <f t="shared" si="20"/>
        <v>金</v>
      </c>
      <c r="K44" s="119" t="str">
        <f t="shared" si="20"/>
        <v>土</v>
      </c>
      <c r="L44" s="119" t="str">
        <f t="shared" si="20"/>
        <v>日</v>
      </c>
      <c r="M44" s="119" t="str">
        <f t="shared" si="20"/>
        <v>月</v>
      </c>
      <c r="N44" s="119" t="str">
        <f t="shared" si="20"/>
        <v>火</v>
      </c>
      <c r="O44" s="119" t="str">
        <f t="shared" si="20"/>
        <v>水</v>
      </c>
      <c r="P44" s="119" t="str">
        <f t="shared" si="20"/>
        <v>木</v>
      </c>
      <c r="Q44" s="119" t="str">
        <f t="shared" si="20"/>
        <v>金</v>
      </c>
      <c r="R44" s="119" t="str">
        <f t="shared" si="20"/>
        <v>土</v>
      </c>
      <c r="S44" s="119" t="str">
        <f t="shared" si="20"/>
        <v>日</v>
      </c>
      <c r="T44" s="119" t="str">
        <f t="shared" si="20"/>
        <v>月</v>
      </c>
      <c r="U44" s="119" t="str">
        <f t="shared" si="20"/>
        <v>火</v>
      </c>
      <c r="V44" s="119" t="str">
        <f t="shared" si="20"/>
        <v>水</v>
      </c>
      <c r="W44" s="119" t="str">
        <f t="shared" si="20"/>
        <v>木</v>
      </c>
      <c r="X44" s="119" t="str">
        <f t="shared" si="20"/>
        <v>金</v>
      </c>
      <c r="Y44" s="119" t="str">
        <f t="shared" si="20"/>
        <v>土</v>
      </c>
      <c r="Z44" s="119" t="str">
        <f t="shared" si="20"/>
        <v>日</v>
      </c>
      <c r="AA44" s="119" t="str">
        <f t="shared" si="20"/>
        <v>月</v>
      </c>
      <c r="AB44" s="119" t="str">
        <f t="shared" si="20"/>
        <v>火</v>
      </c>
      <c r="AC44" s="119" t="str">
        <f t="shared" si="20"/>
        <v>水</v>
      </c>
      <c r="AD44" s="119" t="str">
        <f t="shared" si="20"/>
        <v>木</v>
      </c>
      <c r="AE44" s="119" t="str">
        <f t="shared" si="20"/>
        <v>金</v>
      </c>
      <c r="AF44" s="119" t="str">
        <f t="shared" si="20"/>
        <v>土</v>
      </c>
      <c r="AG44" s="127" t="str">
        <f t="shared" si="20"/>
        <v>日</v>
      </c>
      <c r="AH44" s="183"/>
      <c r="AI44" s="186"/>
      <c r="AJ44" s="189"/>
      <c r="AM44" s="320"/>
      <c r="AN44" s="320"/>
    </row>
    <row r="45" spans="2:40" ht="24.75" customHeight="1" x14ac:dyDescent="0.15">
      <c r="B45" s="167"/>
      <c r="C45" s="35" t="s">
        <v>16</v>
      </c>
      <c r="D45" s="29" t="s">
        <v>17</v>
      </c>
      <c r="E45" s="75" t="s">
        <v>28</v>
      </c>
      <c r="F45" s="105" t="s">
        <v>36</v>
      </c>
      <c r="G45" s="106" t="s">
        <v>36</v>
      </c>
      <c r="H45" s="106" t="s">
        <v>36</v>
      </c>
      <c r="I45" s="106" t="s">
        <v>36</v>
      </c>
      <c r="J45" s="106" t="s">
        <v>36</v>
      </c>
      <c r="K45" s="106" t="s">
        <v>36</v>
      </c>
      <c r="L45" s="106" t="s">
        <v>36</v>
      </c>
      <c r="M45" s="106" t="s">
        <v>36</v>
      </c>
      <c r="N45" s="106" t="s">
        <v>36</v>
      </c>
      <c r="O45" s="106" t="s">
        <v>36</v>
      </c>
      <c r="P45" s="106" t="s">
        <v>36</v>
      </c>
      <c r="Q45" s="106" t="s">
        <v>36</v>
      </c>
      <c r="R45" s="106" t="s">
        <v>36</v>
      </c>
      <c r="S45" s="106" t="s">
        <v>36</v>
      </c>
      <c r="T45" s="106" t="s">
        <v>36</v>
      </c>
      <c r="U45" s="106" t="s">
        <v>36</v>
      </c>
      <c r="V45" s="106" t="s">
        <v>6</v>
      </c>
      <c r="W45" s="106" t="s">
        <v>6</v>
      </c>
      <c r="X45" s="106" t="s">
        <v>6</v>
      </c>
      <c r="Y45" s="106" t="s">
        <v>36</v>
      </c>
      <c r="Z45" s="106" t="s">
        <v>36</v>
      </c>
      <c r="AA45" s="106" t="s">
        <v>36</v>
      </c>
      <c r="AB45" s="106" t="s">
        <v>36</v>
      </c>
      <c r="AC45" s="106" t="s">
        <v>36</v>
      </c>
      <c r="AD45" s="106" t="s">
        <v>36</v>
      </c>
      <c r="AE45" s="106" t="s">
        <v>36</v>
      </c>
      <c r="AF45" s="106" t="s">
        <v>36</v>
      </c>
      <c r="AG45" s="137" t="s">
        <v>36</v>
      </c>
      <c r="AH45" s="184"/>
      <c r="AI45" s="187"/>
      <c r="AJ45" s="190"/>
    </row>
    <row r="46" spans="2:40" ht="13.5" customHeight="1" x14ac:dyDescent="0.15">
      <c r="B46" s="221" t="s">
        <v>95</v>
      </c>
      <c r="C46" s="224" t="s">
        <v>10</v>
      </c>
      <c r="D46" s="23" t="str">
        <f>E$8</f>
        <v>〇〇</v>
      </c>
      <c r="E46" s="85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27</v>
      </c>
      <c r="W46" s="49" t="s">
        <v>27</v>
      </c>
      <c r="X46" s="49" t="s">
        <v>27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7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22"/>
      <c r="C47" s="225"/>
      <c r="D47" s="51" t="str">
        <f>E$9</f>
        <v>●●</v>
      </c>
      <c r="E47" s="107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27</v>
      </c>
      <c r="W47" s="53" t="s">
        <v>27</v>
      </c>
      <c r="X47" s="53" t="s">
        <v>27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08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22"/>
      <c r="C48" s="225"/>
      <c r="D48" s="51" t="str">
        <f>E$10</f>
        <v>△△</v>
      </c>
      <c r="E48" s="107"/>
      <c r="F48" s="150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27</v>
      </c>
      <c r="W48" s="53" t="s">
        <v>27</v>
      </c>
      <c r="X48" s="53" t="s">
        <v>27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08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15">
      <c r="B49" s="222"/>
      <c r="C49" s="225"/>
      <c r="D49" s="51" t="str">
        <f>E$11</f>
        <v>■■</v>
      </c>
      <c r="E49" s="107"/>
      <c r="F49" s="150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27</v>
      </c>
      <c r="W49" s="53" t="s">
        <v>27</v>
      </c>
      <c r="X49" s="53" t="s">
        <v>27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08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15">
      <c r="B50" s="222"/>
      <c r="C50" s="225"/>
      <c r="D50" s="51" t="str">
        <f>E$12</f>
        <v>★★</v>
      </c>
      <c r="E50" s="107"/>
      <c r="F50" s="52" t="s">
        <v>68</v>
      </c>
      <c r="G50" s="53" t="s">
        <v>68</v>
      </c>
      <c r="H50" s="53" t="s">
        <v>26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27</v>
      </c>
      <c r="W50" s="53" t="s">
        <v>27</v>
      </c>
      <c r="X50" s="53" t="s">
        <v>27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08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23"/>
      <c r="C51" s="226"/>
      <c r="D51" s="47"/>
      <c r="E51" s="85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38"/>
      <c r="AH51" s="32">
        <f t="shared" si="22"/>
        <v>28</v>
      </c>
      <c r="AI51" s="77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21" t="s">
        <v>96</v>
      </c>
      <c r="C52" s="224" t="s">
        <v>14</v>
      </c>
      <c r="D52" s="29" t="s">
        <v>17</v>
      </c>
      <c r="E52" s="75" t="s">
        <v>28</v>
      </c>
      <c r="F52" s="105" t="s">
        <v>36</v>
      </c>
      <c r="G52" s="106" t="s">
        <v>36</v>
      </c>
      <c r="H52" s="106" t="s">
        <v>36</v>
      </c>
      <c r="I52" s="106" t="s">
        <v>36</v>
      </c>
      <c r="J52" s="106" t="s">
        <v>36</v>
      </c>
      <c r="K52" s="106" t="s">
        <v>36</v>
      </c>
      <c r="L52" s="106" t="s">
        <v>36</v>
      </c>
      <c r="M52" s="106" t="s">
        <v>36</v>
      </c>
      <c r="N52" s="106" t="s">
        <v>36</v>
      </c>
      <c r="O52" s="106" t="s">
        <v>36</v>
      </c>
      <c r="P52" s="106" t="s">
        <v>36</v>
      </c>
      <c r="Q52" s="106" t="s">
        <v>36</v>
      </c>
      <c r="R52" s="106" t="s">
        <v>36</v>
      </c>
      <c r="S52" s="106" t="s">
        <v>36</v>
      </c>
      <c r="T52" s="106" t="s">
        <v>36</v>
      </c>
      <c r="U52" s="106" t="s">
        <v>6</v>
      </c>
      <c r="V52" s="106" t="s">
        <v>6</v>
      </c>
      <c r="W52" s="106" t="s">
        <v>6</v>
      </c>
      <c r="X52" s="106" t="s">
        <v>36</v>
      </c>
      <c r="Y52" s="106" t="s">
        <v>36</v>
      </c>
      <c r="Z52" s="106" t="s">
        <v>36</v>
      </c>
      <c r="AA52" s="106" t="s">
        <v>36</v>
      </c>
      <c r="AB52" s="106" t="s">
        <v>36</v>
      </c>
      <c r="AC52" s="106" t="s">
        <v>36</v>
      </c>
      <c r="AD52" s="106" t="s">
        <v>36</v>
      </c>
      <c r="AE52" s="106" t="s">
        <v>36</v>
      </c>
      <c r="AF52" s="106" t="s">
        <v>36</v>
      </c>
      <c r="AG52" s="137" t="s">
        <v>36</v>
      </c>
      <c r="AH52" s="48"/>
      <c r="AI52" s="29"/>
      <c r="AJ52" s="120"/>
    </row>
    <row r="53" spans="2:40" ht="13.5" customHeight="1" x14ac:dyDescent="0.15">
      <c r="B53" s="222"/>
      <c r="C53" s="225"/>
      <c r="D53" s="47" t="str">
        <f>E$14</f>
        <v>〇〇</v>
      </c>
      <c r="E53" s="85"/>
      <c r="F53" s="80"/>
      <c r="G53" s="81"/>
      <c r="H53" s="81" t="s">
        <v>3</v>
      </c>
      <c r="I53" s="81" t="s">
        <v>3</v>
      </c>
      <c r="J53" s="81"/>
      <c r="K53" s="81"/>
      <c r="L53" s="81"/>
      <c r="M53" s="81"/>
      <c r="N53" s="81" t="s">
        <v>3</v>
      </c>
      <c r="O53" s="81" t="s">
        <v>3</v>
      </c>
      <c r="P53" s="81"/>
      <c r="Q53" s="81"/>
      <c r="R53" s="81"/>
      <c r="S53" s="81"/>
      <c r="T53" s="81"/>
      <c r="U53" s="81" t="s">
        <v>27</v>
      </c>
      <c r="V53" s="81" t="s">
        <v>27</v>
      </c>
      <c r="W53" s="81" t="s">
        <v>27</v>
      </c>
      <c r="X53" s="81"/>
      <c r="Y53" s="81"/>
      <c r="Z53" s="81"/>
      <c r="AA53" s="81" t="s">
        <v>3</v>
      </c>
      <c r="AB53" s="81" t="s">
        <v>3</v>
      </c>
      <c r="AC53" s="81"/>
      <c r="AD53" s="81"/>
      <c r="AE53" s="81"/>
      <c r="AF53" s="81"/>
      <c r="AG53" s="159"/>
      <c r="AH53" s="32">
        <f t="shared" ref="AH53:AH56" si="26">COUNTA(F$43:AG$43)-AI53</f>
        <v>25</v>
      </c>
      <c r="AI53" s="77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22"/>
      <c r="C54" s="225"/>
      <c r="D54" s="51" t="str">
        <f>E$15</f>
        <v>●●</v>
      </c>
      <c r="E54" s="107"/>
      <c r="F54" s="79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27</v>
      </c>
      <c r="V54" s="50" t="s">
        <v>27</v>
      </c>
      <c r="W54" s="50" t="s">
        <v>27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38" t="s">
        <v>3</v>
      </c>
      <c r="AH54" s="32">
        <f t="shared" si="26"/>
        <v>25</v>
      </c>
      <c r="AI54" s="4">
        <f t="shared" si="27"/>
        <v>3</v>
      </c>
      <c r="AJ54" s="108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22"/>
      <c r="C55" s="225"/>
      <c r="D55" s="51">
        <f>E$16</f>
        <v>0</v>
      </c>
      <c r="E55" s="107"/>
      <c r="F55" s="150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08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22"/>
      <c r="C56" s="226"/>
      <c r="D56" s="47">
        <f>E$17</f>
        <v>0</v>
      </c>
      <c r="E56" s="85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22"/>
      <c r="C57" s="224" t="s">
        <v>15</v>
      </c>
      <c r="D57" s="29" t="s">
        <v>17</v>
      </c>
      <c r="E57" s="75" t="s">
        <v>28</v>
      </c>
      <c r="F57" s="105" t="s">
        <v>36</v>
      </c>
      <c r="G57" s="106" t="s">
        <v>36</v>
      </c>
      <c r="H57" s="106" t="s">
        <v>36</v>
      </c>
      <c r="I57" s="106" t="s">
        <v>36</v>
      </c>
      <c r="J57" s="106" t="s">
        <v>36</v>
      </c>
      <c r="K57" s="106" t="s">
        <v>36</v>
      </c>
      <c r="L57" s="106" t="s">
        <v>36</v>
      </c>
      <c r="M57" s="106" t="s">
        <v>36</v>
      </c>
      <c r="N57" s="106" t="s">
        <v>36</v>
      </c>
      <c r="O57" s="106" t="s">
        <v>36</v>
      </c>
      <c r="P57" s="106" t="s">
        <v>36</v>
      </c>
      <c r="Q57" s="106" t="s">
        <v>36</v>
      </c>
      <c r="R57" s="106" t="s">
        <v>36</v>
      </c>
      <c r="S57" s="106" t="s">
        <v>36</v>
      </c>
      <c r="T57" s="106" t="s">
        <v>36</v>
      </c>
      <c r="U57" s="106" t="s">
        <v>36</v>
      </c>
      <c r="V57" s="106" t="s">
        <v>6</v>
      </c>
      <c r="W57" s="106" t="s">
        <v>6</v>
      </c>
      <c r="X57" s="106" t="s">
        <v>6</v>
      </c>
      <c r="Y57" s="106" t="s">
        <v>36</v>
      </c>
      <c r="Z57" s="106" t="s">
        <v>36</v>
      </c>
      <c r="AA57" s="106" t="s">
        <v>36</v>
      </c>
      <c r="AB57" s="106" t="s">
        <v>36</v>
      </c>
      <c r="AC57" s="106" t="s">
        <v>36</v>
      </c>
      <c r="AD57" s="106" t="s">
        <v>36</v>
      </c>
      <c r="AE57" s="106" t="s">
        <v>36</v>
      </c>
      <c r="AF57" s="106" t="s">
        <v>36</v>
      </c>
      <c r="AG57" s="137" t="s">
        <v>36</v>
      </c>
      <c r="AH57" s="48"/>
      <c r="AI57" s="29"/>
      <c r="AJ57" s="120"/>
    </row>
    <row r="58" spans="2:40" x14ac:dyDescent="0.15">
      <c r="B58" s="222"/>
      <c r="C58" s="225"/>
      <c r="D58" s="23" t="str">
        <f>E$18</f>
        <v>●●</v>
      </c>
      <c r="E58" s="85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1" t="s">
        <v>27</v>
      </c>
      <c r="W58" s="81" t="s">
        <v>27</v>
      </c>
      <c r="X58" s="81" t="s">
        <v>27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39"/>
      <c r="AH58" s="32">
        <f>COUNTA(F$43:AG$43)-AI58</f>
        <v>25</v>
      </c>
      <c r="AI58" s="78">
        <f t="shared" ref="AI58:AI61" si="30">AM58+AN58</f>
        <v>3</v>
      </c>
      <c r="AJ58" s="114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22"/>
      <c r="C59" s="225"/>
      <c r="D59" s="51">
        <f>E$19</f>
        <v>0</v>
      </c>
      <c r="E59" s="107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08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22"/>
      <c r="C60" s="225"/>
      <c r="D60" s="51">
        <f>E$20</f>
        <v>0</v>
      </c>
      <c r="E60" s="107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08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23"/>
      <c r="C61" s="226"/>
      <c r="D61" s="55">
        <f>E$21</f>
        <v>0</v>
      </c>
      <c r="E61" s="109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6"/>
      <c r="AH61" s="104">
        <f t="shared" si="33"/>
        <v>28</v>
      </c>
      <c r="AI61" s="149">
        <f t="shared" si="30"/>
        <v>0</v>
      </c>
      <c r="AJ61" s="110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5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5"/>
      <c r="AJ62" s="85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4">+G63+1</f>
        <v>45532</v>
      </c>
      <c r="I63" s="11">
        <f t="shared" si="34"/>
        <v>45533</v>
      </c>
      <c r="J63" s="11">
        <f t="shared" si="34"/>
        <v>45534</v>
      </c>
      <c r="K63" s="11">
        <f t="shared" si="34"/>
        <v>45535</v>
      </c>
      <c r="L63" s="11">
        <f t="shared" si="34"/>
        <v>45536</v>
      </c>
      <c r="M63" s="11">
        <f t="shared" si="34"/>
        <v>45537</v>
      </c>
      <c r="N63" s="11">
        <f t="shared" si="34"/>
        <v>45538</v>
      </c>
      <c r="O63" s="11">
        <f t="shared" si="34"/>
        <v>45539</v>
      </c>
      <c r="P63" s="11">
        <f t="shared" si="34"/>
        <v>45540</v>
      </c>
      <c r="Q63" s="11">
        <f t="shared" si="34"/>
        <v>45541</v>
      </c>
      <c r="R63" s="11">
        <f t="shared" si="34"/>
        <v>45542</v>
      </c>
      <c r="S63" s="11">
        <f t="shared" si="34"/>
        <v>45543</v>
      </c>
      <c r="T63" s="11">
        <f t="shared" si="34"/>
        <v>45544</v>
      </c>
      <c r="U63" s="11">
        <f t="shared" si="34"/>
        <v>45545</v>
      </c>
      <c r="V63" s="11">
        <f t="shared" si="34"/>
        <v>45546</v>
      </c>
      <c r="W63" s="11">
        <f t="shared" si="34"/>
        <v>45547</v>
      </c>
      <c r="X63" s="11">
        <f t="shared" si="34"/>
        <v>45548</v>
      </c>
      <c r="Y63" s="11">
        <f t="shared" si="34"/>
        <v>45549</v>
      </c>
      <c r="Z63" s="11">
        <f>+Y63+1</f>
        <v>45550</v>
      </c>
      <c r="AA63" s="11">
        <f t="shared" si="34"/>
        <v>45551</v>
      </c>
      <c r="AB63" s="11"/>
      <c r="AC63" s="11"/>
      <c r="AD63" s="11"/>
      <c r="AE63" s="11"/>
      <c r="AF63" s="11"/>
      <c r="AG63" s="136"/>
      <c r="AH63" s="182" t="s">
        <v>82</v>
      </c>
      <c r="AI63" s="185" t="s">
        <v>83</v>
      </c>
      <c r="AJ63" s="188" t="s">
        <v>18</v>
      </c>
      <c r="AM63" s="320" t="s">
        <v>70</v>
      </c>
      <c r="AN63" s="320" t="s">
        <v>71</v>
      </c>
    </row>
    <row r="64" spans="2:40" x14ac:dyDescent="0.15">
      <c r="B64" s="27"/>
      <c r="C64" s="34"/>
      <c r="D64" s="28"/>
      <c r="E64" s="117" t="s">
        <v>2</v>
      </c>
      <c r="F64" s="122" t="str">
        <f>TEXT(WEEKDAY(+F63),"aaa")</f>
        <v>月</v>
      </c>
      <c r="G64" s="115" t="str">
        <f t="shared" ref="G64:AA64" si="35">TEXT(WEEKDAY(+G63),"aaa")</f>
        <v>火</v>
      </c>
      <c r="H64" s="115" t="str">
        <f t="shared" si="35"/>
        <v>水</v>
      </c>
      <c r="I64" s="115" t="str">
        <f t="shared" si="35"/>
        <v>木</v>
      </c>
      <c r="J64" s="115" t="str">
        <f t="shared" si="35"/>
        <v>金</v>
      </c>
      <c r="K64" s="115" t="str">
        <f t="shared" si="35"/>
        <v>土</v>
      </c>
      <c r="L64" s="115" t="str">
        <f t="shared" si="35"/>
        <v>日</v>
      </c>
      <c r="M64" s="115" t="str">
        <f t="shared" si="35"/>
        <v>月</v>
      </c>
      <c r="N64" s="115" t="str">
        <f t="shared" si="35"/>
        <v>火</v>
      </c>
      <c r="O64" s="115" t="str">
        <f t="shared" si="35"/>
        <v>水</v>
      </c>
      <c r="P64" s="115" t="str">
        <f t="shared" si="35"/>
        <v>木</v>
      </c>
      <c r="Q64" s="115" t="str">
        <f t="shared" si="35"/>
        <v>金</v>
      </c>
      <c r="R64" s="115" t="str">
        <f t="shared" si="35"/>
        <v>土</v>
      </c>
      <c r="S64" s="115" t="str">
        <f t="shared" si="35"/>
        <v>日</v>
      </c>
      <c r="T64" s="115" t="str">
        <f t="shared" si="35"/>
        <v>月</v>
      </c>
      <c r="U64" s="115" t="str">
        <f t="shared" si="35"/>
        <v>火</v>
      </c>
      <c r="V64" s="115" t="str">
        <f t="shared" si="35"/>
        <v>水</v>
      </c>
      <c r="W64" s="115" t="str">
        <f t="shared" si="35"/>
        <v>木</v>
      </c>
      <c r="X64" s="115" t="str">
        <f t="shared" si="35"/>
        <v>金</v>
      </c>
      <c r="Y64" s="115" t="str">
        <f t="shared" si="35"/>
        <v>土</v>
      </c>
      <c r="Z64" s="115" t="str">
        <f t="shared" si="35"/>
        <v>日</v>
      </c>
      <c r="AA64" s="115" t="str">
        <f t="shared" si="35"/>
        <v>月</v>
      </c>
      <c r="AB64" s="115"/>
      <c r="AC64" s="115"/>
      <c r="AD64" s="115"/>
      <c r="AE64" s="115"/>
      <c r="AF64" s="115"/>
      <c r="AG64" s="124"/>
      <c r="AH64" s="183"/>
      <c r="AI64" s="186"/>
      <c r="AJ64" s="189"/>
      <c r="AM64" s="320"/>
      <c r="AN64" s="320"/>
    </row>
    <row r="65" spans="2:40" ht="24.75" customHeight="1" x14ac:dyDescent="0.15">
      <c r="B65" s="167"/>
      <c r="C65" s="35" t="s">
        <v>16</v>
      </c>
      <c r="D65" s="29" t="s">
        <v>17</v>
      </c>
      <c r="E65" s="75" t="s">
        <v>28</v>
      </c>
      <c r="F65" s="105" t="s">
        <v>36</v>
      </c>
      <c r="G65" s="106" t="s">
        <v>36</v>
      </c>
      <c r="H65" s="106" t="s">
        <v>36</v>
      </c>
      <c r="I65" s="106" t="s">
        <v>36</v>
      </c>
      <c r="J65" s="106" t="s">
        <v>36</v>
      </c>
      <c r="K65" s="106" t="s">
        <v>36</v>
      </c>
      <c r="L65" s="106" t="s">
        <v>36</v>
      </c>
      <c r="M65" s="106" t="s">
        <v>36</v>
      </c>
      <c r="N65" s="106" t="s">
        <v>36</v>
      </c>
      <c r="O65" s="106" t="s">
        <v>36</v>
      </c>
      <c r="P65" s="106" t="s">
        <v>36</v>
      </c>
      <c r="Q65" s="106" t="s">
        <v>36</v>
      </c>
      <c r="R65" s="106" t="s">
        <v>36</v>
      </c>
      <c r="S65" s="106" t="s">
        <v>36</v>
      </c>
      <c r="T65" s="106" t="s">
        <v>36</v>
      </c>
      <c r="U65" s="106" t="s">
        <v>36</v>
      </c>
      <c r="V65" s="106" t="s">
        <v>36</v>
      </c>
      <c r="W65" s="106" t="s">
        <v>36</v>
      </c>
      <c r="X65" s="106" t="s">
        <v>36</v>
      </c>
      <c r="Y65" s="106" t="s">
        <v>36</v>
      </c>
      <c r="Z65" s="106" t="s">
        <v>36</v>
      </c>
      <c r="AA65" s="106" t="s">
        <v>36</v>
      </c>
      <c r="AB65" s="106"/>
      <c r="AC65" s="106"/>
      <c r="AD65" s="106"/>
      <c r="AE65" s="106"/>
      <c r="AF65" s="106"/>
      <c r="AG65" s="137"/>
      <c r="AH65" s="184"/>
      <c r="AI65" s="187"/>
      <c r="AJ65" s="190"/>
    </row>
    <row r="66" spans="2:40" ht="13.5" customHeight="1" x14ac:dyDescent="0.15">
      <c r="B66" s="221" t="s">
        <v>95</v>
      </c>
      <c r="C66" s="224" t="s">
        <v>10</v>
      </c>
      <c r="D66" s="23" t="str">
        <f>E$8</f>
        <v>〇〇</v>
      </c>
      <c r="E66" s="111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2"/>
      <c r="AH66" s="32">
        <f>COUNTA(F$63:AG$63)-AI66</f>
        <v>22</v>
      </c>
      <c r="AI66" s="77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22"/>
      <c r="C67" s="225"/>
      <c r="D67" s="51" t="str">
        <f>E$9</f>
        <v>●●</v>
      </c>
      <c r="E67" s="107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3"/>
      <c r="AH67" s="32">
        <f t="shared" ref="AH67:AH71" si="37">COUNTA(F$63:AG$63)-AI67</f>
        <v>22</v>
      </c>
      <c r="AI67" s="4">
        <f t="shared" ref="AI67:AI71" si="38">AM67+AN67</f>
        <v>0</v>
      </c>
      <c r="AJ67" s="108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22"/>
      <c r="C68" s="225"/>
      <c r="D68" s="51" t="str">
        <f>E$10</f>
        <v>△△</v>
      </c>
      <c r="E68" s="107"/>
      <c r="F68" s="150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3"/>
      <c r="AH68" s="32">
        <f t="shared" si="37"/>
        <v>22</v>
      </c>
      <c r="AI68" s="4">
        <f>AM68+AN68</f>
        <v>0</v>
      </c>
      <c r="AJ68" s="108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15">
      <c r="B69" s="222"/>
      <c r="C69" s="225"/>
      <c r="D69" s="51" t="str">
        <f>E$11</f>
        <v>■■</v>
      </c>
      <c r="E69" s="107"/>
      <c r="F69" s="150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3"/>
      <c r="AH69" s="32">
        <f t="shared" si="37"/>
        <v>22</v>
      </c>
      <c r="AI69" s="4">
        <f t="shared" si="38"/>
        <v>0</v>
      </c>
      <c r="AJ69" s="108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22"/>
      <c r="C70" s="225"/>
      <c r="D70" s="51" t="str">
        <f>E$12</f>
        <v>★★</v>
      </c>
      <c r="E70" s="107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38</v>
      </c>
      <c r="V70" s="53" t="s">
        <v>68</v>
      </c>
      <c r="W70" s="53" t="s">
        <v>68</v>
      </c>
      <c r="X70" s="53" t="s">
        <v>68</v>
      </c>
      <c r="Y70" s="53" t="s">
        <v>68</v>
      </c>
      <c r="Z70" s="53" t="s">
        <v>68</v>
      </c>
      <c r="AA70" s="53" t="s">
        <v>68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08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15">
      <c r="B71" s="223"/>
      <c r="C71" s="226"/>
      <c r="D71" s="47"/>
      <c r="E71" s="85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8"/>
      <c r="AH71" s="32">
        <f t="shared" si="37"/>
        <v>22</v>
      </c>
      <c r="AI71" s="77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21" t="s">
        <v>96</v>
      </c>
      <c r="C72" s="224" t="s">
        <v>14</v>
      </c>
      <c r="D72" s="29" t="s">
        <v>17</v>
      </c>
      <c r="E72" s="75" t="s">
        <v>28</v>
      </c>
      <c r="F72" s="105" t="s">
        <v>36</v>
      </c>
      <c r="G72" s="106" t="s">
        <v>36</v>
      </c>
      <c r="H72" s="106" t="s">
        <v>36</v>
      </c>
      <c r="I72" s="106" t="s">
        <v>36</v>
      </c>
      <c r="J72" s="106" t="s">
        <v>36</v>
      </c>
      <c r="K72" s="106" t="s">
        <v>36</v>
      </c>
      <c r="L72" s="106" t="s">
        <v>36</v>
      </c>
      <c r="M72" s="106" t="s">
        <v>36</v>
      </c>
      <c r="N72" s="106" t="s">
        <v>36</v>
      </c>
      <c r="O72" s="106" t="s">
        <v>36</v>
      </c>
      <c r="P72" s="106" t="s">
        <v>36</v>
      </c>
      <c r="Q72" s="106" t="s">
        <v>36</v>
      </c>
      <c r="R72" s="106" t="s">
        <v>36</v>
      </c>
      <c r="S72" s="106" t="s">
        <v>36</v>
      </c>
      <c r="T72" s="106" t="s">
        <v>36</v>
      </c>
      <c r="U72" s="106" t="s">
        <v>36</v>
      </c>
      <c r="V72" s="106" t="s">
        <v>36</v>
      </c>
      <c r="W72" s="106" t="s">
        <v>36</v>
      </c>
      <c r="X72" s="106" t="s">
        <v>36</v>
      </c>
      <c r="Y72" s="106" t="s">
        <v>36</v>
      </c>
      <c r="Z72" s="106" t="s">
        <v>36</v>
      </c>
      <c r="AA72" s="106" t="s">
        <v>36</v>
      </c>
      <c r="AB72" s="106"/>
      <c r="AC72" s="106"/>
      <c r="AD72" s="106"/>
      <c r="AE72" s="106"/>
      <c r="AF72" s="106"/>
      <c r="AG72" s="137"/>
      <c r="AH72" s="48"/>
      <c r="AI72" s="29"/>
      <c r="AJ72" s="120"/>
    </row>
    <row r="73" spans="2:40" ht="13.5" customHeight="1" x14ac:dyDescent="0.15">
      <c r="B73" s="222"/>
      <c r="C73" s="225"/>
      <c r="D73" s="47" t="str">
        <f>E$14</f>
        <v>〇〇</v>
      </c>
      <c r="E73" s="85"/>
      <c r="F73" s="80"/>
      <c r="G73" s="81"/>
      <c r="H73" s="81" t="s">
        <v>3</v>
      </c>
      <c r="I73" s="81" t="s">
        <v>3</v>
      </c>
      <c r="J73" s="81"/>
      <c r="K73" s="81"/>
      <c r="L73" s="81"/>
      <c r="M73" s="81"/>
      <c r="N73" s="81"/>
      <c r="O73" s="81"/>
      <c r="P73" s="81"/>
      <c r="Q73" s="81" t="s">
        <v>3</v>
      </c>
      <c r="R73" s="81" t="s">
        <v>3</v>
      </c>
      <c r="S73" s="81"/>
      <c r="T73" s="81"/>
      <c r="U73" s="81"/>
      <c r="V73" s="81"/>
      <c r="W73" s="81" t="s">
        <v>38</v>
      </c>
      <c r="X73" s="81" t="s">
        <v>68</v>
      </c>
      <c r="Y73" s="81" t="s">
        <v>68</v>
      </c>
      <c r="Z73" s="81" t="s">
        <v>68</v>
      </c>
      <c r="AA73" s="81" t="s">
        <v>68</v>
      </c>
      <c r="AB73" s="81"/>
      <c r="AC73" s="81"/>
      <c r="AD73" s="81"/>
      <c r="AE73" s="81"/>
      <c r="AF73" s="81"/>
      <c r="AG73" s="144"/>
      <c r="AH73" s="32">
        <f>COUNTA(F$63:AG$63)-AI73</f>
        <v>18</v>
      </c>
      <c r="AI73" s="77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22"/>
      <c r="C74" s="225"/>
      <c r="D74" s="51" t="str">
        <f>E$15</f>
        <v>●●</v>
      </c>
      <c r="E74" s="107"/>
      <c r="F74" s="79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38</v>
      </c>
      <c r="X74" s="50" t="s">
        <v>68</v>
      </c>
      <c r="Y74" s="50" t="s">
        <v>68</v>
      </c>
      <c r="Z74" s="50" t="s">
        <v>68</v>
      </c>
      <c r="AA74" s="50" t="s">
        <v>68</v>
      </c>
      <c r="AB74" s="54"/>
      <c r="AC74" s="54"/>
      <c r="AD74" s="50"/>
      <c r="AE74" s="50"/>
      <c r="AF74" s="50"/>
      <c r="AG74" s="138"/>
      <c r="AH74" s="32">
        <f t="shared" ref="AH74:AH76" si="42">COUNTA(F$63:AG$63)-AI74</f>
        <v>18</v>
      </c>
      <c r="AI74" s="4">
        <f t="shared" si="41"/>
        <v>4</v>
      </c>
      <c r="AJ74" s="108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22"/>
      <c r="C75" s="225"/>
      <c r="D75" s="51">
        <f>E$16</f>
        <v>0</v>
      </c>
      <c r="E75" s="107"/>
      <c r="F75" s="150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08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22"/>
      <c r="C76" s="226"/>
      <c r="D76" s="47">
        <f>E$17</f>
        <v>0</v>
      </c>
      <c r="E76" s="85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22"/>
      <c r="C77" s="224" t="s">
        <v>15</v>
      </c>
      <c r="D77" s="29" t="s">
        <v>17</v>
      </c>
      <c r="E77" s="75" t="s">
        <v>28</v>
      </c>
      <c r="F77" s="105" t="s">
        <v>36</v>
      </c>
      <c r="G77" s="106" t="s">
        <v>36</v>
      </c>
      <c r="H77" s="106" t="s">
        <v>36</v>
      </c>
      <c r="I77" s="106" t="s">
        <v>36</v>
      </c>
      <c r="J77" s="106" t="s">
        <v>36</v>
      </c>
      <c r="K77" s="106" t="s">
        <v>36</v>
      </c>
      <c r="L77" s="106" t="s">
        <v>36</v>
      </c>
      <c r="M77" s="106" t="s">
        <v>36</v>
      </c>
      <c r="N77" s="106" t="s">
        <v>36</v>
      </c>
      <c r="O77" s="106" t="s">
        <v>36</v>
      </c>
      <c r="P77" s="106" t="s">
        <v>36</v>
      </c>
      <c r="Q77" s="106" t="s">
        <v>36</v>
      </c>
      <c r="R77" s="106" t="s">
        <v>36</v>
      </c>
      <c r="S77" s="106" t="s">
        <v>36</v>
      </c>
      <c r="T77" s="106" t="s">
        <v>36</v>
      </c>
      <c r="U77" s="106" t="s">
        <v>36</v>
      </c>
      <c r="V77" s="106" t="s">
        <v>36</v>
      </c>
      <c r="W77" s="106" t="s">
        <v>36</v>
      </c>
      <c r="X77" s="106" t="s">
        <v>36</v>
      </c>
      <c r="Y77" s="106" t="s">
        <v>36</v>
      </c>
      <c r="Z77" s="106" t="s">
        <v>36</v>
      </c>
      <c r="AA77" s="106" t="s">
        <v>36</v>
      </c>
      <c r="AB77" s="106"/>
      <c r="AC77" s="106"/>
      <c r="AD77" s="106"/>
      <c r="AE77" s="106"/>
      <c r="AF77" s="106"/>
      <c r="AG77" s="137"/>
      <c r="AH77" s="48"/>
      <c r="AI77" s="29"/>
      <c r="AJ77" s="120"/>
    </row>
    <row r="78" spans="2:40" x14ac:dyDescent="0.15">
      <c r="B78" s="222"/>
      <c r="C78" s="225"/>
      <c r="D78" s="23" t="str">
        <f>E$18</f>
        <v>●●</v>
      </c>
      <c r="E78" s="111"/>
      <c r="F78" s="56"/>
      <c r="G78" s="49"/>
      <c r="H78" s="49"/>
      <c r="I78" s="81" t="s">
        <v>3</v>
      </c>
      <c r="J78" s="81" t="s">
        <v>3</v>
      </c>
      <c r="K78" s="49"/>
      <c r="L78" s="49"/>
      <c r="M78" s="49"/>
      <c r="N78" s="49"/>
      <c r="O78" s="81" t="s">
        <v>3</v>
      </c>
      <c r="P78" s="81" t="s">
        <v>3</v>
      </c>
      <c r="Q78" s="49"/>
      <c r="R78" s="49"/>
      <c r="S78" s="49"/>
      <c r="T78" s="49"/>
      <c r="U78" s="81" t="s">
        <v>3</v>
      </c>
      <c r="V78" s="81" t="s">
        <v>3</v>
      </c>
      <c r="W78" s="49"/>
      <c r="X78" s="49" t="s">
        <v>38</v>
      </c>
      <c r="Y78" s="49" t="s">
        <v>68</v>
      </c>
      <c r="Z78" s="49" t="s">
        <v>68</v>
      </c>
      <c r="AA78" s="81" t="s">
        <v>68</v>
      </c>
      <c r="AB78" s="81"/>
      <c r="AC78" s="49"/>
      <c r="AD78" s="49"/>
      <c r="AE78" s="49"/>
      <c r="AF78" s="81"/>
      <c r="AG78" s="145"/>
      <c r="AH78" s="32">
        <f t="shared" ref="AH78:AH81" si="45">COUNTA(F$63:AG$63)-AI78</f>
        <v>19</v>
      </c>
      <c r="AI78" s="78">
        <f t="shared" ref="AI78:AI81" si="46">AM78+AN78</f>
        <v>3</v>
      </c>
      <c r="AJ78" s="114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22"/>
      <c r="C79" s="225"/>
      <c r="D79" s="51">
        <f>E$19</f>
        <v>0</v>
      </c>
      <c r="E79" s="107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08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22"/>
      <c r="C80" s="225"/>
      <c r="D80" s="51">
        <f>E$20</f>
        <v>0</v>
      </c>
      <c r="E80" s="107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08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23"/>
      <c r="C81" s="226"/>
      <c r="D81" s="55">
        <f>E$21</f>
        <v>0</v>
      </c>
      <c r="E81" s="109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6"/>
      <c r="AH81" s="140">
        <f t="shared" si="45"/>
        <v>22</v>
      </c>
      <c r="AI81" s="149">
        <f t="shared" si="46"/>
        <v>0</v>
      </c>
      <c r="AJ81" s="110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11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33"/>
      <c r="AI83" s="33"/>
      <c r="AJ83" s="26"/>
    </row>
    <row r="84" spans="2:40" x14ac:dyDescent="0.15">
      <c r="B84" s="100"/>
      <c r="C84" s="8" t="s">
        <v>32</v>
      </c>
      <c r="D84" s="8"/>
      <c r="E84" s="135" t="s">
        <v>33</v>
      </c>
      <c r="F84" s="85"/>
      <c r="G84" s="85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8"/>
      <c r="AI84" s="8"/>
      <c r="AJ84" s="102"/>
    </row>
    <row r="85" spans="2:40" s="92" customFormat="1" ht="24" customHeight="1" x14ac:dyDescent="0.15">
      <c r="B85" s="94"/>
      <c r="C85" s="62"/>
      <c r="D85" s="62"/>
      <c r="E85" s="112"/>
      <c r="F85" s="93" t="s">
        <v>34</v>
      </c>
      <c r="G85" s="180" t="s">
        <v>52</v>
      </c>
      <c r="H85" s="181"/>
      <c r="I85" s="181"/>
      <c r="J85" s="181"/>
      <c r="K85" s="93" t="s">
        <v>35</v>
      </c>
      <c r="L85" s="180" t="s">
        <v>53</v>
      </c>
      <c r="M85" s="181"/>
      <c r="N85" s="181"/>
      <c r="O85" s="181"/>
      <c r="P85" s="93" t="s">
        <v>6</v>
      </c>
      <c r="Q85" s="180" t="s">
        <v>54</v>
      </c>
      <c r="R85" s="181"/>
      <c r="S85" s="181"/>
      <c r="T85" s="181"/>
      <c r="U85" s="93" t="s">
        <v>7</v>
      </c>
      <c r="V85" s="180" t="s">
        <v>55</v>
      </c>
      <c r="W85" s="181"/>
      <c r="X85" s="181"/>
      <c r="Y85" s="181"/>
      <c r="Z85" s="93" t="s">
        <v>37</v>
      </c>
      <c r="AA85" s="180" t="s">
        <v>56</v>
      </c>
      <c r="AB85" s="181"/>
      <c r="AC85" s="181"/>
      <c r="AD85" s="181"/>
      <c r="AE85" s="63"/>
      <c r="AF85" s="63"/>
      <c r="AG85" s="63"/>
      <c r="AH85" s="62"/>
      <c r="AI85" s="62"/>
      <c r="AJ85" s="95"/>
    </row>
    <row r="86" spans="2:40" x14ac:dyDescent="0.15">
      <c r="B86" s="100"/>
      <c r="C86" s="8"/>
      <c r="D86" s="8"/>
      <c r="E86" s="85" t="s">
        <v>57</v>
      </c>
      <c r="F86" s="85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8"/>
      <c r="AI86" s="8"/>
      <c r="AJ86" s="102"/>
    </row>
    <row r="87" spans="2:40" ht="13.5" customHeight="1" x14ac:dyDescent="0.15">
      <c r="B87" s="100"/>
      <c r="C87" s="8"/>
      <c r="D87" s="8"/>
      <c r="E87" s="155"/>
      <c r="F87" s="96" t="s">
        <v>3</v>
      </c>
      <c r="G87" s="180" t="s">
        <v>59</v>
      </c>
      <c r="H87" s="181"/>
      <c r="I87" s="181"/>
      <c r="J87" s="181"/>
      <c r="K87" s="96" t="s">
        <v>26</v>
      </c>
      <c r="L87" s="180" t="s">
        <v>58</v>
      </c>
      <c r="M87" s="181"/>
      <c r="N87" s="181"/>
      <c r="O87" s="181"/>
      <c r="P87" s="96" t="s">
        <v>38</v>
      </c>
      <c r="Q87" s="180" t="s">
        <v>69</v>
      </c>
      <c r="R87" s="181"/>
      <c r="S87" s="181"/>
      <c r="T87" s="181"/>
      <c r="U87" s="96" t="s">
        <v>27</v>
      </c>
      <c r="V87" s="180" t="s">
        <v>75</v>
      </c>
      <c r="W87" s="181"/>
      <c r="X87" s="181"/>
      <c r="Y87" s="181"/>
      <c r="Z87" s="96" t="s">
        <v>68</v>
      </c>
      <c r="AA87" s="180" t="s">
        <v>76</v>
      </c>
      <c r="AB87" s="181"/>
      <c r="AC87" s="181"/>
      <c r="AD87" s="181"/>
      <c r="AE87" s="96"/>
      <c r="AF87" s="177" t="s">
        <v>62</v>
      </c>
      <c r="AG87" s="178"/>
      <c r="AH87" s="178"/>
      <c r="AI87" s="178"/>
      <c r="AJ87" s="179"/>
    </row>
    <row r="88" spans="2:40" ht="6" customHeight="1" x14ac:dyDescent="0.15">
      <c r="B88" s="27"/>
      <c r="C88" s="34"/>
      <c r="D88" s="34"/>
      <c r="E88" s="109"/>
      <c r="F88" s="109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34"/>
      <c r="AI88" s="34"/>
      <c r="AJ88" s="28"/>
    </row>
    <row r="89" spans="2:40" ht="6" customHeight="1" x14ac:dyDescent="0.15">
      <c r="B89" s="8"/>
      <c r="C89" s="8"/>
      <c r="D89" s="8"/>
      <c r="E89" s="85"/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7"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別紙２(196日以内) </vt:lpstr>
      <vt:lpstr>別紙２(197日以上)  </vt:lpstr>
      <vt:lpstr>記入例</vt:lpstr>
      <vt:lpstr>記入例!Print_Area</vt:lpstr>
      <vt:lpstr>'別紙２(196日以内) '!Print_Area</vt:lpstr>
      <vt:lpstr>'別紙２(197日以上)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北九州市</cp:lastModifiedBy>
  <cp:lastPrinted>2024-02-29T01:24:13Z</cp:lastPrinted>
  <dcterms:created xsi:type="dcterms:W3CDTF">2021-08-03T08:05:28Z</dcterms:created>
  <dcterms:modified xsi:type="dcterms:W3CDTF">2024-02-29T01:30:29Z</dcterms:modified>
</cp:coreProperties>
</file>