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Everyone\Desktop\"/>
    </mc:Choice>
  </mc:AlternateContent>
  <xr:revisionPtr revIDLastSave="0" documentId="13_ncr:1_{A1DA3893-D75B-4DFD-8B37-B4131D4E83DB}" xr6:coauthVersionLast="47" xr6:coauthVersionMax="47" xr10:uidLastSave="{00000000-0000-0000-0000-000000000000}"/>
  <bookViews>
    <workbookView xWindow="135" yWindow="0" windowWidth="20040" windowHeight="11100" tabRatio="742" xr2:uid="{00000000-000D-0000-FFFF-FFFF00000000}"/>
  </bookViews>
  <sheets>
    <sheet name="入力フォーム" sheetId="6" r:id="rId1"/>
    <sheet name="報告書式" sheetId="5" r:id="rId2"/>
    <sheet name="証明書発行申出書" sheetId="9" r:id="rId3"/>
    <sheet name="工程表 " sheetId="16" r:id="rId4"/>
    <sheet name="工程表 (記入例)" sheetId="12" r:id="rId5"/>
  </sheets>
  <definedNames>
    <definedName name="_xlnm.Print_Area" localSheetId="3">'工程表 '!$A$1:$AL$115</definedName>
    <definedName name="_xlnm.Print_Area" localSheetId="4">'工程表 (記入例)'!$A$1:$AL$115</definedName>
    <definedName name="_xlnm.Print_Area" localSheetId="2">証明書発行申出書!$B$1:$K$48</definedName>
    <definedName name="_xlnm.Print_Area" localSheetId="1">報告書式!$B$1:$K$54</definedName>
    <definedName name="Z_E549814E_1F6F_4117_8F8E_00262BB7D54F_.wvu.PrintArea" localSheetId="3" hidden="1">'工程表 '!$A$1:$AK$115</definedName>
    <definedName name="Z_E549814E_1F6F_4117_8F8E_00262BB7D54F_.wvu.PrintArea" localSheetId="4" hidden="1">'工程表 (記入例)'!$A$1:$AK$115</definedName>
  </definedNames>
  <calcPr calcId="191029"/>
  <customWorkbookViews>
    <customWorkbookView name="北九州市 - 個人用ビュー" guid="{E549814E-1F6F-4117-8F8E-00262BB7D54F}" mergeInterval="0" personalView="1" maximized="1" xWindow="-8" yWindow="-8" windowWidth="1376" windowHeight="754" tabRatio="74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8" i="5" l="1"/>
  <c r="E48" i="5"/>
  <c r="I36" i="5"/>
  <c r="E36" i="5"/>
  <c r="AG114" i="16" l="1"/>
  <c r="AE114" i="16"/>
  <c r="AC114" i="16"/>
  <c r="AA114" i="16"/>
  <c r="Y114" i="16"/>
  <c r="W114" i="16"/>
  <c r="U114" i="16"/>
  <c r="S114" i="16"/>
  <c r="Q114" i="16"/>
  <c r="O114" i="16"/>
  <c r="M114" i="16"/>
  <c r="K114" i="16"/>
  <c r="AM114" i="16" s="1"/>
  <c r="AN114" i="16" s="1"/>
  <c r="AM113" i="16"/>
  <c r="AN113" i="16" s="1"/>
  <c r="AH113" i="16"/>
  <c r="AF113" i="16"/>
  <c r="AD113" i="16"/>
  <c r="AB113" i="16"/>
  <c r="Z113" i="16"/>
  <c r="X113" i="16"/>
  <c r="V113" i="16"/>
  <c r="T113" i="16"/>
  <c r="R113" i="16"/>
  <c r="P113" i="16"/>
  <c r="N113" i="16"/>
  <c r="L113" i="16"/>
  <c r="AG112" i="16"/>
  <c r="AE112" i="16"/>
  <c r="AC112" i="16"/>
  <c r="AA112" i="16"/>
  <c r="Y112" i="16"/>
  <c r="W112" i="16"/>
  <c r="U112" i="16"/>
  <c r="S112" i="16"/>
  <c r="Q112" i="16"/>
  <c r="O112" i="16"/>
  <c r="M112" i="16"/>
  <c r="AM111" i="16" s="1"/>
  <c r="AN111" i="16" s="1"/>
  <c r="K112" i="16"/>
  <c r="AH111" i="16"/>
  <c r="AF111" i="16"/>
  <c r="AD111" i="16"/>
  <c r="AB111" i="16"/>
  <c r="Z111" i="16"/>
  <c r="X111" i="16"/>
  <c r="V111" i="16"/>
  <c r="T111" i="16"/>
  <c r="R111" i="16"/>
  <c r="P111" i="16"/>
  <c r="N111" i="16"/>
  <c r="L111" i="16"/>
  <c r="AG110" i="16"/>
  <c r="AE110" i="16"/>
  <c r="AC110" i="16"/>
  <c r="AA110" i="16"/>
  <c r="Y110" i="16"/>
  <c r="W110" i="16"/>
  <c r="U110" i="16"/>
  <c r="S110" i="16"/>
  <c r="Q110" i="16"/>
  <c r="O110" i="16"/>
  <c r="M110" i="16"/>
  <c r="K110" i="16"/>
  <c r="AH109" i="16"/>
  <c r="AF109" i="16"/>
  <c r="AD109" i="16"/>
  <c r="AB109" i="16"/>
  <c r="Z109" i="16"/>
  <c r="X109" i="16"/>
  <c r="V109" i="16"/>
  <c r="T109" i="16"/>
  <c r="R109" i="16"/>
  <c r="P109" i="16"/>
  <c r="N109" i="16"/>
  <c r="L109" i="16"/>
  <c r="AG108" i="16"/>
  <c r="AE108" i="16"/>
  <c r="AC108" i="16"/>
  <c r="AA108" i="16"/>
  <c r="Y108" i="16"/>
  <c r="W108" i="16"/>
  <c r="U108" i="16"/>
  <c r="S108" i="16"/>
  <c r="Q108" i="16"/>
  <c r="AM108" i="16" s="1"/>
  <c r="AN108" i="16" s="1"/>
  <c r="AP108" i="16" s="1"/>
  <c r="O108" i="16"/>
  <c r="M108" i="16"/>
  <c r="K108" i="16"/>
  <c r="AH107" i="16"/>
  <c r="AF107" i="16"/>
  <c r="AD107" i="16"/>
  <c r="AB107" i="16"/>
  <c r="Z107" i="16"/>
  <c r="X107" i="16"/>
  <c r="V107" i="16"/>
  <c r="T107" i="16"/>
  <c r="R107" i="16"/>
  <c r="P107" i="16"/>
  <c r="N107" i="16"/>
  <c r="L107" i="16"/>
  <c r="AG106" i="16"/>
  <c r="AE106" i="16"/>
  <c r="AC106" i="16"/>
  <c r="AA106" i="16"/>
  <c r="Y106" i="16"/>
  <c r="W106" i="16"/>
  <c r="U106" i="16"/>
  <c r="S106" i="16"/>
  <c r="Q106" i="16"/>
  <c r="O106" i="16"/>
  <c r="M106" i="16"/>
  <c r="K106" i="16"/>
  <c r="AH105" i="16"/>
  <c r="AF105" i="16"/>
  <c r="AD105" i="16"/>
  <c r="AB105" i="16"/>
  <c r="Z105" i="16"/>
  <c r="X105" i="16"/>
  <c r="V105" i="16"/>
  <c r="T105" i="16"/>
  <c r="R105" i="16"/>
  <c r="P105" i="16"/>
  <c r="N105" i="16"/>
  <c r="L105" i="16"/>
  <c r="AG104" i="16"/>
  <c r="AE104" i="16"/>
  <c r="AC104" i="16"/>
  <c r="AA104" i="16"/>
  <c r="Y104" i="16"/>
  <c r="W104" i="16"/>
  <c r="U104" i="16"/>
  <c r="S104" i="16"/>
  <c r="Q104" i="16"/>
  <c r="O104" i="16"/>
  <c r="M104" i="16"/>
  <c r="K104" i="16"/>
  <c r="AH103" i="16"/>
  <c r="AF103" i="16"/>
  <c r="AD103" i="16"/>
  <c r="AB103" i="16"/>
  <c r="Z103" i="16"/>
  <c r="X103" i="16"/>
  <c r="V103" i="16"/>
  <c r="T103" i="16"/>
  <c r="R103" i="16"/>
  <c r="P103" i="16"/>
  <c r="N103" i="16"/>
  <c r="L103" i="16"/>
  <c r="AG102" i="16"/>
  <c r="AE102" i="16"/>
  <c r="AC102" i="16"/>
  <c r="AA102" i="16"/>
  <c r="Y102" i="16"/>
  <c r="W102" i="16"/>
  <c r="U102" i="16"/>
  <c r="S102" i="16"/>
  <c r="Q102" i="16"/>
  <c r="O102" i="16"/>
  <c r="M102" i="16"/>
  <c r="K102" i="16"/>
  <c r="AH101" i="16"/>
  <c r="AF101" i="16"/>
  <c r="AD101" i="16"/>
  <c r="AB101" i="16"/>
  <c r="Z101" i="16"/>
  <c r="X101" i="16"/>
  <c r="V101" i="16"/>
  <c r="T101" i="16"/>
  <c r="R101" i="16"/>
  <c r="P101" i="16"/>
  <c r="N101" i="16"/>
  <c r="L101" i="16"/>
  <c r="AG100" i="16"/>
  <c r="AE100" i="16"/>
  <c r="AC100" i="16"/>
  <c r="AA100" i="16"/>
  <c r="Y100" i="16"/>
  <c r="W100" i="16"/>
  <c r="U100" i="16"/>
  <c r="S100" i="16"/>
  <c r="Q100" i="16"/>
  <c r="O100" i="16"/>
  <c r="M100" i="16"/>
  <c r="K100" i="16"/>
  <c r="AH99" i="16"/>
  <c r="AF99" i="16"/>
  <c r="AD99" i="16"/>
  <c r="AB99" i="16"/>
  <c r="Z99" i="16"/>
  <c r="X99" i="16"/>
  <c r="V99" i="16"/>
  <c r="T99" i="16"/>
  <c r="R99" i="16"/>
  <c r="P99" i="16"/>
  <c r="N99" i="16"/>
  <c r="L99" i="16"/>
  <c r="AG98" i="16"/>
  <c r="AE98" i="16"/>
  <c r="AC98" i="16"/>
  <c r="AA98" i="16"/>
  <c r="Y98" i="16"/>
  <c r="W98" i="16"/>
  <c r="U98" i="16"/>
  <c r="S98" i="16"/>
  <c r="Q98" i="16"/>
  <c r="O98" i="16"/>
  <c r="AM98" i="16" s="1"/>
  <c r="AN98" i="16" s="1"/>
  <c r="M98" i="16"/>
  <c r="AM97" i="16" s="1"/>
  <c r="AN97" i="16" s="1"/>
  <c r="K98" i="16"/>
  <c r="AH97" i="16"/>
  <c r="AF97" i="16"/>
  <c r="AD97" i="16"/>
  <c r="AB97" i="16"/>
  <c r="Z97" i="16"/>
  <c r="X97" i="16"/>
  <c r="V97" i="16"/>
  <c r="T97" i="16"/>
  <c r="R97" i="16"/>
  <c r="P97" i="16"/>
  <c r="N97" i="16"/>
  <c r="L97" i="16"/>
  <c r="AG96" i="16"/>
  <c r="AE96" i="16"/>
  <c r="AC96" i="16"/>
  <c r="AA96" i="16"/>
  <c r="Y96" i="16"/>
  <c r="W96" i="16"/>
  <c r="U96" i="16"/>
  <c r="S96" i="16"/>
  <c r="Q96" i="16"/>
  <c r="O96" i="16"/>
  <c r="AM95" i="16" s="1"/>
  <c r="AN95" i="16" s="1"/>
  <c r="M96" i="16"/>
  <c r="K96" i="16"/>
  <c r="AH95" i="16"/>
  <c r="AF95" i="16"/>
  <c r="AD95" i="16"/>
  <c r="AB95" i="16"/>
  <c r="Z95" i="16"/>
  <c r="X95" i="16"/>
  <c r="V95" i="16"/>
  <c r="T95" i="16"/>
  <c r="R95" i="16"/>
  <c r="P95" i="16"/>
  <c r="N95" i="16"/>
  <c r="L95" i="16"/>
  <c r="AG94" i="16"/>
  <c r="AE94" i="16"/>
  <c r="AC94" i="16"/>
  <c r="AA94" i="16"/>
  <c r="Y94" i="16"/>
  <c r="W94" i="16"/>
  <c r="U94" i="16"/>
  <c r="S94" i="16"/>
  <c r="AM93" i="16" s="1"/>
  <c r="AN93" i="16" s="1"/>
  <c r="Q94" i="16"/>
  <c r="O94" i="16"/>
  <c r="M94" i="16"/>
  <c r="K94" i="16"/>
  <c r="AH93" i="16"/>
  <c r="AF93" i="16"/>
  <c r="AD93" i="16"/>
  <c r="AB93" i="16"/>
  <c r="Z93" i="16"/>
  <c r="X93" i="16"/>
  <c r="V93" i="16"/>
  <c r="T93" i="16"/>
  <c r="R93" i="16"/>
  <c r="P93" i="16"/>
  <c r="N93" i="16"/>
  <c r="L93" i="16"/>
  <c r="AG92" i="16"/>
  <c r="AE92" i="16"/>
  <c r="AC92" i="16"/>
  <c r="AA92" i="16"/>
  <c r="Y92" i="16"/>
  <c r="AM91" i="16" s="1"/>
  <c r="AN91" i="16" s="1"/>
  <c r="W92" i="16"/>
  <c r="U92" i="16"/>
  <c r="S92" i="16"/>
  <c r="AM92" i="16" s="1"/>
  <c r="AN92" i="16" s="1"/>
  <c r="Q92" i="16"/>
  <c r="O92" i="16"/>
  <c r="M92" i="16"/>
  <c r="K92" i="16"/>
  <c r="AH91" i="16"/>
  <c r="AF91" i="16"/>
  <c r="AD91" i="16"/>
  <c r="AB91" i="16"/>
  <c r="Z91" i="16"/>
  <c r="X91" i="16"/>
  <c r="V91" i="16"/>
  <c r="T91" i="16"/>
  <c r="R91" i="16"/>
  <c r="P91" i="16"/>
  <c r="N91" i="16"/>
  <c r="L91" i="16"/>
  <c r="AG90" i="16"/>
  <c r="AE90" i="16"/>
  <c r="AC90" i="16"/>
  <c r="AA90" i="16"/>
  <c r="Y90" i="16"/>
  <c r="W90" i="16"/>
  <c r="U90" i="16"/>
  <c r="S90" i="16"/>
  <c r="Q90" i="16"/>
  <c r="O90" i="16"/>
  <c r="M90" i="16"/>
  <c r="K90" i="16"/>
  <c r="AH89" i="16"/>
  <c r="AF89" i="16"/>
  <c r="AD89" i="16"/>
  <c r="AB89" i="16"/>
  <c r="Z89" i="16"/>
  <c r="X89" i="16"/>
  <c r="V89" i="16"/>
  <c r="T89" i="16"/>
  <c r="R89" i="16"/>
  <c r="P89" i="16"/>
  <c r="N89" i="16"/>
  <c r="L89" i="16"/>
  <c r="AG88" i="16"/>
  <c r="AE88" i="16"/>
  <c r="AC88" i="16"/>
  <c r="AA88" i="16"/>
  <c r="Y88" i="16"/>
  <c r="W88" i="16"/>
  <c r="U88" i="16"/>
  <c r="S88" i="16"/>
  <c r="Q88" i="16"/>
  <c r="O88" i="16"/>
  <c r="M88" i="16"/>
  <c r="K88" i="16"/>
  <c r="AH87" i="16"/>
  <c r="AF87" i="16"/>
  <c r="AD87" i="16"/>
  <c r="AB87" i="16"/>
  <c r="Z87" i="16"/>
  <c r="X87" i="16"/>
  <c r="V87" i="16"/>
  <c r="T87" i="16"/>
  <c r="R87" i="16"/>
  <c r="P87" i="16"/>
  <c r="N87" i="16"/>
  <c r="L87" i="16"/>
  <c r="AG86" i="16"/>
  <c r="AE86" i="16"/>
  <c r="AC86" i="16"/>
  <c r="AA86" i="16"/>
  <c r="Y86" i="16"/>
  <c r="W86" i="16"/>
  <c r="U86" i="16"/>
  <c r="S86" i="16"/>
  <c r="Q86" i="16"/>
  <c r="O86" i="16"/>
  <c r="M86" i="16"/>
  <c r="K86" i="16"/>
  <c r="AH85" i="16"/>
  <c r="AF85" i="16"/>
  <c r="AD85" i="16"/>
  <c r="AB85" i="16"/>
  <c r="Z85" i="16"/>
  <c r="X85" i="16"/>
  <c r="V85" i="16"/>
  <c r="T85" i="16"/>
  <c r="R85" i="16"/>
  <c r="P85" i="16"/>
  <c r="N85" i="16"/>
  <c r="L85" i="16"/>
  <c r="AG84" i="16"/>
  <c r="AE84" i="16"/>
  <c r="AC84" i="16"/>
  <c r="AA84" i="16"/>
  <c r="Y84" i="16"/>
  <c r="W84" i="16"/>
  <c r="U84" i="16"/>
  <c r="S84" i="16"/>
  <c r="Q84" i="16"/>
  <c r="O84" i="16"/>
  <c r="M84" i="16"/>
  <c r="K84" i="16"/>
  <c r="AH83" i="16"/>
  <c r="AF83" i="16"/>
  <c r="AD83" i="16"/>
  <c r="AB83" i="16"/>
  <c r="Z83" i="16"/>
  <c r="X83" i="16"/>
  <c r="V83" i="16"/>
  <c r="T83" i="16"/>
  <c r="R83" i="16"/>
  <c r="P83" i="16"/>
  <c r="N83" i="16"/>
  <c r="L83" i="16"/>
  <c r="AG76" i="16"/>
  <c r="AE76" i="16"/>
  <c r="AC76" i="16"/>
  <c r="AA76" i="16"/>
  <c r="Y76" i="16"/>
  <c r="W76" i="16"/>
  <c r="U76" i="16"/>
  <c r="S76" i="16"/>
  <c r="AM75" i="16" s="1"/>
  <c r="AN75" i="16" s="1"/>
  <c r="Q76" i="16"/>
  <c r="O76" i="16"/>
  <c r="M76" i="16"/>
  <c r="K76" i="16"/>
  <c r="AH75" i="16"/>
  <c r="AF75" i="16"/>
  <c r="AD75" i="16"/>
  <c r="AB75" i="16"/>
  <c r="Z75" i="16"/>
  <c r="X75" i="16"/>
  <c r="V75" i="16"/>
  <c r="T75" i="16"/>
  <c r="R75" i="16"/>
  <c r="P75" i="16"/>
  <c r="N75" i="16"/>
  <c r="L75" i="16"/>
  <c r="AG74" i="16"/>
  <c r="AE74" i="16"/>
  <c r="AC74" i="16"/>
  <c r="AA74" i="16"/>
  <c r="Y74" i="16"/>
  <c r="W74" i="16"/>
  <c r="U74" i="16"/>
  <c r="S74" i="16"/>
  <c r="Q74" i="16"/>
  <c r="O74" i="16"/>
  <c r="M74" i="16"/>
  <c r="K74" i="16"/>
  <c r="AH73" i="16"/>
  <c r="AF73" i="16"/>
  <c r="AD73" i="16"/>
  <c r="AB73" i="16"/>
  <c r="Z73" i="16"/>
  <c r="X73" i="16"/>
  <c r="V73" i="16"/>
  <c r="T73" i="16"/>
  <c r="R73" i="16"/>
  <c r="P73" i="16"/>
  <c r="N73" i="16"/>
  <c r="L73" i="16"/>
  <c r="AG72" i="16"/>
  <c r="AE72" i="16"/>
  <c r="AC72" i="16"/>
  <c r="AA72" i="16"/>
  <c r="Y72" i="16"/>
  <c r="W72" i="16"/>
  <c r="U72" i="16"/>
  <c r="S72" i="16"/>
  <c r="Q72" i="16"/>
  <c r="O72" i="16"/>
  <c r="M72" i="16"/>
  <c r="K72" i="16"/>
  <c r="AH71" i="16"/>
  <c r="AF71" i="16"/>
  <c r="AD71" i="16"/>
  <c r="AB71" i="16"/>
  <c r="Z71" i="16"/>
  <c r="X71" i="16"/>
  <c r="V71" i="16"/>
  <c r="T71" i="16"/>
  <c r="R71" i="16"/>
  <c r="P71" i="16"/>
  <c r="N71" i="16"/>
  <c r="L71" i="16"/>
  <c r="AG70" i="16"/>
  <c r="AE70" i="16"/>
  <c r="AC70" i="16"/>
  <c r="AA70" i="16"/>
  <c r="Y70" i="16"/>
  <c r="W70" i="16"/>
  <c r="U70" i="16"/>
  <c r="S70" i="16"/>
  <c r="Q70" i="16"/>
  <c r="O70" i="16"/>
  <c r="M70" i="16"/>
  <c r="K70" i="16"/>
  <c r="AH69" i="16"/>
  <c r="AF69" i="16"/>
  <c r="AD69" i="16"/>
  <c r="AB69" i="16"/>
  <c r="Z69" i="16"/>
  <c r="X69" i="16"/>
  <c r="V69" i="16"/>
  <c r="T69" i="16"/>
  <c r="R69" i="16"/>
  <c r="P69" i="16"/>
  <c r="N69" i="16"/>
  <c r="L69" i="16"/>
  <c r="AG68" i="16"/>
  <c r="AE68" i="16"/>
  <c r="AC68" i="16"/>
  <c r="AA68" i="16"/>
  <c r="Y68" i="16"/>
  <c r="W68" i="16"/>
  <c r="U68" i="16"/>
  <c r="S68" i="16"/>
  <c r="Q68" i="16"/>
  <c r="O68" i="16"/>
  <c r="AM68" i="16" s="1"/>
  <c r="AN68" i="16" s="1"/>
  <c r="M68" i="16"/>
  <c r="K68" i="16"/>
  <c r="AH67" i="16"/>
  <c r="AF67" i="16"/>
  <c r="AD67" i="16"/>
  <c r="AB67" i="16"/>
  <c r="Z67" i="16"/>
  <c r="X67" i="16"/>
  <c r="V67" i="16"/>
  <c r="T67" i="16"/>
  <c r="R67" i="16"/>
  <c r="P67" i="16"/>
  <c r="N67" i="16"/>
  <c r="L67" i="16"/>
  <c r="AG66" i="16"/>
  <c r="AE66" i="16"/>
  <c r="AC66" i="16"/>
  <c r="AA66" i="16"/>
  <c r="Y66" i="16"/>
  <c r="W66" i="16"/>
  <c r="U66" i="16"/>
  <c r="S66" i="16"/>
  <c r="Q66" i="16"/>
  <c r="O66" i="16"/>
  <c r="M66" i="16"/>
  <c r="K66" i="16"/>
  <c r="AM65" i="16"/>
  <c r="AN65" i="16" s="1"/>
  <c r="AH65" i="16"/>
  <c r="AF65" i="16"/>
  <c r="AD65" i="16"/>
  <c r="AB65" i="16"/>
  <c r="Z65" i="16"/>
  <c r="X65" i="16"/>
  <c r="V65" i="16"/>
  <c r="T65" i="16"/>
  <c r="R65" i="16"/>
  <c r="P65" i="16"/>
  <c r="N65" i="16"/>
  <c r="L65" i="16"/>
  <c r="AG64" i="16"/>
  <c r="AE64" i="16"/>
  <c r="AC64" i="16"/>
  <c r="AA64" i="16"/>
  <c r="Y64" i="16"/>
  <c r="W64" i="16"/>
  <c r="U64" i="16"/>
  <c r="S64" i="16"/>
  <c r="AM63" i="16" s="1"/>
  <c r="AN63" i="16" s="1"/>
  <c r="Q64" i="16"/>
  <c r="O64" i="16"/>
  <c r="M64" i="16"/>
  <c r="K64" i="16"/>
  <c r="AH63" i="16"/>
  <c r="AF63" i="16"/>
  <c r="AD63" i="16"/>
  <c r="AB63" i="16"/>
  <c r="Z63" i="16"/>
  <c r="X63" i="16"/>
  <c r="V63" i="16"/>
  <c r="T63" i="16"/>
  <c r="R63" i="16"/>
  <c r="P63" i="16"/>
  <c r="N63" i="16"/>
  <c r="L63" i="16"/>
  <c r="AG62" i="16"/>
  <c r="AE62" i="16"/>
  <c r="AC62" i="16"/>
  <c r="AA62" i="16"/>
  <c r="Y62" i="16"/>
  <c r="W62" i="16"/>
  <c r="U62" i="16"/>
  <c r="S62" i="16"/>
  <c r="AM62" i="16" s="1"/>
  <c r="AN62" i="16" s="1"/>
  <c r="Q62" i="16"/>
  <c r="O62" i="16"/>
  <c r="M62" i="16"/>
  <c r="K62" i="16"/>
  <c r="AM61" i="16"/>
  <c r="AN61" i="16" s="1"/>
  <c r="AH61" i="16"/>
  <c r="AF61" i="16"/>
  <c r="AD61" i="16"/>
  <c r="AB61" i="16"/>
  <c r="Z61" i="16"/>
  <c r="X61" i="16"/>
  <c r="V61" i="16"/>
  <c r="T61" i="16"/>
  <c r="R61" i="16"/>
  <c r="P61" i="16"/>
  <c r="N61" i="16"/>
  <c r="L61" i="16"/>
  <c r="AG60" i="16"/>
  <c r="AE60" i="16"/>
  <c r="AC60" i="16"/>
  <c r="AA60" i="16"/>
  <c r="Y60" i="16"/>
  <c r="W60" i="16"/>
  <c r="U60" i="16"/>
  <c r="S60" i="16"/>
  <c r="Q60" i="16"/>
  <c r="O60" i="16"/>
  <c r="M60" i="16"/>
  <c r="K60" i="16"/>
  <c r="AH59" i="16"/>
  <c r="AF59" i="16"/>
  <c r="AD59" i="16"/>
  <c r="AB59" i="16"/>
  <c r="Z59" i="16"/>
  <c r="X59" i="16"/>
  <c r="V59" i="16"/>
  <c r="T59" i="16"/>
  <c r="R59" i="16"/>
  <c r="P59" i="16"/>
  <c r="N59" i="16"/>
  <c r="L59" i="16"/>
  <c r="AG58" i="16"/>
  <c r="AE58" i="16"/>
  <c r="AC58" i="16"/>
  <c r="AA58" i="16"/>
  <c r="Y58" i="16"/>
  <c r="W58" i="16"/>
  <c r="U58" i="16"/>
  <c r="S58" i="16"/>
  <c r="Q58" i="16"/>
  <c r="O58" i="16"/>
  <c r="M58" i="16"/>
  <c r="K58" i="16"/>
  <c r="AH57" i="16"/>
  <c r="AF57" i="16"/>
  <c r="AD57" i="16"/>
  <c r="AB57" i="16"/>
  <c r="Z57" i="16"/>
  <c r="X57" i="16"/>
  <c r="V57" i="16"/>
  <c r="T57" i="16"/>
  <c r="R57" i="16"/>
  <c r="P57" i="16"/>
  <c r="N57" i="16"/>
  <c r="L57" i="16"/>
  <c r="AG56" i="16"/>
  <c r="AE56" i="16"/>
  <c r="AC56" i="16"/>
  <c r="AA56" i="16"/>
  <c r="Y56" i="16"/>
  <c r="W56" i="16"/>
  <c r="U56" i="16"/>
  <c r="S56" i="16"/>
  <c r="Q56" i="16"/>
  <c r="O56" i="16"/>
  <c r="M56" i="16"/>
  <c r="K56" i="16"/>
  <c r="AH55" i="16"/>
  <c r="AF55" i="16"/>
  <c r="AD55" i="16"/>
  <c r="AB55" i="16"/>
  <c r="Z55" i="16"/>
  <c r="X55" i="16"/>
  <c r="V55" i="16"/>
  <c r="T55" i="16"/>
  <c r="R55" i="16"/>
  <c r="P55" i="16"/>
  <c r="N55" i="16"/>
  <c r="L55" i="16"/>
  <c r="AG54" i="16"/>
  <c r="AE54" i="16"/>
  <c r="AC54" i="16"/>
  <c r="AA54" i="16"/>
  <c r="Y54" i="16"/>
  <c r="W54" i="16"/>
  <c r="U54" i="16"/>
  <c r="S54" i="16"/>
  <c r="Q54" i="16"/>
  <c r="O54" i="16"/>
  <c r="M54" i="16"/>
  <c r="K54" i="16"/>
  <c r="AH53" i="16"/>
  <c r="AF53" i="16"/>
  <c r="AD53" i="16"/>
  <c r="AB53" i="16"/>
  <c r="Z53" i="16"/>
  <c r="X53" i="16"/>
  <c r="V53" i="16"/>
  <c r="T53" i="16"/>
  <c r="R53" i="16"/>
  <c r="P53" i="16"/>
  <c r="N53" i="16"/>
  <c r="L53" i="16"/>
  <c r="AG52" i="16"/>
  <c r="AE52" i="16"/>
  <c r="AC52" i="16"/>
  <c r="AA52" i="16"/>
  <c r="Y52" i="16"/>
  <c r="W52" i="16"/>
  <c r="U52" i="16"/>
  <c r="S52" i="16"/>
  <c r="Q52" i="16"/>
  <c r="O52" i="16"/>
  <c r="M52" i="16"/>
  <c r="K52" i="16"/>
  <c r="AM52" i="16" s="1"/>
  <c r="AN52" i="16" s="1"/>
  <c r="AM51" i="16"/>
  <c r="AN51" i="16" s="1"/>
  <c r="AH51" i="16"/>
  <c r="AF51" i="16"/>
  <c r="AD51" i="16"/>
  <c r="AB51" i="16"/>
  <c r="Z51" i="16"/>
  <c r="X51" i="16"/>
  <c r="V51" i="16"/>
  <c r="T51" i="16"/>
  <c r="R51" i="16"/>
  <c r="P51" i="16"/>
  <c r="N51" i="16"/>
  <c r="L51" i="16"/>
  <c r="AG50" i="16"/>
  <c r="AE50" i="16"/>
  <c r="AC50" i="16"/>
  <c r="AA50" i="16"/>
  <c r="Y50" i="16"/>
  <c r="W50" i="16"/>
  <c r="U50" i="16"/>
  <c r="S50" i="16"/>
  <c r="Q50" i="16"/>
  <c r="O50" i="16"/>
  <c r="AM49" i="16" s="1"/>
  <c r="AN49" i="16" s="1"/>
  <c r="M50" i="16"/>
  <c r="K50" i="16"/>
  <c r="AH49" i="16"/>
  <c r="AF49" i="16"/>
  <c r="AD49" i="16"/>
  <c r="AB49" i="16"/>
  <c r="Z49" i="16"/>
  <c r="X49" i="16"/>
  <c r="V49" i="16"/>
  <c r="T49" i="16"/>
  <c r="R49" i="16"/>
  <c r="P49" i="16"/>
  <c r="N49" i="16"/>
  <c r="L49" i="16"/>
  <c r="AG48" i="16"/>
  <c r="AE48" i="16"/>
  <c r="AC48" i="16"/>
  <c r="AA48" i="16"/>
  <c r="Y48" i="16"/>
  <c r="W48" i="16"/>
  <c r="U48" i="16"/>
  <c r="S48" i="16"/>
  <c r="Q48" i="16"/>
  <c r="O48" i="16"/>
  <c r="AM48" i="16" s="1"/>
  <c r="AN48" i="16" s="1"/>
  <c r="M48" i="16"/>
  <c r="K48" i="16"/>
  <c r="AM47" i="16"/>
  <c r="AN47" i="16" s="1"/>
  <c r="AH47" i="16"/>
  <c r="AF47" i="16"/>
  <c r="AD47" i="16"/>
  <c r="AB47" i="16"/>
  <c r="Z47" i="16"/>
  <c r="X47" i="16"/>
  <c r="V47" i="16"/>
  <c r="T47" i="16"/>
  <c r="R47" i="16"/>
  <c r="P47" i="16"/>
  <c r="N47" i="16"/>
  <c r="L47" i="16"/>
  <c r="AG46" i="16"/>
  <c r="AE46" i="16"/>
  <c r="AC46" i="16"/>
  <c r="AA46" i="16"/>
  <c r="Y46" i="16"/>
  <c r="W46" i="16"/>
  <c r="U46" i="16"/>
  <c r="S46" i="16"/>
  <c r="Q46" i="16"/>
  <c r="AM45" i="16" s="1"/>
  <c r="AN45" i="16" s="1"/>
  <c r="O46" i="16"/>
  <c r="M46" i="16"/>
  <c r="K46" i="16"/>
  <c r="AH45" i="16"/>
  <c r="AF45" i="16"/>
  <c r="AD45" i="16"/>
  <c r="AB45" i="16"/>
  <c r="Z45" i="16"/>
  <c r="X45" i="16"/>
  <c r="V45" i="16"/>
  <c r="T45" i="16"/>
  <c r="R45" i="16"/>
  <c r="P45" i="16"/>
  <c r="N45" i="16"/>
  <c r="L45" i="16"/>
  <c r="AG38" i="16"/>
  <c r="AE38" i="16"/>
  <c r="AC38" i="16"/>
  <c r="AA38" i="16"/>
  <c r="Y38" i="16"/>
  <c r="W38" i="16"/>
  <c r="U38" i="16"/>
  <c r="S38" i="16"/>
  <c r="AM37" i="16" s="1"/>
  <c r="AN37" i="16" s="1"/>
  <c r="Q38" i="16"/>
  <c r="O38" i="16"/>
  <c r="M38" i="16"/>
  <c r="K38" i="16"/>
  <c r="AH37" i="16"/>
  <c r="AF37" i="16"/>
  <c r="AD37" i="16"/>
  <c r="AB37" i="16"/>
  <c r="Z37" i="16"/>
  <c r="X37" i="16"/>
  <c r="V37" i="16"/>
  <c r="T37" i="16"/>
  <c r="R37" i="16"/>
  <c r="P37" i="16"/>
  <c r="N37" i="16"/>
  <c r="L37" i="16"/>
  <c r="AG36" i="16"/>
  <c r="AE36" i="16"/>
  <c r="AC36" i="16"/>
  <c r="AA36" i="16"/>
  <c r="Y36" i="16"/>
  <c r="W36" i="16"/>
  <c r="U36" i="16"/>
  <c r="S36" i="16"/>
  <c r="Q36" i="16"/>
  <c r="AM35" i="16" s="1"/>
  <c r="AN35" i="16" s="1"/>
  <c r="O36" i="16"/>
  <c r="M36" i="16"/>
  <c r="K36" i="16"/>
  <c r="AP35" i="16"/>
  <c r="AH35" i="16"/>
  <c r="AF35" i="16"/>
  <c r="AD35" i="16"/>
  <c r="AB35" i="16"/>
  <c r="Z35" i="16"/>
  <c r="X35" i="16"/>
  <c r="V35" i="16"/>
  <c r="T35" i="16"/>
  <c r="R35" i="16"/>
  <c r="P35" i="16"/>
  <c r="N35" i="16"/>
  <c r="L35" i="16"/>
  <c r="AG34" i="16"/>
  <c r="AE34" i="16"/>
  <c r="AC34" i="16"/>
  <c r="AA34" i="16"/>
  <c r="Y34" i="16"/>
  <c r="W34" i="16"/>
  <c r="U34" i="16"/>
  <c r="S34" i="16"/>
  <c r="Q34" i="16"/>
  <c r="AM34" i="16" s="1"/>
  <c r="AN34" i="16" s="1"/>
  <c r="AP34" i="16" s="1"/>
  <c r="O34" i="16"/>
  <c r="M34" i="16"/>
  <c r="K34" i="16"/>
  <c r="AH33" i="16"/>
  <c r="AF33" i="16"/>
  <c r="AD33" i="16"/>
  <c r="AB33" i="16"/>
  <c r="Z33" i="16"/>
  <c r="X33" i="16"/>
  <c r="V33" i="16"/>
  <c r="T33" i="16"/>
  <c r="R33" i="16"/>
  <c r="P33" i="16"/>
  <c r="N33" i="16"/>
  <c r="L33" i="16"/>
  <c r="AG32" i="16"/>
  <c r="AE32" i="16"/>
  <c r="AC32" i="16"/>
  <c r="AA32" i="16"/>
  <c r="Y32" i="16"/>
  <c r="W32" i="16"/>
  <c r="U32" i="16"/>
  <c r="S32" i="16"/>
  <c r="Q32" i="16"/>
  <c r="O32" i="16"/>
  <c r="M32" i="16"/>
  <c r="K32" i="16"/>
  <c r="AH31" i="16"/>
  <c r="AF31" i="16"/>
  <c r="AD31" i="16"/>
  <c r="AB31" i="16"/>
  <c r="Z31" i="16"/>
  <c r="X31" i="16"/>
  <c r="V31" i="16"/>
  <c r="T31" i="16"/>
  <c r="R31" i="16"/>
  <c r="P31" i="16"/>
  <c r="N31" i="16"/>
  <c r="L31" i="16"/>
  <c r="AG30" i="16"/>
  <c r="AE30" i="16"/>
  <c r="AC30" i="16"/>
  <c r="AA30" i="16"/>
  <c r="Y30" i="16"/>
  <c r="W30" i="16"/>
  <c r="U30" i="16"/>
  <c r="S30" i="16"/>
  <c r="Q30" i="16"/>
  <c r="O30" i="16"/>
  <c r="M30" i="16"/>
  <c r="K30" i="16"/>
  <c r="AH29" i="16"/>
  <c r="AF29" i="16"/>
  <c r="AD29" i="16"/>
  <c r="AB29" i="16"/>
  <c r="Z29" i="16"/>
  <c r="X29" i="16"/>
  <c r="V29" i="16"/>
  <c r="T29" i="16"/>
  <c r="R29" i="16"/>
  <c r="P29" i="16"/>
  <c r="N29" i="16"/>
  <c r="L29" i="16"/>
  <c r="AG28" i="16"/>
  <c r="AE28" i="16"/>
  <c r="AC28" i="16"/>
  <c r="AA28" i="16"/>
  <c r="Y28" i="16"/>
  <c r="W28" i="16"/>
  <c r="U28" i="16"/>
  <c r="S28" i="16"/>
  <c r="Q28" i="16"/>
  <c r="O28" i="16"/>
  <c r="M28" i="16"/>
  <c r="K28" i="16"/>
  <c r="AH27" i="16"/>
  <c r="AF27" i="16"/>
  <c r="AD27" i="16"/>
  <c r="AB27" i="16"/>
  <c r="Z27" i="16"/>
  <c r="X27" i="16"/>
  <c r="V27" i="16"/>
  <c r="T27" i="16"/>
  <c r="R27" i="16"/>
  <c r="P27" i="16"/>
  <c r="N27" i="16"/>
  <c r="L27" i="16"/>
  <c r="AG26" i="16"/>
  <c r="AE26" i="16"/>
  <c r="AC26" i="16"/>
  <c r="AA26" i="16"/>
  <c r="W26" i="16"/>
  <c r="U26" i="16"/>
  <c r="S26" i="16"/>
  <c r="Q26" i="16"/>
  <c r="O26" i="16"/>
  <c r="M26" i="16"/>
  <c r="AH25" i="16"/>
  <c r="AF25" i="16"/>
  <c r="AD25" i="16"/>
  <c r="AB25" i="16"/>
  <c r="X25" i="16"/>
  <c r="V25" i="16"/>
  <c r="T25" i="16"/>
  <c r="R25" i="16"/>
  <c r="P25" i="16"/>
  <c r="N25" i="16"/>
  <c r="AG24" i="16"/>
  <c r="AE24" i="16"/>
  <c r="AC24" i="16"/>
  <c r="AA24" i="16"/>
  <c r="W24" i="16"/>
  <c r="U24" i="16"/>
  <c r="S24" i="16"/>
  <c r="Q24" i="16"/>
  <c r="O24" i="16"/>
  <c r="AH23" i="16"/>
  <c r="AF23" i="16"/>
  <c r="AD23" i="16"/>
  <c r="AB23" i="16"/>
  <c r="X23" i="16"/>
  <c r="V23" i="16"/>
  <c r="T23" i="16"/>
  <c r="R23" i="16"/>
  <c r="P23" i="16"/>
  <c r="AG22" i="16"/>
  <c r="AE22" i="16"/>
  <c r="AC22" i="16"/>
  <c r="AA22" i="16"/>
  <c r="W22" i="16"/>
  <c r="U22" i="16"/>
  <c r="S22" i="16"/>
  <c r="Q22" i="16"/>
  <c r="O22" i="16"/>
  <c r="AH21" i="16"/>
  <c r="AF21" i="16"/>
  <c r="AD21" i="16"/>
  <c r="AB21" i="16"/>
  <c r="X21" i="16"/>
  <c r="V21" i="16"/>
  <c r="T21" i="16"/>
  <c r="R21" i="16"/>
  <c r="P21" i="16"/>
  <c r="AG20" i="16"/>
  <c r="AE20" i="16"/>
  <c r="AC20" i="16"/>
  <c r="AA20" i="16"/>
  <c r="W20" i="16"/>
  <c r="AH19" i="16"/>
  <c r="AF19" i="16"/>
  <c r="AD19" i="16"/>
  <c r="AB19" i="16"/>
  <c r="X19" i="16"/>
  <c r="AG18" i="16"/>
  <c r="AE18" i="16"/>
  <c r="AC18" i="16"/>
  <c r="AA18" i="16"/>
  <c r="W18" i="16"/>
  <c r="AH17" i="16"/>
  <c r="AF17" i="16"/>
  <c r="AD17" i="16"/>
  <c r="AB17" i="16"/>
  <c r="X17" i="16"/>
  <c r="AG16" i="16"/>
  <c r="AE16" i="16"/>
  <c r="AC16" i="16"/>
  <c r="AA16" i="16"/>
  <c r="AH15" i="16"/>
  <c r="AF15" i="16"/>
  <c r="AD15" i="16"/>
  <c r="AB15" i="16"/>
  <c r="AG14" i="16"/>
  <c r="AE14" i="16"/>
  <c r="AC14" i="16"/>
  <c r="AA14" i="16"/>
  <c r="AH13" i="16"/>
  <c r="AF13" i="16"/>
  <c r="AD13" i="16"/>
  <c r="AB13" i="16"/>
  <c r="S10" i="16"/>
  <c r="G8" i="16"/>
  <c r="P7" i="16"/>
  <c r="M5" i="16"/>
  <c r="G5" i="16"/>
  <c r="K10" i="16" s="1"/>
  <c r="G4" i="16"/>
  <c r="Y114" i="12"/>
  <c r="Y46" i="12"/>
  <c r="Y14" i="12"/>
  <c r="AG114" i="12"/>
  <c r="AG112" i="12"/>
  <c r="AG110" i="12"/>
  <c r="AG108" i="12"/>
  <c r="AG106" i="12"/>
  <c r="AG104" i="12"/>
  <c r="AG102" i="12"/>
  <c r="AG100" i="12"/>
  <c r="AG98" i="12"/>
  <c r="AG96" i="12"/>
  <c r="AG94" i="12"/>
  <c r="AG92" i="12"/>
  <c r="AG90" i="12"/>
  <c r="AG88" i="12"/>
  <c r="AG86" i="12"/>
  <c r="AG84" i="12"/>
  <c r="AG76" i="12"/>
  <c r="AG74" i="12"/>
  <c r="AG72" i="12"/>
  <c r="AG70" i="12"/>
  <c r="AG68" i="12"/>
  <c r="AG66" i="12"/>
  <c r="AG64" i="12"/>
  <c r="AG62" i="12"/>
  <c r="AG60" i="12"/>
  <c r="AG58" i="12"/>
  <c r="AG56" i="12"/>
  <c r="AG54" i="12"/>
  <c r="AG52" i="12"/>
  <c r="AG50" i="12"/>
  <c r="AG48" i="12"/>
  <c r="AG46" i="12"/>
  <c r="AG38" i="12"/>
  <c r="AG36" i="12"/>
  <c r="AG34" i="12"/>
  <c r="AG32" i="12"/>
  <c r="AG30" i="12"/>
  <c r="AG28" i="12"/>
  <c r="AG26" i="12"/>
  <c r="AG24" i="12"/>
  <c r="AG22" i="12"/>
  <c r="AG20" i="12"/>
  <c r="AG18" i="12"/>
  <c r="AG16" i="12"/>
  <c r="AE114" i="12"/>
  <c r="AE112" i="12"/>
  <c r="AE110" i="12"/>
  <c r="AE108" i="12"/>
  <c r="AE106" i="12"/>
  <c r="AE104" i="12"/>
  <c r="AE102" i="12"/>
  <c r="AE100" i="12"/>
  <c r="AE98" i="12"/>
  <c r="AE96" i="12"/>
  <c r="AE94" i="12"/>
  <c r="AE92" i="12"/>
  <c r="AE90" i="12"/>
  <c r="AE88" i="12"/>
  <c r="AE86" i="12"/>
  <c r="AE84" i="12"/>
  <c r="AE76" i="12"/>
  <c r="AE74" i="12"/>
  <c r="AE72" i="12"/>
  <c r="AE70" i="12"/>
  <c r="AE68" i="12"/>
  <c r="AE66" i="12"/>
  <c r="AE64" i="12"/>
  <c r="AE62" i="12"/>
  <c r="AE60" i="12"/>
  <c r="AE58" i="12"/>
  <c r="AE56" i="12"/>
  <c r="AE54" i="12"/>
  <c r="AE52" i="12"/>
  <c r="AE50" i="12"/>
  <c r="AE48" i="12"/>
  <c r="AE46" i="12"/>
  <c r="AE38" i="12"/>
  <c r="AE36" i="12"/>
  <c r="AE34" i="12"/>
  <c r="AE32" i="12"/>
  <c r="AE30" i="12"/>
  <c r="AE28" i="12"/>
  <c r="AE26" i="12"/>
  <c r="AE24" i="12"/>
  <c r="AE22" i="12"/>
  <c r="AE20" i="12"/>
  <c r="AE18" i="12"/>
  <c r="AE16" i="12"/>
  <c r="AC114" i="12"/>
  <c r="AC112" i="12"/>
  <c r="AC110" i="12"/>
  <c r="AC108" i="12"/>
  <c r="AC106" i="12"/>
  <c r="AC104" i="12"/>
  <c r="AC102" i="12"/>
  <c r="AC100" i="12"/>
  <c r="AC98" i="12"/>
  <c r="AC96" i="12"/>
  <c r="AC94" i="12"/>
  <c r="AC92" i="12"/>
  <c r="AC90" i="12"/>
  <c r="AC88" i="12"/>
  <c r="AC86" i="12"/>
  <c r="AC84" i="12"/>
  <c r="AC76" i="12"/>
  <c r="AC74" i="12"/>
  <c r="AC72" i="12"/>
  <c r="AC70" i="12"/>
  <c r="AC68" i="12"/>
  <c r="AC66" i="12"/>
  <c r="AC64" i="12"/>
  <c r="AC62" i="12"/>
  <c r="AC60" i="12"/>
  <c r="AC58" i="12"/>
  <c r="AC56" i="12"/>
  <c r="AC54" i="12"/>
  <c r="AC52" i="12"/>
  <c r="AC50" i="12"/>
  <c r="AC48" i="12"/>
  <c r="AC46" i="12"/>
  <c r="AC38" i="12"/>
  <c r="AC36" i="12"/>
  <c r="AC34" i="12"/>
  <c r="AC32" i="12"/>
  <c r="AC30" i="12"/>
  <c r="AC28" i="12"/>
  <c r="AC26" i="12"/>
  <c r="AC24" i="12"/>
  <c r="AC22" i="12"/>
  <c r="AC20" i="12"/>
  <c r="AC18" i="12"/>
  <c r="AC16" i="12"/>
  <c r="AA36" i="12"/>
  <c r="AA114" i="12"/>
  <c r="AA112" i="12"/>
  <c r="AA110" i="12"/>
  <c r="AA108" i="12"/>
  <c r="AA106" i="12"/>
  <c r="AA104" i="12"/>
  <c r="AA102" i="12"/>
  <c r="AA100" i="12"/>
  <c r="AA98" i="12"/>
  <c r="AA96" i="12"/>
  <c r="AA94" i="12"/>
  <c r="AA92" i="12"/>
  <c r="AA90" i="12"/>
  <c r="AA88" i="12"/>
  <c r="AA86" i="12"/>
  <c r="AA84" i="12"/>
  <c r="AA76" i="12"/>
  <c r="AA74" i="12"/>
  <c r="AA72" i="12"/>
  <c r="AA70" i="12"/>
  <c r="AA68" i="12"/>
  <c r="AA66" i="12"/>
  <c r="AA64" i="12"/>
  <c r="AA62" i="12"/>
  <c r="AA60" i="12"/>
  <c r="AA58" i="12"/>
  <c r="AA56" i="12"/>
  <c r="AA54" i="12"/>
  <c r="AA52" i="12"/>
  <c r="AA50" i="12"/>
  <c r="AA48" i="12"/>
  <c r="AA46" i="12"/>
  <c r="AA38" i="12"/>
  <c r="AA34" i="12"/>
  <c r="AA32" i="12"/>
  <c r="AA30" i="12"/>
  <c r="AA28" i="12"/>
  <c r="AA26" i="12"/>
  <c r="AA24" i="12"/>
  <c r="AA22" i="12"/>
  <c r="AA20" i="12"/>
  <c r="AA18" i="12"/>
  <c r="AA16" i="12"/>
  <c r="AA14" i="12"/>
  <c r="Y112" i="12"/>
  <c r="Y110" i="12"/>
  <c r="Y108" i="12"/>
  <c r="Y106" i="12"/>
  <c r="Y104" i="12"/>
  <c r="Y102" i="12"/>
  <c r="Y100" i="12"/>
  <c r="Y98" i="12"/>
  <c r="Y96" i="12"/>
  <c r="Y94" i="12"/>
  <c r="Y92" i="12"/>
  <c r="Y90" i="12"/>
  <c r="Y88" i="12"/>
  <c r="Y86" i="12"/>
  <c r="Y84" i="12"/>
  <c r="Y76" i="12"/>
  <c r="Y74" i="12"/>
  <c r="Y72" i="12"/>
  <c r="Y70" i="12"/>
  <c r="Y68" i="12"/>
  <c r="Y66" i="12"/>
  <c r="Y64" i="12"/>
  <c r="Y62" i="12"/>
  <c r="Y60" i="12"/>
  <c r="Y58" i="12"/>
  <c r="Y56" i="12"/>
  <c r="Y54" i="12"/>
  <c r="Y52" i="12"/>
  <c r="Y50" i="12"/>
  <c r="Y48" i="12"/>
  <c r="Y38" i="12"/>
  <c r="Y36" i="12"/>
  <c r="Y34" i="12"/>
  <c r="Y32" i="12"/>
  <c r="Y30" i="12"/>
  <c r="Y28" i="12"/>
  <c r="Y26" i="12"/>
  <c r="Y24" i="12"/>
  <c r="Y22" i="12"/>
  <c r="Y20" i="12"/>
  <c r="Y18" i="12"/>
  <c r="Y16" i="12"/>
  <c r="W114" i="12"/>
  <c r="W112" i="12"/>
  <c r="W110" i="12"/>
  <c r="W108" i="12"/>
  <c r="W106" i="12"/>
  <c r="W104" i="12"/>
  <c r="W102" i="12"/>
  <c r="W100" i="12"/>
  <c r="W98" i="12"/>
  <c r="W96" i="12"/>
  <c r="W94" i="12"/>
  <c r="W92" i="12"/>
  <c r="W90" i="12"/>
  <c r="W88" i="12"/>
  <c r="W86" i="12"/>
  <c r="W84" i="12"/>
  <c r="W76" i="12"/>
  <c r="W74" i="12"/>
  <c r="W72" i="12"/>
  <c r="W70" i="12"/>
  <c r="W68" i="12"/>
  <c r="W66" i="12"/>
  <c r="W64" i="12"/>
  <c r="W62" i="12"/>
  <c r="W60" i="12"/>
  <c r="W58" i="12"/>
  <c r="W56" i="12"/>
  <c r="W54" i="12"/>
  <c r="W52" i="12"/>
  <c r="W50" i="12"/>
  <c r="W48" i="12"/>
  <c r="W46" i="12"/>
  <c r="W38" i="12"/>
  <c r="W36" i="12"/>
  <c r="W34" i="12"/>
  <c r="W32" i="12"/>
  <c r="W30" i="12"/>
  <c r="W28" i="12"/>
  <c r="W26" i="12"/>
  <c r="W24" i="12"/>
  <c r="W22" i="12"/>
  <c r="W20" i="12"/>
  <c r="W18" i="12"/>
  <c r="U114" i="12"/>
  <c r="U112" i="12"/>
  <c r="U110" i="12"/>
  <c r="U108" i="12"/>
  <c r="U106" i="12"/>
  <c r="U104" i="12"/>
  <c r="U102" i="12"/>
  <c r="U100" i="12"/>
  <c r="U98" i="12"/>
  <c r="U96" i="12"/>
  <c r="U94" i="12"/>
  <c r="U92" i="12"/>
  <c r="U90" i="12"/>
  <c r="U88" i="12"/>
  <c r="U86" i="12"/>
  <c r="U84" i="12"/>
  <c r="U76" i="12"/>
  <c r="U74" i="12"/>
  <c r="U72" i="12"/>
  <c r="U70" i="12"/>
  <c r="U68" i="12"/>
  <c r="U66" i="12"/>
  <c r="U64" i="12"/>
  <c r="U62" i="12"/>
  <c r="U60" i="12"/>
  <c r="U58" i="12"/>
  <c r="U56" i="12"/>
  <c r="U54" i="12"/>
  <c r="U52" i="12"/>
  <c r="U50" i="12"/>
  <c r="U48" i="12"/>
  <c r="U46" i="12"/>
  <c r="U38" i="12"/>
  <c r="U36" i="12"/>
  <c r="U34" i="12"/>
  <c r="U32" i="12"/>
  <c r="U30" i="12"/>
  <c r="U28" i="12"/>
  <c r="U26" i="12"/>
  <c r="U24" i="12"/>
  <c r="U22" i="12"/>
  <c r="S114" i="12"/>
  <c r="S112" i="12"/>
  <c r="S110" i="12"/>
  <c r="S108" i="12"/>
  <c r="S106" i="12"/>
  <c r="S104" i="12"/>
  <c r="S102" i="12"/>
  <c r="S100" i="12"/>
  <c r="S98" i="12"/>
  <c r="S96" i="12"/>
  <c r="S94" i="12"/>
  <c r="S92" i="12"/>
  <c r="S90" i="12"/>
  <c r="S88" i="12"/>
  <c r="S86" i="12"/>
  <c r="S84" i="12"/>
  <c r="S76" i="12"/>
  <c r="S74" i="12"/>
  <c r="S72" i="12"/>
  <c r="S70" i="12"/>
  <c r="S68" i="12"/>
  <c r="S66" i="12"/>
  <c r="S64" i="12"/>
  <c r="S62" i="12"/>
  <c r="S60" i="12"/>
  <c r="S58" i="12"/>
  <c r="S56" i="12"/>
  <c r="S54" i="12"/>
  <c r="S52" i="12"/>
  <c r="S50" i="12"/>
  <c r="S48" i="12"/>
  <c r="S46" i="12"/>
  <c r="S38" i="12"/>
  <c r="S36" i="12"/>
  <c r="S34" i="12"/>
  <c r="S32" i="12"/>
  <c r="S30" i="12"/>
  <c r="S28" i="12"/>
  <c r="S26" i="12"/>
  <c r="S24" i="12"/>
  <c r="S22" i="12"/>
  <c r="Q114" i="12"/>
  <c r="Q112" i="12"/>
  <c r="Q110" i="12"/>
  <c r="Q108" i="12"/>
  <c r="Q106" i="12"/>
  <c r="Q104" i="12"/>
  <c r="Q102" i="12"/>
  <c r="Q100" i="12"/>
  <c r="Q98" i="12"/>
  <c r="Q96" i="12"/>
  <c r="Q94" i="12"/>
  <c r="Q92" i="12"/>
  <c r="Q90" i="12"/>
  <c r="Q88" i="12"/>
  <c r="Q86" i="12"/>
  <c r="Q84" i="12"/>
  <c r="Q76" i="12"/>
  <c r="Q74" i="12"/>
  <c r="Q72" i="12"/>
  <c r="Q70" i="12"/>
  <c r="Q68" i="12"/>
  <c r="Q66" i="12"/>
  <c r="Q64" i="12"/>
  <c r="Q62" i="12"/>
  <c r="Q60" i="12"/>
  <c r="Q58" i="12"/>
  <c r="Q56" i="12"/>
  <c r="Q54" i="12"/>
  <c r="Q52" i="12"/>
  <c r="Q50" i="12"/>
  <c r="Q48" i="12"/>
  <c r="Q46" i="12"/>
  <c r="Q38" i="12"/>
  <c r="Q36" i="12"/>
  <c r="Q34" i="12"/>
  <c r="Q32" i="12"/>
  <c r="Q30" i="12"/>
  <c r="Q28" i="12"/>
  <c r="Q26" i="12"/>
  <c r="Q24" i="12"/>
  <c r="Q22" i="12"/>
  <c r="AB13" i="12"/>
  <c r="O114" i="12"/>
  <c r="O112" i="12"/>
  <c r="O110" i="12"/>
  <c r="O108" i="12"/>
  <c r="O106" i="12"/>
  <c r="O104" i="12"/>
  <c r="O102" i="12"/>
  <c r="O100" i="12"/>
  <c r="O98" i="12"/>
  <c r="O96" i="12"/>
  <c r="O94" i="12"/>
  <c r="O92" i="12"/>
  <c r="O90" i="12"/>
  <c r="O88" i="12"/>
  <c r="O86" i="12"/>
  <c r="O84" i="12"/>
  <c r="O76" i="12"/>
  <c r="O74" i="12"/>
  <c r="O72" i="12"/>
  <c r="O70" i="12"/>
  <c r="O68" i="12"/>
  <c r="O66" i="12"/>
  <c r="O64" i="12"/>
  <c r="O62" i="12"/>
  <c r="O60" i="12"/>
  <c r="O58" i="12"/>
  <c r="O56" i="12"/>
  <c r="O54" i="12"/>
  <c r="O52" i="12"/>
  <c r="O50" i="12"/>
  <c r="O48" i="12"/>
  <c r="O46" i="12"/>
  <c r="O38" i="12"/>
  <c r="O36" i="12"/>
  <c r="O34" i="12"/>
  <c r="O32" i="12"/>
  <c r="O30" i="12"/>
  <c r="O28" i="12"/>
  <c r="O26" i="12"/>
  <c r="O24" i="12"/>
  <c r="O22" i="12"/>
  <c r="M114" i="12"/>
  <c r="M112" i="12"/>
  <c r="M110" i="12"/>
  <c r="M108" i="12"/>
  <c r="M106" i="12"/>
  <c r="M104" i="12"/>
  <c r="M102" i="12"/>
  <c r="M100" i="12"/>
  <c r="M98" i="12"/>
  <c r="M96" i="12"/>
  <c r="M94" i="12"/>
  <c r="M92" i="12"/>
  <c r="M90" i="12"/>
  <c r="M88" i="12"/>
  <c r="M86" i="12"/>
  <c r="M84" i="12"/>
  <c r="M76" i="12"/>
  <c r="M74" i="12"/>
  <c r="M72" i="12"/>
  <c r="M70" i="12"/>
  <c r="M68" i="12"/>
  <c r="M66" i="12"/>
  <c r="M64" i="12"/>
  <c r="M62" i="12"/>
  <c r="M60" i="12"/>
  <c r="M58" i="12"/>
  <c r="M56" i="12"/>
  <c r="M54" i="12"/>
  <c r="M52" i="12"/>
  <c r="M50" i="12"/>
  <c r="M48" i="12"/>
  <c r="M46" i="12"/>
  <c r="M38" i="12"/>
  <c r="M36" i="12"/>
  <c r="M34" i="12"/>
  <c r="M32" i="12"/>
  <c r="M30" i="12"/>
  <c r="M28" i="12"/>
  <c r="M26" i="12"/>
  <c r="AG14" i="12"/>
  <c r="AE14" i="12"/>
  <c r="AC14" i="12"/>
  <c r="K14" i="12"/>
  <c r="K114" i="12"/>
  <c r="K112" i="12"/>
  <c r="K110" i="12"/>
  <c r="K108" i="12"/>
  <c r="K106" i="12"/>
  <c r="K104" i="12"/>
  <c r="K102" i="12"/>
  <c r="K100" i="12"/>
  <c r="K98" i="12"/>
  <c r="K96" i="12"/>
  <c r="K94" i="12"/>
  <c r="K92" i="12"/>
  <c r="K90" i="12"/>
  <c r="K88" i="12"/>
  <c r="K86" i="12"/>
  <c r="K84" i="12"/>
  <c r="K76" i="12"/>
  <c r="K74" i="12"/>
  <c r="K72" i="12"/>
  <c r="K70" i="12"/>
  <c r="K68" i="12"/>
  <c r="K66" i="12"/>
  <c r="K64" i="12"/>
  <c r="K62" i="12"/>
  <c r="K60" i="12"/>
  <c r="K58" i="12"/>
  <c r="K56" i="12"/>
  <c r="K54" i="12"/>
  <c r="K52" i="12"/>
  <c r="K50" i="12"/>
  <c r="K48" i="12"/>
  <c r="K46" i="12"/>
  <c r="K38" i="12"/>
  <c r="K36" i="12"/>
  <c r="K34" i="12"/>
  <c r="K32" i="12"/>
  <c r="K30" i="12"/>
  <c r="K28" i="12"/>
  <c r="AR48" i="16" l="1"/>
  <c r="AP48" i="16"/>
  <c r="AP49" i="16"/>
  <c r="AR49" i="16"/>
  <c r="AJ49" i="16" s="1"/>
  <c r="S14" i="16"/>
  <c r="T13" i="16" s="1"/>
  <c r="S80" i="16"/>
  <c r="S42" i="16"/>
  <c r="AP61" i="16"/>
  <c r="AR61" i="16" s="1"/>
  <c r="AJ61" i="16" s="1"/>
  <c r="AP65" i="16"/>
  <c r="AR65" i="16"/>
  <c r="AJ65" i="16" s="1"/>
  <c r="AM70" i="16"/>
  <c r="AN70" i="16" s="1"/>
  <c r="AM69" i="16"/>
  <c r="AN69" i="16" s="1"/>
  <c r="AP91" i="16"/>
  <c r="AR91" i="16" s="1"/>
  <c r="AJ91" i="16" s="1"/>
  <c r="AR34" i="16"/>
  <c r="K20" i="16"/>
  <c r="AA10" i="16"/>
  <c r="K18" i="16"/>
  <c r="Y10" i="16"/>
  <c r="K26" i="16"/>
  <c r="K22" i="16"/>
  <c r="K14" i="16"/>
  <c r="AE10" i="16"/>
  <c r="K42" i="16"/>
  <c r="AC10" i="16"/>
  <c r="K24" i="16"/>
  <c r="Q10" i="16"/>
  <c r="AG10" i="16"/>
  <c r="K16" i="16"/>
  <c r="O10" i="16"/>
  <c r="M10" i="16"/>
  <c r="K80" i="16"/>
  <c r="W10" i="16"/>
  <c r="U10" i="16"/>
  <c r="AR35" i="16"/>
  <c r="AJ35" i="16" s="1"/>
  <c r="AP68" i="16"/>
  <c r="AR68" i="16" s="1"/>
  <c r="AR37" i="16"/>
  <c r="AJ37" i="16" s="1"/>
  <c r="AP37" i="16"/>
  <c r="AM38" i="16"/>
  <c r="AN38" i="16" s="1"/>
  <c r="AP45" i="16"/>
  <c r="AR45" i="16" s="1"/>
  <c r="AJ45" i="16" s="1"/>
  <c r="AP62" i="16"/>
  <c r="AR62" i="16" s="1"/>
  <c r="AR63" i="16"/>
  <c r="AJ63" i="16" s="1"/>
  <c r="AP63" i="16"/>
  <c r="AP95" i="16"/>
  <c r="AR95" i="16" s="1"/>
  <c r="AJ95" i="16" s="1"/>
  <c r="AP98" i="16"/>
  <c r="AR98" i="16" s="1"/>
  <c r="AM31" i="16"/>
  <c r="AN31" i="16" s="1"/>
  <c r="AM32" i="16"/>
  <c r="AN32" i="16" s="1"/>
  <c r="AR75" i="16"/>
  <c r="AJ75" i="16" s="1"/>
  <c r="AP75" i="16"/>
  <c r="AP92" i="16"/>
  <c r="AR92" i="16"/>
  <c r="AP93" i="16"/>
  <c r="AR93" i="16" s="1"/>
  <c r="AJ93" i="16" s="1"/>
  <c r="AP97" i="16"/>
  <c r="AR97" i="16" s="1"/>
  <c r="AJ97" i="16" s="1"/>
  <c r="AM30" i="16"/>
  <c r="AN30" i="16" s="1"/>
  <c r="AM29" i="16"/>
  <c r="AN29" i="16" s="1"/>
  <c r="AP47" i="16"/>
  <c r="AR47" i="16" s="1"/>
  <c r="AJ47" i="16" s="1"/>
  <c r="AM60" i="16"/>
  <c r="AN60" i="16" s="1"/>
  <c r="AM59" i="16"/>
  <c r="AN59" i="16" s="1"/>
  <c r="AM100" i="16"/>
  <c r="AN100" i="16" s="1"/>
  <c r="AM99" i="16"/>
  <c r="AN99" i="16" s="1"/>
  <c r="AM46" i="16"/>
  <c r="AN46" i="16" s="1"/>
  <c r="AR51" i="16"/>
  <c r="AJ51" i="16" s="1"/>
  <c r="AP51" i="16"/>
  <c r="AM76" i="16"/>
  <c r="AN76" i="16" s="1"/>
  <c r="AM90" i="16"/>
  <c r="AN90" i="16" s="1"/>
  <c r="AM89" i="16"/>
  <c r="AN89" i="16" s="1"/>
  <c r="AP111" i="16"/>
  <c r="AR111" i="16" s="1"/>
  <c r="AJ111" i="16" s="1"/>
  <c r="AM28" i="16"/>
  <c r="AN28" i="16" s="1"/>
  <c r="AM27" i="16"/>
  <c r="AN27" i="16" s="1"/>
  <c r="AM50" i="16"/>
  <c r="AN50" i="16" s="1"/>
  <c r="AP52" i="16"/>
  <c r="AR52" i="16" s="1"/>
  <c r="AM58" i="16"/>
  <c r="AN58" i="16" s="1"/>
  <c r="AM57" i="16"/>
  <c r="AN57" i="16" s="1"/>
  <c r="AM102" i="16"/>
  <c r="AN102" i="16" s="1"/>
  <c r="AM101" i="16"/>
  <c r="AN101" i="16" s="1"/>
  <c r="AR108" i="16"/>
  <c r="AM109" i="16"/>
  <c r="AN109" i="16" s="1"/>
  <c r="AM110" i="16"/>
  <c r="AN110" i="16" s="1"/>
  <c r="AM64" i="16"/>
  <c r="AN64" i="16" s="1"/>
  <c r="AM88" i="16"/>
  <c r="AN88" i="16" s="1"/>
  <c r="AM87" i="16"/>
  <c r="AN87" i="16" s="1"/>
  <c r="AP114" i="16"/>
  <c r="AR114" i="16" s="1"/>
  <c r="AM33" i="16"/>
  <c r="AN33" i="16" s="1"/>
  <c r="AM36" i="16"/>
  <c r="AN36" i="16" s="1"/>
  <c r="AM54" i="16"/>
  <c r="AN54" i="16" s="1"/>
  <c r="AM53" i="16"/>
  <c r="AN53" i="16" s="1"/>
  <c r="AM74" i="16"/>
  <c r="AN74" i="16" s="1"/>
  <c r="AM73" i="16"/>
  <c r="AN73" i="16" s="1"/>
  <c r="AM94" i="16"/>
  <c r="AN94" i="16" s="1"/>
  <c r="AM112" i="16"/>
  <c r="AN112" i="16" s="1"/>
  <c r="AM56" i="16"/>
  <c r="AN56" i="16" s="1"/>
  <c r="AM55" i="16"/>
  <c r="AN55" i="16" s="1"/>
  <c r="AM66" i="16"/>
  <c r="AN66" i="16" s="1"/>
  <c r="AM84" i="16"/>
  <c r="AN84" i="16" s="1"/>
  <c r="AM83" i="16"/>
  <c r="AN83" i="16" s="1"/>
  <c r="AM104" i="16"/>
  <c r="AN104" i="16" s="1"/>
  <c r="AM103" i="16"/>
  <c r="AN103" i="16" s="1"/>
  <c r="AM106" i="16"/>
  <c r="AN106" i="16" s="1"/>
  <c r="AM105" i="16"/>
  <c r="AN105" i="16" s="1"/>
  <c r="AM72" i="16"/>
  <c r="AN72" i="16" s="1"/>
  <c r="AM71" i="16"/>
  <c r="AN71" i="16" s="1"/>
  <c r="AP113" i="16"/>
  <c r="AR113" i="16" s="1"/>
  <c r="AJ113" i="16" s="1"/>
  <c r="AM67" i="16"/>
  <c r="AN67" i="16" s="1"/>
  <c r="AM96" i="16"/>
  <c r="AN96" i="16" s="1"/>
  <c r="AM107" i="16"/>
  <c r="AN107" i="16" s="1"/>
  <c r="AM86" i="16"/>
  <c r="AN86" i="16" s="1"/>
  <c r="AM85" i="16"/>
  <c r="AN85" i="16" s="1"/>
  <c r="AP107" i="16" l="1"/>
  <c r="AR107" i="16" s="1"/>
  <c r="AJ107" i="16" s="1"/>
  <c r="AP106" i="16"/>
  <c r="AR106" i="16" s="1"/>
  <c r="AP112" i="16"/>
  <c r="AR112" i="16" s="1"/>
  <c r="AP46" i="16"/>
  <c r="AR46" i="16" s="1"/>
  <c r="AR30" i="16"/>
  <c r="AP30" i="16"/>
  <c r="L21" i="16"/>
  <c r="AM21" i="16"/>
  <c r="AN21" i="16" s="1"/>
  <c r="AP96" i="16"/>
  <c r="AR96" i="16" s="1"/>
  <c r="AP103" i="16"/>
  <c r="AR103" i="16" s="1"/>
  <c r="AJ103" i="16" s="1"/>
  <c r="AP94" i="16"/>
  <c r="AR94" i="16" s="1"/>
  <c r="AP102" i="16"/>
  <c r="AR102" i="16"/>
  <c r="AP99" i="16"/>
  <c r="AR99" i="16"/>
  <c r="AJ99" i="16" s="1"/>
  <c r="AR32" i="16"/>
  <c r="AP32" i="16"/>
  <c r="L25" i="16"/>
  <c r="AP69" i="16"/>
  <c r="AR69" i="16"/>
  <c r="AJ69" i="16" s="1"/>
  <c r="AP104" i="16"/>
  <c r="AR104" i="16" s="1"/>
  <c r="AP83" i="16"/>
  <c r="AR83" i="16" s="1"/>
  <c r="AJ83" i="16" s="1"/>
  <c r="AP74" i="16"/>
  <c r="AR74" i="16" s="1"/>
  <c r="AP88" i="16"/>
  <c r="AR88" i="16" s="1"/>
  <c r="AP58" i="16"/>
  <c r="AR58" i="16" s="1"/>
  <c r="AP59" i="16"/>
  <c r="AR59" i="16" s="1"/>
  <c r="AJ59" i="16" s="1"/>
  <c r="U42" i="16"/>
  <c r="U16" i="16"/>
  <c r="V15" i="16" s="1"/>
  <c r="U20" i="16"/>
  <c r="V19" i="16" s="1"/>
  <c r="U80" i="16"/>
  <c r="U18" i="16"/>
  <c r="V17" i="16" s="1"/>
  <c r="U14" i="16"/>
  <c r="V13" i="16" s="1"/>
  <c r="L23" i="16"/>
  <c r="L17" i="16"/>
  <c r="S20" i="16"/>
  <c r="T19" i="16" s="1"/>
  <c r="AP84" i="16"/>
  <c r="AR84" i="16" s="1"/>
  <c r="AP53" i="16"/>
  <c r="AR53" i="16"/>
  <c r="AJ53" i="16" s="1"/>
  <c r="AP64" i="16"/>
  <c r="AR64" i="16" s="1"/>
  <c r="AP90" i="16"/>
  <c r="AR90" i="16"/>
  <c r="AR60" i="16"/>
  <c r="AP60" i="16"/>
  <c r="W42" i="16"/>
  <c r="W14" i="16"/>
  <c r="X13" i="16" s="1"/>
  <c r="W80" i="16"/>
  <c r="W16" i="16"/>
  <c r="X15" i="16" s="1"/>
  <c r="AC80" i="16"/>
  <c r="AC42" i="16"/>
  <c r="AA80" i="16"/>
  <c r="AA42" i="16"/>
  <c r="S16" i="16"/>
  <c r="T15" i="16" s="1"/>
  <c r="AP71" i="16"/>
  <c r="AR71" i="16" s="1"/>
  <c r="AJ71" i="16" s="1"/>
  <c r="AP66" i="16"/>
  <c r="AR66" i="16"/>
  <c r="AP54" i="16"/>
  <c r="AR54" i="16"/>
  <c r="AR110" i="16"/>
  <c r="AP110" i="16"/>
  <c r="AP76" i="16"/>
  <c r="AR76" i="16" s="1"/>
  <c r="AP38" i="16"/>
  <c r="AR38" i="16" s="1"/>
  <c r="L19" i="16"/>
  <c r="AP85" i="16"/>
  <c r="AR85" i="16" s="1"/>
  <c r="AJ85" i="16" s="1"/>
  <c r="AP72" i="16"/>
  <c r="AR72" i="16" s="1"/>
  <c r="AP55" i="16"/>
  <c r="AR55" i="16" s="1"/>
  <c r="AJ55" i="16" s="1"/>
  <c r="AP36" i="16"/>
  <c r="AR36" i="16" s="1"/>
  <c r="AP109" i="16"/>
  <c r="AR109" i="16" s="1"/>
  <c r="AJ109" i="16" s="1"/>
  <c r="AP50" i="16"/>
  <c r="AR50" i="16"/>
  <c r="M18" i="16"/>
  <c r="N17" i="16" s="1"/>
  <c r="M16" i="16"/>
  <c r="N15" i="16" s="1"/>
  <c r="M80" i="16"/>
  <c r="M42" i="16"/>
  <c r="M22" i="16"/>
  <c r="N21" i="16" s="1"/>
  <c r="M20" i="16"/>
  <c r="N19" i="16" s="1"/>
  <c r="M14" i="16"/>
  <c r="N13" i="16" s="1"/>
  <c r="M24" i="16"/>
  <c r="N23" i="16" s="1"/>
  <c r="AE80" i="16"/>
  <c r="AE42" i="16"/>
  <c r="AR28" i="16"/>
  <c r="AP28" i="16"/>
  <c r="L15" i="16"/>
  <c r="AG80" i="16"/>
  <c r="AG42" i="16"/>
  <c r="AP67" i="16"/>
  <c r="AR67" i="16" s="1"/>
  <c r="AJ67" i="16" s="1"/>
  <c r="AP73" i="16"/>
  <c r="AR73" i="16"/>
  <c r="AJ73" i="16" s="1"/>
  <c r="AP87" i="16"/>
  <c r="AR87" i="16" s="1"/>
  <c r="AJ87" i="16" s="1"/>
  <c r="AP57" i="16"/>
  <c r="AR57" i="16" s="1"/>
  <c r="AJ57" i="16" s="1"/>
  <c r="AP100" i="16"/>
  <c r="AR100" i="16"/>
  <c r="AP31" i="16"/>
  <c r="AR31" i="16" s="1"/>
  <c r="AJ31" i="16" s="1"/>
  <c r="Q80" i="16"/>
  <c r="Q14" i="16"/>
  <c r="R13" i="16" s="1"/>
  <c r="Q20" i="16"/>
  <c r="R19" i="16" s="1"/>
  <c r="Q42" i="16"/>
  <c r="Q16" i="16"/>
  <c r="R15" i="16" s="1"/>
  <c r="Q18" i="16"/>
  <c r="R17" i="16" s="1"/>
  <c r="Y42" i="16"/>
  <c r="Y22" i="16"/>
  <c r="Z21" i="16" s="1"/>
  <c r="Y20" i="16"/>
  <c r="Z19" i="16" s="1"/>
  <c r="Y26" i="16"/>
  <c r="Z25" i="16" s="1"/>
  <c r="Y18" i="16"/>
  <c r="Z17" i="16" s="1"/>
  <c r="Y80" i="16"/>
  <c r="Y14" i="16"/>
  <c r="Z13" i="16" s="1"/>
  <c r="Y24" i="16"/>
  <c r="Z23" i="16" s="1"/>
  <c r="Y16" i="16"/>
  <c r="Z15" i="16" s="1"/>
  <c r="AP70" i="16"/>
  <c r="AR70" i="16"/>
  <c r="AP89" i="16"/>
  <c r="AR89" i="16" s="1"/>
  <c r="AJ89" i="16" s="1"/>
  <c r="AP86" i="16"/>
  <c r="AR86" i="16" s="1"/>
  <c r="AR105" i="16"/>
  <c r="AJ105" i="16" s="1"/>
  <c r="AP105" i="16"/>
  <c r="AP56" i="16"/>
  <c r="AR56" i="16" s="1"/>
  <c r="AP33" i="16"/>
  <c r="AR33" i="16"/>
  <c r="AJ33" i="16" s="1"/>
  <c r="AP27" i="16"/>
  <c r="AR27" i="16" s="1"/>
  <c r="AJ27" i="16" s="1"/>
  <c r="AP29" i="16"/>
  <c r="AR29" i="16" s="1"/>
  <c r="AJ29" i="16" s="1"/>
  <c r="O16" i="16"/>
  <c r="P15" i="16" s="1"/>
  <c r="O80" i="16"/>
  <c r="O14" i="16"/>
  <c r="P13" i="16" s="1"/>
  <c r="O20" i="16"/>
  <c r="P19" i="16" s="1"/>
  <c r="O18" i="16"/>
  <c r="P17" i="16" s="1"/>
  <c r="O42" i="16"/>
  <c r="L13" i="16"/>
  <c r="S18" i="16"/>
  <c r="T17" i="16" s="1"/>
  <c r="AP101" i="16"/>
  <c r="AR101" i="16" s="1"/>
  <c r="AJ101" i="16" s="1"/>
  <c r="AM20" i="16" l="1"/>
  <c r="AN20" i="16" s="1"/>
  <c r="AM22" i="16"/>
  <c r="AN22" i="16" s="1"/>
  <c r="AM13" i="16"/>
  <c r="AN13" i="16" s="1"/>
  <c r="AP13" i="16"/>
  <c r="AR13" i="16" s="1"/>
  <c r="AP20" i="16"/>
  <c r="AR20" i="16" s="1"/>
  <c r="AM18" i="16"/>
  <c r="AN18" i="16" s="1"/>
  <c r="AP22" i="16"/>
  <c r="AR22" i="16" s="1"/>
  <c r="AM17" i="16"/>
  <c r="AN17" i="16" s="1"/>
  <c r="AM25" i="16"/>
  <c r="AN25" i="16" s="1"/>
  <c r="AM14" i="16"/>
  <c r="AN14" i="16" s="1"/>
  <c r="AM16" i="16"/>
  <c r="AN16" i="16" s="1"/>
  <c r="AM26" i="16"/>
  <c r="AN26" i="16" s="1"/>
  <c r="AP21" i="16"/>
  <c r="AR21" i="16" s="1"/>
  <c r="AM15" i="16"/>
  <c r="AN15" i="16" s="1"/>
  <c r="AM23" i="16"/>
  <c r="AN23" i="16" s="1"/>
  <c r="AM19" i="16"/>
  <c r="AN19" i="16" s="1"/>
  <c r="AM24" i="16"/>
  <c r="AN24" i="16" s="1"/>
  <c r="AJ21" i="16" l="1"/>
  <c r="AP17" i="16"/>
  <c r="AR17" i="16"/>
  <c r="AP15" i="16"/>
  <c r="AR15" i="16" s="1"/>
  <c r="AP18" i="16"/>
  <c r="AR18" i="16" s="1"/>
  <c r="AP26" i="16"/>
  <c r="AR26" i="16" s="1"/>
  <c r="AP16" i="16"/>
  <c r="AR16" i="16" s="1"/>
  <c r="AP24" i="16"/>
  <c r="AR24" i="16" s="1"/>
  <c r="AP14" i="16"/>
  <c r="AR14" i="16" s="1"/>
  <c r="AJ13" i="16" s="1"/>
  <c r="AP23" i="16"/>
  <c r="AR23" i="16" s="1"/>
  <c r="AP19" i="16"/>
  <c r="AR19" i="16" s="1"/>
  <c r="AJ19" i="16" s="1"/>
  <c r="AP25" i="16"/>
  <c r="AR25" i="16" s="1"/>
  <c r="AJ23" i="16" l="1"/>
  <c r="AJ25" i="16"/>
  <c r="AJ17" i="16"/>
  <c r="AH4" i="16" s="1"/>
  <c r="AH6" i="16" s="1"/>
  <c r="AJ15" i="16"/>
  <c r="AH111" i="12" l="1"/>
  <c r="AH103" i="12"/>
  <c r="Z101" i="12"/>
  <c r="X99" i="12"/>
  <c r="X93" i="12"/>
  <c r="V89" i="12"/>
  <c r="X87" i="12"/>
  <c r="AH73" i="12"/>
  <c r="AH65" i="12"/>
  <c r="Z63" i="12"/>
  <c r="X61" i="12"/>
  <c r="X55" i="12"/>
  <c r="V51" i="12"/>
  <c r="X49" i="12"/>
  <c r="AH33" i="12"/>
  <c r="Z31" i="12"/>
  <c r="X29" i="12"/>
  <c r="X23" i="12"/>
  <c r="X17" i="12"/>
  <c r="G8" i="12"/>
  <c r="P7" i="12"/>
  <c r="M5" i="12"/>
  <c r="G5" i="12"/>
  <c r="K10" i="12" s="1"/>
  <c r="G4" i="12"/>
  <c r="K16" i="12" l="1"/>
  <c r="K24" i="12"/>
  <c r="K26" i="12"/>
  <c r="K22" i="12"/>
  <c r="K20" i="12"/>
  <c r="K18" i="12"/>
  <c r="K80" i="12"/>
  <c r="K42" i="12"/>
  <c r="AC10" i="12"/>
  <c r="U10" i="12"/>
  <c r="M10" i="12"/>
  <c r="AE10" i="12"/>
  <c r="AA10" i="12"/>
  <c r="Q10" i="12"/>
  <c r="Y10" i="12"/>
  <c r="AG10" i="12"/>
  <c r="W10" i="12"/>
  <c r="S10" i="12"/>
  <c r="O10" i="12"/>
  <c r="E24" i="5"/>
  <c r="Q18" i="12" l="1"/>
  <c r="Q16" i="12"/>
  <c r="Q14" i="12"/>
  <c r="Q20" i="12"/>
  <c r="S20" i="12"/>
  <c r="S18" i="12"/>
  <c r="T17" i="12" s="1"/>
  <c r="S16" i="12"/>
  <c r="U18" i="12"/>
  <c r="V17" i="12" s="1"/>
  <c r="U16" i="12"/>
  <c r="U20" i="12"/>
  <c r="W16" i="12"/>
  <c r="W14" i="12"/>
  <c r="O20" i="12"/>
  <c r="P19" i="12" s="1"/>
  <c r="O18" i="12"/>
  <c r="P17" i="12" s="1"/>
  <c r="O14" i="12"/>
  <c r="P13" i="12" s="1"/>
  <c r="O16" i="12"/>
  <c r="P15" i="12" s="1"/>
  <c r="M14" i="12"/>
  <c r="N13" i="12" s="1"/>
  <c r="M22" i="12"/>
  <c r="N21" i="12" s="1"/>
  <c r="M20" i="12"/>
  <c r="N19" i="12" s="1"/>
  <c r="M18" i="12"/>
  <c r="N17" i="12" s="1"/>
  <c r="M16" i="12"/>
  <c r="N15" i="12" s="1"/>
  <c r="M24" i="12"/>
  <c r="N23" i="12" s="1"/>
  <c r="T15" i="12"/>
  <c r="S14" i="12"/>
  <c r="T13" i="12" s="1"/>
  <c r="U14" i="12"/>
  <c r="X15" i="12"/>
  <c r="V15" i="12"/>
  <c r="Z13" i="12"/>
  <c r="Z21" i="12"/>
  <c r="Z23" i="12"/>
  <c r="Z19" i="12"/>
  <c r="Z25" i="12"/>
  <c r="AB23" i="12"/>
  <c r="AB19" i="12"/>
  <c r="T19" i="12"/>
  <c r="V19" i="12"/>
  <c r="R17" i="12"/>
  <c r="R19" i="12"/>
  <c r="R13" i="12"/>
  <c r="V13" i="12"/>
  <c r="X13" i="12"/>
  <c r="P107" i="12"/>
  <c r="P99" i="12"/>
  <c r="P113" i="12"/>
  <c r="P105" i="12"/>
  <c r="P109" i="12"/>
  <c r="P97" i="12"/>
  <c r="P89" i="12"/>
  <c r="P87" i="12"/>
  <c r="P103" i="12"/>
  <c r="P95" i="12"/>
  <c r="P85" i="12"/>
  <c r="P71" i="12"/>
  <c r="P63" i="12"/>
  <c r="P55" i="12"/>
  <c r="P93" i="12"/>
  <c r="P83" i="12"/>
  <c r="P69" i="12"/>
  <c r="P61" i="12"/>
  <c r="P53" i="12"/>
  <c r="P91" i="12"/>
  <c r="P67" i="12"/>
  <c r="P59" i="12"/>
  <c r="P51" i="12"/>
  <c r="P47" i="12"/>
  <c r="P33" i="12"/>
  <c r="P25" i="12"/>
  <c r="P111" i="12"/>
  <c r="P101" i="12"/>
  <c r="O80" i="12"/>
  <c r="P75" i="12"/>
  <c r="P65" i="12"/>
  <c r="P57" i="12"/>
  <c r="P49" i="12"/>
  <c r="P35" i="12"/>
  <c r="P29" i="12"/>
  <c r="P73" i="12"/>
  <c r="P37" i="12"/>
  <c r="P31" i="12"/>
  <c r="P23" i="12"/>
  <c r="P45" i="12"/>
  <c r="O42" i="12"/>
  <c r="P21" i="12"/>
  <c r="P27" i="12"/>
  <c r="R113" i="12"/>
  <c r="R105" i="12"/>
  <c r="R97" i="12"/>
  <c r="R111" i="12"/>
  <c r="R103" i="12"/>
  <c r="R107" i="12"/>
  <c r="R99" i="12"/>
  <c r="R95" i="12"/>
  <c r="R87" i="12"/>
  <c r="R85" i="12"/>
  <c r="R83" i="12"/>
  <c r="R69" i="12"/>
  <c r="R61" i="12"/>
  <c r="R53" i="12"/>
  <c r="R91" i="12"/>
  <c r="R67" i="12"/>
  <c r="R59" i="12"/>
  <c r="R51" i="12"/>
  <c r="R47" i="12"/>
  <c r="R101" i="12"/>
  <c r="Q80" i="12"/>
  <c r="R75" i="12"/>
  <c r="R65" i="12"/>
  <c r="R57" i="12"/>
  <c r="R45" i="12"/>
  <c r="R31" i="12"/>
  <c r="R23" i="12"/>
  <c r="R15" i="12"/>
  <c r="R89" i="12"/>
  <c r="R73" i="12"/>
  <c r="R63" i="12"/>
  <c r="R33" i="12"/>
  <c r="R27" i="12"/>
  <c r="R55" i="12"/>
  <c r="R71" i="12"/>
  <c r="R29" i="12"/>
  <c r="R109" i="12"/>
  <c r="R93" i="12"/>
  <c r="R49" i="12"/>
  <c r="R25" i="12"/>
  <c r="R21" i="12"/>
  <c r="Q42" i="12"/>
  <c r="R37" i="12"/>
  <c r="R35" i="12"/>
  <c r="L45" i="12"/>
  <c r="L61" i="12"/>
  <c r="N109" i="12"/>
  <c r="N101" i="12"/>
  <c r="N107" i="12"/>
  <c r="N111" i="12"/>
  <c r="N93" i="12"/>
  <c r="N105" i="12"/>
  <c r="N99" i="12"/>
  <c r="N91" i="12"/>
  <c r="N89" i="12"/>
  <c r="N97" i="12"/>
  <c r="N87" i="12"/>
  <c r="N73" i="12"/>
  <c r="N65" i="12"/>
  <c r="N57" i="12"/>
  <c r="N49" i="12"/>
  <c r="N113" i="12"/>
  <c r="N103" i="12"/>
  <c r="N95" i="12"/>
  <c r="N85" i="12"/>
  <c r="N71" i="12"/>
  <c r="N55" i="12"/>
  <c r="N83" i="12"/>
  <c r="N69" i="12"/>
  <c r="N61" i="12"/>
  <c r="N53" i="12"/>
  <c r="N35" i="12"/>
  <c r="N27" i="12"/>
  <c r="N67" i="12"/>
  <c r="N59" i="12"/>
  <c r="N75" i="12"/>
  <c r="N63" i="12"/>
  <c r="N47" i="12"/>
  <c r="M42" i="12"/>
  <c r="N37" i="12"/>
  <c r="N31" i="12"/>
  <c r="M80" i="12"/>
  <c r="N33" i="12"/>
  <c r="N29" i="12"/>
  <c r="N51" i="12"/>
  <c r="N45" i="12"/>
  <c r="N25" i="12"/>
  <c r="L21" i="12"/>
  <c r="L55" i="12"/>
  <c r="L63" i="12"/>
  <c r="L59" i="12"/>
  <c r="L89" i="12"/>
  <c r="L85" i="12"/>
  <c r="L109" i="12"/>
  <c r="L23" i="12"/>
  <c r="X107" i="12"/>
  <c r="X113" i="12"/>
  <c r="X105" i="12"/>
  <c r="X103" i="12"/>
  <c r="X111" i="12"/>
  <c r="X101" i="12"/>
  <c r="X89" i="12"/>
  <c r="X95" i="12"/>
  <c r="X91" i="12"/>
  <c r="X71" i="12"/>
  <c r="X63" i="12"/>
  <c r="X73" i="12"/>
  <c r="X97" i="12"/>
  <c r="X83" i="12"/>
  <c r="X69" i="12"/>
  <c r="X53" i="12"/>
  <c r="X47" i="12"/>
  <c r="X33" i="12"/>
  <c r="X25" i="12"/>
  <c r="X109" i="12"/>
  <c r="X85" i="12"/>
  <c r="X67" i="12"/>
  <c r="X59" i="12"/>
  <c r="W80" i="12"/>
  <c r="X65" i="12"/>
  <c r="W42" i="12"/>
  <c r="X37" i="12"/>
  <c r="X31" i="12"/>
  <c r="X57" i="12"/>
  <c r="X51" i="12"/>
  <c r="X45" i="12"/>
  <c r="X35" i="12"/>
  <c r="X19" i="12"/>
  <c r="X75" i="12"/>
  <c r="X27" i="12"/>
  <c r="X21" i="12"/>
  <c r="AB111" i="12"/>
  <c r="AB103" i="12"/>
  <c r="AB95" i="12"/>
  <c r="AB109" i="12"/>
  <c r="AB101" i="12"/>
  <c r="AB99" i="12"/>
  <c r="AB107" i="12"/>
  <c r="AB97" i="12"/>
  <c r="AB85" i="12"/>
  <c r="AB87" i="12"/>
  <c r="AB113" i="12"/>
  <c r="AA80" i="12"/>
  <c r="AB75" i="12"/>
  <c r="AB67" i="12"/>
  <c r="AB59" i="12"/>
  <c r="AB51" i="12"/>
  <c r="AB83" i="12"/>
  <c r="AB69" i="12"/>
  <c r="AB61" i="12"/>
  <c r="AB53" i="12"/>
  <c r="AB45" i="12"/>
  <c r="AB93" i="12"/>
  <c r="AB65" i="12"/>
  <c r="AB57" i="12"/>
  <c r="AA42" i="12"/>
  <c r="AB37" i="12"/>
  <c r="AB29" i="12"/>
  <c r="AB21" i="12"/>
  <c r="AB105" i="12"/>
  <c r="AB91" i="12"/>
  <c r="AB73" i="12"/>
  <c r="AB63" i="12"/>
  <c r="AB55" i="12"/>
  <c r="AB49" i="12"/>
  <c r="AB33" i="12"/>
  <c r="AB27" i="12"/>
  <c r="AB89" i="12"/>
  <c r="AB71" i="12"/>
  <c r="AB17" i="12"/>
  <c r="AB31" i="12"/>
  <c r="AB47" i="12"/>
  <c r="AB35" i="12"/>
  <c r="AB25" i="12"/>
  <c r="AB15" i="12"/>
  <c r="AF107" i="12"/>
  <c r="AF99" i="12"/>
  <c r="AF113" i="12"/>
  <c r="AF105" i="12"/>
  <c r="AF109" i="12"/>
  <c r="AF95" i="12"/>
  <c r="AF93" i="12"/>
  <c r="AF89" i="12"/>
  <c r="AF101" i="12"/>
  <c r="AF111" i="12"/>
  <c r="AF91" i="12"/>
  <c r="AF71" i="12"/>
  <c r="AF63" i="12"/>
  <c r="AF55" i="12"/>
  <c r="AF97" i="12"/>
  <c r="AE80" i="12"/>
  <c r="AF75" i="12"/>
  <c r="AF65" i="12"/>
  <c r="AF57" i="12"/>
  <c r="AF85" i="12"/>
  <c r="AF73" i="12"/>
  <c r="AF49" i="12"/>
  <c r="AF47" i="12"/>
  <c r="AF33" i="12"/>
  <c r="AF25" i="12"/>
  <c r="AF17" i="12"/>
  <c r="AF83" i="12"/>
  <c r="AF69" i="12"/>
  <c r="AF61" i="12"/>
  <c r="AF45" i="12"/>
  <c r="AF31" i="12"/>
  <c r="AF59" i="12"/>
  <c r="AF87" i="12"/>
  <c r="AF67" i="12"/>
  <c r="AF29" i="12"/>
  <c r="AF21" i="12"/>
  <c r="AF103" i="12"/>
  <c r="AF53" i="12"/>
  <c r="AF19" i="12"/>
  <c r="AF35" i="12"/>
  <c r="AF15" i="12"/>
  <c r="AF51" i="12"/>
  <c r="AE42" i="12"/>
  <c r="AF27" i="12"/>
  <c r="AF23" i="12"/>
  <c r="AF13" i="12"/>
  <c r="AF37" i="12"/>
  <c r="L53" i="12"/>
  <c r="L69" i="12"/>
  <c r="V109" i="12"/>
  <c r="V101" i="12"/>
  <c r="V93" i="12"/>
  <c r="V107" i="12"/>
  <c r="V99" i="12"/>
  <c r="V113" i="12"/>
  <c r="V95" i="12"/>
  <c r="V103" i="12"/>
  <c r="V91" i="12"/>
  <c r="V97" i="12"/>
  <c r="V73" i="12"/>
  <c r="V65" i="12"/>
  <c r="V57" i="12"/>
  <c r="V49" i="12"/>
  <c r="U80" i="12"/>
  <c r="V75" i="12"/>
  <c r="V63" i="12"/>
  <c r="V111" i="12"/>
  <c r="V71" i="12"/>
  <c r="V55" i="12"/>
  <c r="V35" i="12"/>
  <c r="V27" i="12"/>
  <c r="V87" i="12"/>
  <c r="V83" i="12"/>
  <c r="V69" i="12"/>
  <c r="V61" i="12"/>
  <c r="V105" i="12"/>
  <c r="V59" i="12"/>
  <c r="V85" i="12"/>
  <c r="V47" i="12"/>
  <c r="V25" i="12"/>
  <c r="V21" i="12"/>
  <c r="V67" i="12"/>
  <c r="V45" i="12"/>
  <c r="U42" i="12"/>
  <c r="V53" i="12"/>
  <c r="V37" i="12"/>
  <c r="V33" i="12"/>
  <c r="V23" i="12"/>
  <c r="V29" i="12"/>
  <c r="V31" i="12"/>
  <c r="L29" i="12"/>
  <c r="L71" i="12"/>
  <c r="L73" i="12"/>
  <c r="L67" i="12"/>
  <c r="L99" i="12"/>
  <c r="L93" i="12"/>
  <c r="L95" i="12"/>
  <c r="L75" i="12"/>
  <c r="L91" i="12"/>
  <c r="L107" i="12"/>
  <c r="L103" i="12"/>
  <c r="T111" i="12"/>
  <c r="T103" i="12"/>
  <c r="T95" i="12"/>
  <c r="T109" i="12"/>
  <c r="T101" i="12"/>
  <c r="T105" i="12"/>
  <c r="T97" i="12"/>
  <c r="T113" i="12"/>
  <c r="T93" i="12"/>
  <c r="T85" i="12"/>
  <c r="T99" i="12"/>
  <c r="T91" i="12"/>
  <c r="S80" i="12"/>
  <c r="T75" i="12"/>
  <c r="T67" i="12"/>
  <c r="T59" i="12"/>
  <c r="T51" i="12"/>
  <c r="T65" i="12"/>
  <c r="T57" i="12"/>
  <c r="T89" i="12"/>
  <c r="T73" i="12"/>
  <c r="T63" i="12"/>
  <c r="T49" i="12"/>
  <c r="S42" i="12"/>
  <c r="T37" i="12"/>
  <c r="T29" i="12"/>
  <c r="T21" i="12"/>
  <c r="T71" i="12"/>
  <c r="T55" i="12"/>
  <c r="T69" i="12"/>
  <c r="T61" i="12"/>
  <c r="T53" i="12"/>
  <c r="T45" i="12"/>
  <c r="T25" i="12"/>
  <c r="T107" i="12"/>
  <c r="T83" i="12"/>
  <c r="T33" i="12"/>
  <c r="T31" i="12"/>
  <c r="T23" i="12"/>
  <c r="T87" i="12"/>
  <c r="T47" i="12"/>
  <c r="T35" i="12"/>
  <c r="T27" i="12"/>
  <c r="L33" i="12"/>
  <c r="L31" i="12"/>
  <c r="L25" i="12"/>
  <c r="AH113" i="12"/>
  <c r="AH105" i="12"/>
  <c r="AH97" i="12"/>
  <c r="AH107" i="12"/>
  <c r="AH93" i="12"/>
  <c r="AH87" i="12"/>
  <c r="AH91" i="12"/>
  <c r="AH109" i="12"/>
  <c r="AH89" i="12"/>
  <c r="AH83" i="12"/>
  <c r="AH69" i="12"/>
  <c r="AH61" i="12"/>
  <c r="AH53" i="12"/>
  <c r="AH85" i="12"/>
  <c r="AH63" i="12"/>
  <c r="AH55" i="12"/>
  <c r="AH49" i="12"/>
  <c r="AH47" i="12"/>
  <c r="AH99" i="12"/>
  <c r="AH71" i="12"/>
  <c r="AH45" i="12"/>
  <c r="AH31" i="12"/>
  <c r="AH23" i="12"/>
  <c r="AH15" i="12"/>
  <c r="AH95" i="12"/>
  <c r="AH67" i="12"/>
  <c r="AH59" i="12"/>
  <c r="AH57" i="12"/>
  <c r="AG42" i="12"/>
  <c r="AH37" i="12"/>
  <c r="AG80" i="12"/>
  <c r="AH51" i="12"/>
  <c r="AH101" i="12"/>
  <c r="AH75" i="12"/>
  <c r="AH19" i="12"/>
  <c r="AH35" i="12"/>
  <c r="AH25" i="12"/>
  <c r="AH27" i="12"/>
  <c r="AH13" i="12"/>
  <c r="AH21" i="12"/>
  <c r="AH17" i="12"/>
  <c r="AH29" i="12"/>
  <c r="L15" i="12"/>
  <c r="L19" i="12"/>
  <c r="L57" i="12"/>
  <c r="L83" i="12"/>
  <c r="AD109" i="12"/>
  <c r="AD101" i="12"/>
  <c r="AD93" i="12"/>
  <c r="AD107" i="12"/>
  <c r="AD99" i="12"/>
  <c r="AD111" i="12"/>
  <c r="AD97" i="12"/>
  <c r="AD105" i="12"/>
  <c r="AD95" i="12"/>
  <c r="AD91" i="12"/>
  <c r="AD113" i="12"/>
  <c r="AD103" i="12"/>
  <c r="AD85" i="12"/>
  <c r="AD73" i="12"/>
  <c r="AD65" i="12"/>
  <c r="AD57" i="12"/>
  <c r="AD49" i="12"/>
  <c r="AD87" i="12"/>
  <c r="AD67" i="12"/>
  <c r="AD59" i="12"/>
  <c r="AD51" i="12"/>
  <c r="AC80" i="12"/>
  <c r="AD75" i="12"/>
  <c r="AD63" i="12"/>
  <c r="AD55" i="12"/>
  <c r="AD35" i="12"/>
  <c r="AD27" i="12"/>
  <c r="AD19" i="12"/>
  <c r="AD89" i="12"/>
  <c r="AD71" i="12"/>
  <c r="AD47" i="12"/>
  <c r="AD25" i="12"/>
  <c r="AD83" i="12"/>
  <c r="AD53" i="12"/>
  <c r="AD69" i="12"/>
  <c r="AD61" i="12"/>
  <c r="AD37" i="12"/>
  <c r="AD31" i="12"/>
  <c r="AD23" i="12"/>
  <c r="AD33" i="12"/>
  <c r="AD29" i="12"/>
  <c r="AD21" i="12"/>
  <c r="AD45" i="12"/>
  <c r="AD17" i="12"/>
  <c r="AD13" i="12"/>
  <c r="AD15" i="12"/>
  <c r="AC42" i="12"/>
  <c r="L37" i="12"/>
  <c r="L113" i="12"/>
  <c r="L87" i="12"/>
  <c r="L35" i="12"/>
  <c r="L47" i="12"/>
  <c r="Z113" i="12"/>
  <c r="Z105" i="12"/>
  <c r="Z97" i="12"/>
  <c r="Z111" i="12"/>
  <c r="Z103" i="12"/>
  <c r="Z109" i="12"/>
  <c r="Z99" i="12"/>
  <c r="Z87" i="12"/>
  <c r="Z93" i="12"/>
  <c r="Z89" i="12"/>
  <c r="Z85" i="12"/>
  <c r="Z83" i="12"/>
  <c r="Z69" i="12"/>
  <c r="Z61" i="12"/>
  <c r="Z53" i="12"/>
  <c r="Z71" i="12"/>
  <c r="Z47" i="12"/>
  <c r="Z67" i="12"/>
  <c r="Z59" i="12"/>
  <c r="Z51" i="12"/>
  <c r="Z45" i="12"/>
  <c r="Z15" i="12"/>
  <c r="Z107" i="12"/>
  <c r="Y80" i="12"/>
  <c r="Z75" i="12"/>
  <c r="Z65" i="12"/>
  <c r="Z57" i="12"/>
  <c r="Z35" i="12"/>
  <c r="Z29" i="12"/>
  <c r="Z73" i="12"/>
  <c r="Z95" i="12"/>
  <c r="Z55" i="12"/>
  <c r="Y42" i="12"/>
  <c r="Z27" i="12"/>
  <c r="Z91" i="12"/>
  <c r="Z37" i="12"/>
  <c r="Z49" i="12"/>
  <c r="Z33" i="12"/>
  <c r="Z17" i="12"/>
  <c r="L17" i="12"/>
  <c r="L27" i="12"/>
  <c r="L65" i="12"/>
  <c r="L97" i="12"/>
  <c r="L13" i="12"/>
  <c r="L49" i="12"/>
  <c r="L51" i="12"/>
  <c r="L105" i="12"/>
  <c r="L101" i="12"/>
  <c r="L111" i="12"/>
  <c r="AM112" i="12" l="1"/>
  <c r="AN112" i="12" s="1"/>
  <c r="AP112" i="12" s="1"/>
  <c r="AR112" i="12" s="1"/>
  <c r="AM87" i="12"/>
  <c r="AN87" i="12" s="1"/>
  <c r="AP87" i="12" s="1"/>
  <c r="AR87" i="12" s="1"/>
  <c r="AJ87" i="12" s="1"/>
  <c r="AM13" i="12"/>
  <c r="AN13" i="12" s="1"/>
  <c r="AP13" i="12" s="1"/>
  <c r="AR13" i="12" s="1"/>
  <c r="AM111" i="12"/>
  <c r="AN111" i="12" s="1"/>
  <c r="AP111" i="12" s="1"/>
  <c r="AR111" i="12" s="1"/>
  <c r="AJ111" i="12" s="1"/>
  <c r="AM98" i="12"/>
  <c r="AN98" i="12" s="1"/>
  <c r="AP98" i="12" s="1"/>
  <c r="AR98" i="12" s="1"/>
  <c r="AM101" i="12"/>
  <c r="AN101" i="12" s="1"/>
  <c r="AP101" i="12" s="1"/>
  <c r="AR101" i="12" s="1"/>
  <c r="AJ101" i="12" s="1"/>
  <c r="AM114" i="12"/>
  <c r="AN114" i="12" s="1"/>
  <c r="AP114" i="12" s="1"/>
  <c r="AR114" i="12" s="1"/>
  <c r="AM102" i="12"/>
  <c r="AN102" i="12" s="1"/>
  <c r="AP102" i="12" s="1"/>
  <c r="AR102" i="12" s="1"/>
  <c r="AM83" i="12"/>
  <c r="AN83" i="12" s="1"/>
  <c r="AM65" i="12"/>
  <c r="AN65" i="12" s="1"/>
  <c r="AP65" i="12" s="1"/>
  <c r="AR65" i="12" s="1"/>
  <c r="AJ65" i="12" s="1"/>
  <c r="AM51" i="12"/>
  <c r="AN51" i="12" s="1"/>
  <c r="AP51" i="12" s="1"/>
  <c r="AR51" i="12" s="1"/>
  <c r="AJ51" i="12" s="1"/>
  <c r="AM52" i="12"/>
  <c r="AN52" i="12" s="1"/>
  <c r="AP52" i="12" s="1"/>
  <c r="AR52" i="12" s="1"/>
  <c r="AM49" i="12"/>
  <c r="AN49" i="12" s="1"/>
  <c r="AP49" i="12" s="1"/>
  <c r="AR49" i="12" s="1"/>
  <c r="AJ49" i="12" s="1"/>
  <c r="AM38" i="12"/>
  <c r="AN38" i="12" s="1"/>
  <c r="AP38" i="12" s="1"/>
  <c r="AR38" i="12" s="1"/>
  <c r="AM58" i="12"/>
  <c r="AN58" i="12" s="1"/>
  <c r="AM19" i="12"/>
  <c r="AN19" i="12" s="1"/>
  <c r="AM26" i="12"/>
  <c r="AN26" i="12" s="1"/>
  <c r="AM34" i="12"/>
  <c r="AN34" i="12" s="1"/>
  <c r="AM104" i="12"/>
  <c r="AN104" i="12" s="1"/>
  <c r="AM91" i="12"/>
  <c r="AN91" i="12" s="1"/>
  <c r="AM75" i="12"/>
  <c r="AN75" i="12" s="1"/>
  <c r="AM96" i="12"/>
  <c r="AN96" i="12" s="1"/>
  <c r="AM100" i="12"/>
  <c r="AN100" i="12" s="1"/>
  <c r="AM67" i="12"/>
  <c r="AN67" i="12" s="1"/>
  <c r="AM70" i="12"/>
  <c r="AN70" i="12" s="1"/>
  <c r="AM85" i="12"/>
  <c r="AN85" i="12" s="1"/>
  <c r="AM90" i="12"/>
  <c r="AN90" i="12" s="1"/>
  <c r="AM63" i="12"/>
  <c r="AN63" i="12" s="1"/>
  <c r="AM56" i="12"/>
  <c r="AN56" i="12" s="1"/>
  <c r="AM22" i="12"/>
  <c r="AN22" i="12" s="1"/>
  <c r="AM61" i="12"/>
  <c r="AN61" i="12" s="1"/>
  <c r="AM18" i="12"/>
  <c r="AN18" i="12" s="1"/>
  <c r="AM88" i="12"/>
  <c r="AN88" i="12" s="1"/>
  <c r="AM15" i="12"/>
  <c r="AN15" i="12" s="1"/>
  <c r="AM32" i="12"/>
  <c r="AN32" i="12" s="1"/>
  <c r="AM33" i="12"/>
  <c r="AN33" i="12" s="1"/>
  <c r="AM107" i="12"/>
  <c r="AN107" i="12" s="1"/>
  <c r="AM92" i="12"/>
  <c r="AN92" i="12" s="1"/>
  <c r="AM76" i="12"/>
  <c r="AN76" i="12" s="1"/>
  <c r="AM94" i="12"/>
  <c r="AN94" i="12" s="1"/>
  <c r="AM68" i="12"/>
  <c r="AN68" i="12" s="1"/>
  <c r="AM29" i="12"/>
  <c r="AN29" i="12" s="1"/>
  <c r="AM23" i="12"/>
  <c r="AN23" i="12" s="1"/>
  <c r="AM109" i="12"/>
  <c r="AN109" i="12" s="1"/>
  <c r="AM86" i="12"/>
  <c r="AN86" i="12" s="1"/>
  <c r="AM64" i="12"/>
  <c r="AN64" i="12" s="1"/>
  <c r="AM55" i="12"/>
  <c r="AN55" i="12" s="1"/>
  <c r="AM62" i="12"/>
  <c r="AN62" i="12" s="1"/>
  <c r="AM46" i="12"/>
  <c r="AN46" i="12" s="1"/>
  <c r="AM50" i="12"/>
  <c r="AN50" i="12" s="1"/>
  <c r="AM14" i="12"/>
  <c r="AN14" i="12" s="1"/>
  <c r="AM27" i="12"/>
  <c r="AN27" i="12" s="1"/>
  <c r="AM105" i="12"/>
  <c r="AN105" i="12" s="1"/>
  <c r="AM97" i="12"/>
  <c r="AN97" i="12" s="1"/>
  <c r="AM66" i="12"/>
  <c r="AN66" i="12" s="1"/>
  <c r="AM28" i="12"/>
  <c r="AN28" i="12" s="1"/>
  <c r="AM48" i="12"/>
  <c r="AN48" i="12" s="1"/>
  <c r="AM35" i="12"/>
  <c r="AN35" i="12" s="1"/>
  <c r="AM84" i="12"/>
  <c r="AN84" i="12" s="1"/>
  <c r="AM16" i="12"/>
  <c r="AN16" i="12" s="1"/>
  <c r="AM31" i="12"/>
  <c r="AN31" i="12" s="1"/>
  <c r="AM108" i="12"/>
  <c r="AN108" i="12" s="1"/>
  <c r="AM99" i="12"/>
  <c r="AN99" i="12" s="1"/>
  <c r="AM73" i="12"/>
  <c r="AN73" i="12" s="1"/>
  <c r="AM71" i="12"/>
  <c r="AN71" i="12" s="1"/>
  <c r="AM30" i="12"/>
  <c r="AN30" i="12" s="1"/>
  <c r="AM53" i="12"/>
  <c r="AN53" i="12" s="1"/>
  <c r="AM24" i="12"/>
  <c r="AN24" i="12" s="1"/>
  <c r="AM110" i="12"/>
  <c r="AN110" i="12" s="1"/>
  <c r="AM59" i="12"/>
  <c r="AN59" i="12" s="1"/>
  <c r="AM106" i="12"/>
  <c r="AN106" i="12" s="1"/>
  <c r="AM17" i="12"/>
  <c r="AN17" i="12" s="1"/>
  <c r="AM47" i="12"/>
  <c r="AN47" i="12" s="1"/>
  <c r="AM36" i="12"/>
  <c r="AN36" i="12" s="1"/>
  <c r="AM113" i="12"/>
  <c r="AN113" i="12" s="1"/>
  <c r="AM37" i="12"/>
  <c r="AN37" i="12" s="1"/>
  <c r="AM57" i="12"/>
  <c r="AN57" i="12" s="1"/>
  <c r="AM20" i="12"/>
  <c r="AN20" i="12" s="1"/>
  <c r="AM25" i="12"/>
  <c r="AN25" i="12" s="1"/>
  <c r="AM103" i="12"/>
  <c r="AN103" i="12" s="1"/>
  <c r="AM95" i="12"/>
  <c r="AN95" i="12" s="1"/>
  <c r="AM93" i="12"/>
  <c r="AN93" i="12" s="1"/>
  <c r="AM74" i="12"/>
  <c r="AN74" i="12" s="1"/>
  <c r="AM72" i="12"/>
  <c r="AN72" i="12" s="1"/>
  <c r="AM69" i="12"/>
  <c r="AN69" i="12" s="1"/>
  <c r="AM54" i="12"/>
  <c r="AN54" i="12" s="1"/>
  <c r="AM89" i="12"/>
  <c r="AN89" i="12" s="1"/>
  <c r="AM60" i="12"/>
  <c r="AN60" i="12" s="1"/>
  <c r="AM21" i="12"/>
  <c r="AN21" i="12" s="1"/>
  <c r="AM45" i="12"/>
  <c r="AN45" i="12" s="1"/>
  <c r="AP83" i="12" l="1"/>
  <c r="AR83" i="12" s="1"/>
  <c r="AJ83" i="12" s="1"/>
  <c r="AP60" i="12"/>
  <c r="AR60" i="12" s="1"/>
  <c r="AP17" i="12"/>
  <c r="AR17" i="12" s="1"/>
  <c r="AP28" i="12"/>
  <c r="AR28" i="12" s="1"/>
  <c r="AP25" i="12"/>
  <c r="AR25" i="12" s="1"/>
  <c r="AP53" i="12"/>
  <c r="AR53" i="12" s="1"/>
  <c r="AJ53" i="12" s="1"/>
  <c r="AP84" i="12"/>
  <c r="AR84" i="12" s="1"/>
  <c r="AP14" i="12"/>
  <c r="AR14" i="12" s="1"/>
  <c r="AJ13" i="12" s="1"/>
  <c r="AP45" i="12"/>
  <c r="AR45" i="12" s="1"/>
  <c r="AJ45" i="12" s="1"/>
  <c r="AP54" i="12"/>
  <c r="AR54" i="12" s="1"/>
  <c r="AP93" i="12"/>
  <c r="AR93" i="12" s="1"/>
  <c r="AJ93" i="12" s="1"/>
  <c r="AP20" i="12"/>
  <c r="AR20" i="12" s="1"/>
  <c r="AP36" i="12"/>
  <c r="AR36" i="12" s="1"/>
  <c r="AP59" i="12"/>
  <c r="AR59" i="12" s="1"/>
  <c r="AJ59" i="12" s="1"/>
  <c r="AP30" i="12"/>
  <c r="AR30" i="12" s="1"/>
  <c r="AP108" i="12"/>
  <c r="AR108" i="12" s="1"/>
  <c r="AP35" i="12"/>
  <c r="AR35" i="12" s="1"/>
  <c r="AJ35" i="12" s="1"/>
  <c r="AP97" i="12"/>
  <c r="AR97" i="12" s="1"/>
  <c r="AJ97" i="12" s="1"/>
  <c r="AP50" i="12"/>
  <c r="AR50" i="12" s="1"/>
  <c r="AP64" i="12"/>
  <c r="AR64" i="12" s="1"/>
  <c r="AP29" i="12"/>
  <c r="AR29" i="12" s="1"/>
  <c r="AJ29" i="12" s="1"/>
  <c r="AP92" i="12"/>
  <c r="AR92" i="12" s="1"/>
  <c r="AP15" i="12"/>
  <c r="AR15" i="12" s="1"/>
  <c r="AP22" i="12"/>
  <c r="AR22" i="12" s="1"/>
  <c r="AP85" i="12"/>
  <c r="AR85" i="12" s="1"/>
  <c r="AJ85" i="12" s="1"/>
  <c r="AP96" i="12"/>
  <c r="AR96" i="12" s="1"/>
  <c r="AP34" i="12"/>
  <c r="AR34" i="12" s="1"/>
  <c r="AP103" i="12"/>
  <c r="AR103" i="12" s="1"/>
  <c r="AJ103" i="12" s="1"/>
  <c r="AP24" i="12"/>
  <c r="AR24" i="12" s="1"/>
  <c r="AP89" i="12"/>
  <c r="AR89" i="12" s="1"/>
  <c r="AJ89" i="12" s="1"/>
  <c r="AP74" i="12"/>
  <c r="AR74" i="12" s="1"/>
  <c r="AP106" i="12"/>
  <c r="AR106" i="12" s="1"/>
  <c r="AP66" i="12"/>
  <c r="AR66" i="12" s="1"/>
  <c r="AP55" i="12"/>
  <c r="AR55" i="12" s="1"/>
  <c r="AJ55" i="12" s="1"/>
  <c r="AP21" i="12"/>
  <c r="AR21" i="12" s="1"/>
  <c r="AP69" i="12"/>
  <c r="AR69" i="12" s="1"/>
  <c r="AJ69" i="12" s="1"/>
  <c r="AP95" i="12"/>
  <c r="AR95" i="12" s="1"/>
  <c r="AJ95" i="12" s="1"/>
  <c r="AP57" i="12"/>
  <c r="AR57" i="12" s="1"/>
  <c r="AJ57" i="12" s="1"/>
  <c r="AP47" i="12"/>
  <c r="AR47" i="12" s="1"/>
  <c r="AJ47" i="12" s="1"/>
  <c r="AP110" i="12"/>
  <c r="AR110" i="12" s="1"/>
  <c r="AP71" i="12"/>
  <c r="AR71" i="12" s="1"/>
  <c r="AJ71" i="12" s="1"/>
  <c r="AP31" i="12"/>
  <c r="AR31" i="12" s="1"/>
  <c r="AJ31" i="12" s="1"/>
  <c r="AP48" i="12"/>
  <c r="AR48" i="12" s="1"/>
  <c r="AP46" i="12"/>
  <c r="AR46" i="12" s="1"/>
  <c r="AP86" i="12"/>
  <c r="AR86" i="12" s="1"/>
  <c r="AP68" i="12"/>
  <c r="AR68" i="12" s="1"/>
  <c r="AP107" i="12"/>
  <c r="AR107" i="12" s="1"/>
  <c r="AJ107" i="12" s="1"/>
  <c r="AP88" i="12"/>
  <c r="AR88" i="12" s="1"/>
  <c r="AP56" i="12"/>
  <c r="AR56" i="12" s="1"/>
  <c r="AP70" i="12"/>
  <c r="AR70" i="12" s="1"/>
  <c r="AP75" i="12"/>
  <c r="AR75" i="12" s="1"/>
  <c r="AJ75" i="12" s="1"/>
  <c r="AP26" i="12"/>
  <c r="AR26" i="12" s="1"/>
  <c r="AP37" i="12"/>
  <c r="AR37" i="12" s="1"/>
  <c r="AJ37" i="12" s="1"/>
  <c r="AP16" i="12"/>
  <c r="AR16" i="12" s="1"/>
  <c r="AP27" i="12"/>
  <c r="AR27" i="12" s="1"/>
  <c r="AJ27" i="12" s="1"/>
  <c r="AP62" i="12"/>
  <c r="AR62" i="12" s="1"/>
  <c r="AP109" i="12"/>
  <c r="AR109" i="12" s="1"/>
  <c r="AJ109" i="12" s="1"/>
  <c r="AP94" i="12"/>
  <c r="AR94" i="12" s="1"/>
  <c r="AP33" i="12"/>
  <c r="AR33" i="12" s="1"/>
  <c r="AJ33" i="12" s="1"/>
  <c r="AP18" i="12"/>
  <c r="AR18" i="12" s="1"/>
  <c r="AP63" i="12"/>
  <c r="AR63" i="12" s="1"/>
  <c r="AJ63" i="12" s="1"/>
  <c r="AP67" i="12"/>
  <c r="AR67" i="12" s="1"/>
  <c r="AJ67" i="12" s="1"/>
  <c r="AP91" i="12"/>
  <c r="AR91" i="12" s="1"/>
  <c r="AP19" i="12"/>
  <c r="AR19" i="12" s="1"/>
  <c r="AP72" i="12"/>
  <c r="AR72" i="12" s="1"/>
  <c r="AP73" i="12"/>
  <c r="AR73" i="12" s="1"/>
  <c r="AJ73" i="12" s="1"/>
  <c r="AP113" i="12"/>
  <c r="AR113" i="12" s="1"/>
  <c r="AJ113" i="12" s="1"/>
  <c r="AP99" i="12"/>
  <c r="AR99" i="12" s="1"/>
  <c r="AJ99" i="12" s="1"/>
  <c r="AP105" i="12"/>
  <c r="AR105" i="12" s="1"/>
  <c r="AJ105" i="12" s="1"/>
  <c r="AP23" i="12"/>
  <c r="AR23" i="12" s="1"/>
  <c r="AP76" i="12"/>
  <c r="AR76" i="12" s="1"/>
  <c r="AP32" i="12"/>
  <c r="AR32" i="12" s="1"/>
  <c r="AP61" i="12"/>
  <c r="AR61" i="12" s="1"/>
  <c r="AJ61" i="12" s="1"/>
  <c r="AP90" i="12"/>
  <c r="AR90" i="12" s="1"/>
  <c r="AP100" i="12"/>
  <c r="AR100" i="12" s="1"/>
  <c r="AP104" i="12"/>
  <c r="AR104" i="12" s="1"/>
  <c r="AP58" i="12"/>
  <c r="AR58" i="12" s="1"/>
  <c r="I31" i="9"/>
  <c r="E31" i="9"/>
  <c r="E25" i="9"/>
  <c r="H12" i="9"/>
  <c r="J4" i="9"/>
  <c r="AJ19" i="12" l="1"/>
  <c r="AJ23" i="12"/>
  <c r="AJ15" i="12"/>
  <c r="AJ17" i="12"/>
  <c r="AJ21" i="12"/>
  <c r="AJ25" i="12"/>
  <c r="AJ91" i="12"/>
  <c r="AH4" i="12" l="1"/>
  <c r="AH6" i="12" s="1"/>
  <c r="I42" i="5"/>
  <c r="F42" i="5"/>
  <c r="I30" i="5"/>
  <c r="E30" i="5"/>
  <c r="H12" i="5"/>
  <c r="J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北九州市</author>
  </authors>
  <commentList>
    <comment ref="G6" authorId="0" shapeId="0" xr:uid="{D2B546FD-262F-4355-ACE5-E40E6641CF0E}">
      <text>
        <r>
          <rPr>
            <sz val="9"/>
            <color indexed="81"/>
            <rFont val="MS P ゴシック"/>
            <family val="3"/>
            <charset val="128"/>
          </rPr>
          <t>西暦入力(例:2020/10/1)</t>
        </r>
      </text>
    </comment>
    <comment ref="G7" authorId="0" shapeId="0" xr:uid="{6D533CA5-12AB-4582-B4FD-D9C7B6128ACF}">
      <text>
        <r>
          <rPr>
            <sz val="9"/>
            <color indexed="81"/>
            <rFont val="MS P ゴシック"/>
            <family val="3"/>
            <charset val="128"/>
          </rPr>
          <t>西暦入力(例:2020/10/1)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北九州市</author>
  </authors>
  <commentList>
    <comment ref="G6" authorId="0" shapeId="0" xr:uid="{00000000-0006-0000-0400-000001000000}">
      <text>
        <r>
          <rPr>
            <sz val="9"/>
            <color indexed="81"/>
            <rFont val="MS P ゴシック"/>
            <family val="3"/>
            <charset val="128"/>
          </rPr>
          <t>西暦入力(例:2020/10/1)</t>
        </r>
      </text>
    </comment>
    <comment ref="G7" authorId="0" shapeId="0" xr:uid="{00000000-0006-0000-0400-000002000000}">
      <text>
        <r>
          <rPr>
            <sz val="9"/>
            <color indexed="81"/>
            <rFont val="MS P ゴシック"/>
            <family val="3"/>
            <charset val="128"/>
          </rPr>
          <t>西暦入力(例:2020/10/1)</t>
        </r>
      </text>
    </comment>
  </commentList>
</comments>
</file>

<file path=xl/sharedStrings.xml><?xml version="1.0" encoding="utf-8"?>
<sst xmlns="http://schemas.openxmlformats.org/spreadsheetml/2006/main" count="500" uniqueCount="69">
  <si>
    <t>工事期間</t>
    <rPh sb="0" eb="2">
      <t>コウジ</t>
    </rPh>
    <rPh sb="2" eb="4">
      <t>キカン</t>
    </rPh>
    <phoneticPr fontId="2"/>
  </si>
  <si>
    <t>工事名</t>
    <rPh sb="0" eb="3">
      <t>コウジメイ</t>
    </rPh>
    <phoneticPr fontId="2"/>
  </si>
  <si>
    <t>25.0%以上：4週7休</t>
    <rPh sb="5" eb="7">
      <t>イジョウ</t>
    </rPh>
    <rPh sb="9" eb="10">
      <t>シュウ</t>
    </rPh>
    <rPh sb="11" eb="12">
      <t>キュウ</t>
    </rPh>
    <phoneticPr fontId="2"/>
  </si>
  <si>
    <t>：</t>
    <phoneticPr fontId="2"/>
  </si>
  <si>
    <t>休日相当</t>
    <rPh sb="0" eb="2">
      <t>キュウジツ</t>
    </rPh>
    <rPh sb="2" eb="4">
      <t>ソウトウ</t>
    </rPh>
    <phoneticPr fontId="2"/>
  </si>
  <si>
    <t>工事開始日</t>
    <rPh sb="0" eb="2">
      <t>コウジ</t>
    </rPh>
    <rPh sb="2" eb="4">
      <t>カイシ</t>
    </rPh>
    <rPh sb="4" eb="5">
      <t>ビ</t>
    </rPh>
    <phoneticPr fontId="2"/>
  </si>
  <si>
    <t>工事完成日(予定)</t>
    <rPh sb="0" eb="2">
      <t>コウジ</t>
    </rPh>
    <rPh sb="2" eb="4">
      <t>カンセイ</t>
    </rPh>
    <rPh sb="4" eb="5">
      <t>ビ</t>
    </rPh>
    <rPh sb="6" eb="8">
      <t>ヨテイ</t>
    </rPh>
    <phoneticPr fontId="2"/>
  </si>
  <si>
    <t>【</t>
    <phoneticPr fontId="2"/>
  </si>
  <si>
    <t>】</t>
    <phoneticPr fontId="2"/>
  </si>
  <si>
    <t>受注者</t>
    <rPh sb="0" eb="3">
      <t>ジュチュウシャ</t>
    </rPh>
    <phoneticPr fontId="2"/>
  </si>
  <si>
    <t>提出</t>
    <rPh sb="0" eb="2">
      <t>テイシュツ</t>
    </rPh>
    <phoneticPr fontId="2"/>
  </si>
  <si>
    <t>令和</t>
    <rPh sb="0" eb="2">
      <t>レイワ</t>
    </rPh>
    <phoneticPr fontId="2"/>
  </si>
  <si>
    <t>年</t>
    <rPh sb="0" eb="1">
      <t>ネン</t>
    </rPh>
    <phoneticPr fontId="2"/>
  </si>
  <si>
    <t>月</t>
    <rPh sb="0" eb="1">
      <t>ツキ</t>
    </rPh>
    <phoneticPr fontId="2"/>
  </si>
  <si>
    <t>受注者名</t>
    <rPh sb="0" eb="3">
      <t>ジュチュウシャ</t>
    </rPh>
    <rPh sb="3" eb="4">
      <t>メイ</t>
    </rPh>
    <phoneticPr fontId="2"/>
  </si>
  <si>
    <t>～</t>
    <phoneticPr fontId="2"/>
  </si>
  <si>
    <t>契約工期</t>
    <rPh sb="0" eb="2">
      <t>ケイヤク</t>
    </rPh>
    <rPh sb="2" eb="4">
      <t>コウキ</t>
    </rPh>
    <phoneticPr fontId="2"/>
  </si>
  <si>
    <t>有</t>
  </si>
  <si>
    <t>北九州市長　宛</t>
    <rPh sb="0" eb="5">
      <t>キタキュウシュウシチョウ</t>
    </rPh>
    <rPh sb="6" eb="7">
      <t>アテ</t>
    </rPh>
    <phoneticPr fontId="2"/>
  </si>
  <si>
    <t>下記対象工事の週休２日試行工事実施について、次のとおり回答します。</t>
    <rPh sb="0" eb="2">
      <t>カキ</t>
    </rPh>
    <rPh sb="2" eb="4">
      <t>タイショウ</t>
    </rPh>
    <rPh sb="4" eb="6">
      <t>コウジ</t>
    </rPh>
    <rPh sb="7" eb="9">
      <t>シュウキュウ</t>
    </rPh>
    <rPh sb="10" eb="11">
      <t>ニチ</t>
    </rPh>
    <rPh sb="11" eb="13">
      <t>シコウ</t>
    </rPh>
    <rPh sb="13" eb="15">
      <t>コウジ</t>
    </rPh>
    <rPh sb="15" eb="17">
      <t>ジッシ</t>
    </rPh>
    <rPh sb="22" eb="23">
      <t>ツギ</t>
    </rPh>
    <rPh sb="27" eb="29">
      <t>カイトウ</t>
    </rPh>
    <phoneticPr fontId="2"/>
  </si>
  <si>
    <t>工　期</t>
    <rPh sb="0" eb="1">
      <t>コウ</t>
    </rPh>
    <rPh sb="2" eb="3">
      <t>キ</t>
    </rPh>
    <phoneticPr fontId="2"/>
  </si>
  <si>
    <t>分離発注工事
の有無</t>
    <rPh sb="0" eb="2">
      <t>ブンリ</t>
    </rPh>
    <rPh sb="2" eb="6">
      <t>ハッチュウコウジ</t>
    </rPh>
    <rPh sb="8" eb="10">
      <t>ウム</t>
    </rPh>
    <phoneticPr fontId="2"/>
  </si>
  <si>
    <t>以下の</t>
    <rPh sb="0" eb="2">
      <t>イカ</t>
    </rPh>
    <phoneticPr fontId="2"/>
  </si>
  <si>
    <t>欄に必要項目を入力してください</t>
    <rPh sb="0" eb="1">
      <t>ラン</t>
    </rPh>
    <rPh sb="2" eb="6">
      <t>ヒツヨウコウモク</t>
    </rPh>
    <rPh sb="7" eb="9">
      <t>ニュウリョク</t>
    </rPh>
    <phoneticPr fontId="2"/>
  </si>
  <si>
    <t>分離発注工事
の有無</t>
    <rPh sb="0" eb="2">
      <t>ブンリ</t>
    </rPh>
    <rPh sb="2" eb="4">
      <t>ハッチュウ</t>
    </rPh>
    <rPh sb="4" eb="6">
      <t>コウジ</t>
    </rPh>
    <rPh sb="8" eb="10">
      <t>ウム</t>
    </rPh>
    <phoneticPr fontId="2"/>
  </si>
  <si>
    <t>㈱●●建設</t>
    <rPh sb="3" eb="5">
      <t>ケンセツ</t>
    </rPh>
    <phoneticPr fontId="2"/>
  </si>
  <si>
    <t>無</t>
    <rPh sb="0" eb="1">
      <t>ナシ</t>
    </rPh>
    <phoneticPr fontId="2"/>
  </si>
  <si>
    <t>有</t>
    <rPh sb="0" eb="1">
      <t>アリ</t>
    </rPh>
    <phoneticPr fontId="2"/>
  </si>
  <si>
    <t>●●小学校新築工事</t>
    <rPh sb="2" eb="5">
      <t>ショウガッコウ</t>
    </rPh>
    <rPh sb="5" eb="9">
      <t>シンチクコウジ</t>
    </rPh>
    <phoneticPr fontId="2"/>
  </si>
  <si>
    <t>週休２日の実績
（閉所率）</t>
    <rPh sb="0" eb="2">
      <t>シュウキュウ</t>
    </rPh>
    <rPh sb="3" eb="4">
      <t>ニチ</t>
    </rPh>
    <rPh sb="5" eb="7">
      <t>ジッセキ</t>
    </rPh>
    <rPh sb="9" eb="12">
      <t>ヘイショリツ</t>
    </rPh>
    <phoneticPr fontId="2"/>
  </si>
  <si>
    <t>工事期間</t>
    <rPh sb="0" eb="4">
      <t>コウジキカン</t>
    </rPh>
    <phoneticPr fontId="2"/>
  </si>
  <si>
    <t>週休２日試行工事実績報告書</t>
    <rPh sb="0" eb="2">
      <t>シュウキュウ</t>
    </rPh>
    <rPh sb="3" eb="4">
      <t>ニチ</t>
    </rPh>
    <rPh sb="4" eb="6">
      <t>シコウ</t>
    </rPh>
    <rPh sb="6" eb="8">
      <t>コウジ</t>
    </rPh>
    <rPh sb="8" eb="10">
      <t>ジッセキ</t>
    </rPh>
    <rPh sb="10" eb="13">
      <t>ホウコクショ</t>
    </rPh>
    <phoneticPr fontId="2"/>
  </si>
  <si>
    <t>※詳細は、別添工程表による。</t>
    <rPh sb="1" eb="3">
      <t>ショウサイ</t>
    </rPh>
    <rPh sb="5" eb="7">
      <t>ベッテン</t>
    </rPh>
    <rPh sb="7" eb="10">
      <t>コウテイヒョウ</t>
    </rPh>
    <phoneticPr fontId="2"/>
  </si>
  <si>
    <t>週休２日実施証明書発行申出書</t>
    <rPh sb="0" eb="2">
      <t>シュウキュウ</t>
    </rPh>
    <rPh sb="3" eb="4">
      <t>ニチ</t>
    </rPh>
    <rPh sb="4" eb="6">
      <t>ジッシ</t>
    </rPh>
    <rPh sb="6" eb="9">
      <t>ショウメイショ</t>
    </rPh>
    <rPh sb="9" eb="11">
      <t>ハッコウ</t>
    </rPh>
    <rPh sb="11" eb="14">
      <t>モウシデショ</t>
    </rPh>
    <phoneticPr fontId="2"/>
  </si>
  <si>
    <t>下記対象工事について、週休２日実施証明書の発行を申し出ます。</t>
    <rPh sb="0" eb="2">
      <t>カキ</t>
    </rPh>
    <rPh sb="2" eb="4">
      <t>タイショウ</t>
    </rPh>
    <rPh sb="4" eb="6">
      <t>コウジ</t>
    </rPh>
    <rPh sb="11" eb="13">
      <t>シュウキュウ</t>
    </rPh>
    <rPh sb="14" eb="15">
      <t>ニチ</t>
    </rPh>
    <rPh sb="15" eb="17">
      <t>ジッシ</t>
    </rPh>
    <rPh sb="17" eb="20">
      <t>ショウメイショ</t>
    </rPh>
    <rPh sb="21" eb="23">
      <t>ハッコウ</t>
    </rPh>
    <rPh sb="24" eb="25">
      <t>モウ</t>
    </rPh>
    <rPh sb="26" eb="27">
      <t>デ</t>
    </rPh>
    <phoneticPr fontId="2"/>
  </si>
  <si>
    <t>氏名</t>
    <rPh sb="0" eb="2">
      <t>シメイ</t>
    </rPh>
    <phoneticPr fontId="2"/>
  </si>
  <si>
    <t>休日取得 実績 表</t>
    <rPh sb="0" eb="2">
      <t>キュウジツ</t>
    </rPh>
    <rPh sb="2" eb="4">
      <t>シュトク</t>
    </rPh>
    <rPh sb="5" eb="7">
      <t>ジッセキ</t>
    </rPh>
    <rPh sb="8" eb="9">
      <t>ヒョウ</t>
    </rPh>
    <phoneticPr fontId="2"/>
  </si>
  <si>
    <t>会社名</t>
    <rPh sb="0" eb="2">
      <t>カイシャ</t>
    </rPh>
    <rPh sb="2" eb="3">
      <t>メイ</t>
    </rPh>
    <phoneticPr fontId="2"/>
  </si>
  <si>
    <t>現場作業期間</t>
    <rPh sb="0" eb="2">
      <t>ゲンバ</t>
    </rPh>
    <rPh sb="2" eb="6">
      <t>サギョウキカン</t>
    </rPh>
    <phoneticPr fontId="2"/>
  </si>
  <si>
    <t>月</t>
    <phoneticPr fontId="2"/>
  </si>
  <si>
    <t>合計</t>
    <rPh sb="0" eb="2">
      <t>ゴウケイ</t>
    </rPh>
    <phoneticPr fontId="2"/>
  </si>
  <si>
    <t>【令和６年４月版】</t>
    <phoneticPr fontId="2"/>
  </si>
  <si>
    <t>〇〇建設</t>
    <rPh sb="2" eb="4">
      <t>ケンセツ</t>
    </rPh>
    <phoneticPr fontId="2"/>
  </si>
  <si>
    <t>A</t>
    <phoneticPr fontId="2"/>
  </si>
  <si>
    <t>B</t>
    <phoneticPr fontId="2"/>
  </si>
  <si>
    <t>C</t>
    <phoneticPr fontId="2"/>
  </si>
  <si>
    <t>D</t>
    <phoneticPr fontId="2"/>
  </si>
  <si>
    <t>E</t>
    <phoneticPr fontId="2"/>
  </si>
  <si>
    <t>F</t>
    <phoneticPr fontId="2"/>
  </si>
  <si>
    <t>△△建設</t>
    <rPh sb="2" eb="4">
      <t>ケンセツ</t>
    </rPh>
    <phoneticPr fontId="2"/>
  </si>
  <si>
    <t>現場
作業日</t>
    <rPh sb="0" eb="2">
      <t>ゲンバ</t>
    </rPh>
    <rPh sb="3" eb="5">
      <t>サギョウ</t>
    </rPh>
    <rPh sb="5" eb="6">
      <t>ビ</t>
    </rPh>
    <phoneticPr fontId="2"/>
  </si>
  <si>
    <t>休日率</t>
    <rPh sb="0" eb="2">
      <t>キュウジツ</t>
    </rPh>
    <rPh sb="2" eb="3">
      <t>リツ</t>
    </rPh>
    <phoneticPr fontId="2"/>
  </si>
  <si>
    <t>休日率の最小値</t>
    <rPh sb="0" eb="2">
      <t>キュウジツ</t>
    </rPh>
    <rPh sb="2" eb="3">
      <t>リツ</t>
    </rPh>
    <rPh sb="4" eb="7">
      <t>サイショウチ</t>
    </rPh>
    <phoneticPr fontId="2"/>
  </si>
  <si>
    <t>(様式2)</t>
    <rPh sb="1" eb="3">
      <t>ヨウシキ</t>
    </rPh>
    <phoneticPr fontId="2"/>
  </si>
  <si>
    <t>休日率</t>
    <rPh sb="0" eb="2">
      <t>キュウジツリツサイ</t>
    </rPh>
    <phoneticPr fontId="2"/>
  </si>
  <si>
    <t>夏季休暇</t>
    <rPh sb="0" eb="4">
      <t>カキキュウカ</t>
    </rPh>
    <phoneticPr fontId="2"/>
  </si>
  <si>
    <t>有</t>
    <rPh sb="0" eb="1">
      <t>ア</t>
    </rPh>
    <phoneticPr fontId="2"/>
  </si>
  <si>
    <t>無</t>
    <rPh sb="0" eb="1">
      <t>ナ</t>
    </rPh>
    <phoneticPr fontId="2"/>
  </si>
  <si>
    <t>年末年始</t>
    <rPh sb="0" eb="2">
      <t>ネンマツ</t>
    </rPh>
    <rPh sb="2" eb="4">
      <t>ネンシ</t>
    </rPh>
    <phoneticPr fontId="2"/>
  </si>
  <si>
    <t>有無を設定してください</t>
  </si>
  <si>
    <t>↓</t>
    <phoneticPr fontId="2"/>
  </si>
  <si>
    <t>G</t>
    <phoneticPr fontId="2"/>
  </si>
  <si>
    <t>【１／３枚目】</t>
    <rPh sb="4" eb="6">
      <t>マイメ</t>
    </rPh>
    <phoneticPr fontId="2"/>
  </si>
  <si>
    <t>【２／３枚目】</t>
    <rPh sb="4" eb="6">
      <t>マイメ</t>
    </rPh>
    <phoneticPr fontId="2"/>
  </si>
  <si>
    <t>【３／３枚目】</t>
    <rPh sb="4" eb="6">
      <t>マイメ</t>
    </rPh>
    <phoneticPr fontId="2"/>
  </si>
  <si>
    <t>週休２日
試行工事(交替制)
の実施</t>
    <rPh sb="0" eb="2">
      <t>シュウキュウ</t>
    </rPh>
    <rPh sb="3" eb="4">
      <t>ニチ</t>
    </rPh>
    <rPh sb="5" eb="7">
      <t>シコウ</t>
    </rPh>
    <rPh sb="7" eb="9">
      <t>コウジ</t>
    </rPh>
    <rPh sb="10" eb="13">
      <t>コウタイセイ</t>
    </rPh>
    <rPh sb="16" eb="18">
      <t>ジッシ</t>
    </rPh>
    <phoneticPr fontId="2"/>
  </si>
  <si>
    <t>希望します</t>
  </si>
  <si>
    <t>28.571・・・%以上：4週8休</t>
    <rPh sb="10" eb="12">
      <t>イジョウ</t>
    </rPh>
    <rPh sb="14" eb="15">
      <t>シュウ</t>
    </rPh>
    <rPh sb="16" eb="17">
      <t>キュウ</t>
    </rPh>
    <phoneticPr fontId="2"/>
  </si>
  <si>
    <t>21.428・・・%以上：4週6休</t>
    <rPh sb="10" eb="12">
      <t>イジョウ</t>
    </rPh>
    <rPh sb="14" eb="15">
      <t>シュウ</t>
    </rPh>
    <rPh sb="16" eb="17">
      <t>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</si>
</sst>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0%"/>
    <numFmt numFmtId="178" formatCode="d"/>
    <numFmt numFmtId="179" formatCode="[$-411]ggge&quot;年&quot;m&quot;月&quot;d&quot;日&quot;;@"/>
    <numFmt numFmtId="180" formatCode="###&quot;日間&quot;"/>
    <numFmt numFmtId="181" formatCode="m"/>
    <numFmt numFmtId="182" formatCode="0.000%"/>
    <numFmt numFmtId="183" formatCode="\(0.00%\)"/>
  </numFmts>
  <fonts count="2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1"/>
      <color theme="1"/>
      <name val="HGｺﾞｼｯｸM"/>
      <family val="3"/>
      <charset val="128"/>
    </font>
    <font>
      <sz val="16"/>
      <color theme="1"/>
      <name val="HGｺﾞｼｯｸM"/>
      <family val="3"/>
      <charset val="128"/>
    </font>
    <font>
      <sz val="11"/>
      <color rgb="FFFF0000"/>
      <name val="HGｺﾞｼｯｸM"/>
      <family val="3"/>
      <charset val="128"/>
    </font>
    <font>
      <sz val="9"/>
      <color indexed="81"/>
      <name val="MS P ゴシック"/>
      <family val="3"/>
      <charset val="128"/>
    </font>
    <font>
      <sz val="8"/>
      <color theme="1"/>
      <name val="HGｺﾞｼｯｸM"/>
      <family val="3"/>
      <charset val="128"/>
    </font>
    <font>
      <sz val="11"/>
      <color theme="0"/>
      <name val="HGｺﾞｼｯｸM"/>
      <family val="3"/>
      <charset val="128"/>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14"/>
      <color theme="1"/>
      <name val="HGPｺﾞｼｯｸM"/>
      <family val="3"/>
      <charset val="128"/>
    </font>
    <font>
      <sz val="14"/>
      <color theme="1"/>
      <name val="HGｺﾞｼｯｸM"/>
      <family val="3"/>
      <charset val="128"/>
    </font>
    <font>
      <sz val="14"/>
      <color rgb="FFFF0000"/>
      <name val="HGｺﾞｼｯｸM"/>
      <family val="3"/>
      <charset val="128"/>
    </font>
    <font>
      <sz val="14"/>
      <color theme="0"/>
      <name val="HGPｺﾞｼｯｸM"/>
      <family val="3"/>
      <charset val="128"/>
    </font>
    <font>
      <sz val="14"/>
      <name val="HGｺﾞｼｯｸM"/>
      <family val="3"/>
      <charset val="128"/>
    </font>
    <font>
      <sz val="12"/>
      <color rgb="FFFF0000"/>
      <name val="HGｺﾞｼｯｸM"/>
      <family val="3"/>
      <charset val="128"/>
    </font>
    <font>
      <sz val="16"/>
      <color rgb="FFFF0000"/>
      <name val="HGｺﾞｼｯｸM"/>
      <family val="3"/>
      <charset val="128"/>
    </font>
    <font>
      <sz val="20"/>
      <color rgb="FFFF0000"/>
      <name val="HGPｺﾞｼｯｸM"/>
      <family val="3"/>
      <charset val="128"/>
    </font>
    <font>
      <sz val="12"/>
      <name val="ＭＳ Ｐゴシック"/>
      <family val="2"/>
      <charset val="128"/>
      <scheme val="minor"/>
    </font>
    <font>
      <sz val="11"/>
      <name val="ＭＳ Ｐゴシック"/>
      <family val="2"/>
      <charset val="128"/>
      <scheme val="minor"/>
    </font>
    <font>
      <sz val="11"/>
      <name val="ＭＳ Ｐゴシック"/>
      <family val="3"/>
      <charset val="128"/>
      <scheme val="minor"/>
    </font>
    <font>
      <sz val="14"/>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51">
    <border>
      <left/>
      <right/>
      <top/>
      <bottom/>
      <diagonal/>
    </border>
    <border>
      <left style="hair">
        <color auto="1"/>
      </left>
      <right style="thin">
        <color indexed="64"/>
      </right>
      <top style="hair">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indexed="64"/>
      </left>
      <right/>
      <top style="thin">
        <color auto="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hair">
        <color auto="1"/>
      </bottom>
      <diagonal/>
    </border>
    <border>
      <left/>
      <right/>
      <top style="hair">
        <color auto="1"/>
      </top>
      <bottom style="hair">
        <color auto="1"/>
      </bottom>
      <diagonal/>
    </border>
    <border>
      <left/>
      <right/>
      <top style="hair">
        <color auto="1"/>
      </top>
      <bottom style="thin">
        <color indexed="64"/>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right/>
      <top/>
      <bottom style="hair">
        <color auto="1"/>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hair">
        <color auto="1"/>
      </left>
      <right/>
      <top style="thin">
        <color indexed="64"/>
      </top>
      <bottom style="hair">
        <color auto="1"/>
      </bottom>
      <diagonal/>
    </border>
    <border>
      <left style="hair">
        <color auto="1"/>
      </left>
      <right/>
      <top style="hair">
        <color auto="1"/>
      </top>
      <bottom style="thin">
        <color indexed="64"/>
      </bottom>
      <diagonal/>
    </border>
    <border>
      <left style="double">
        <color indexed="64"/>
      </left>
      <right/>
      <top style="thin">
        <color auto="1"/>
      </top>
      <bottom style="hair">
        <color indexed="64"/>
      </bottom>
      <diagonal/>
    </border>
    <border>
      <left style="double">
        <color indexed="64"/>
      </left>
      <right/>
      <top style="hair">
        <color auto="1"/>
      </top>
      <bottom/>
      <diagonal/>
    </border>
    <border>
      <left/>
      <right style="thin">
        <color indexed="64"/>
      </right>
      <top style="hair">
        <color auto="1"/>
      </top>
      <bottom/>
      <diagonal/>
    </border>
    <border>
      <left style="double">
        <color auto="1"/>
      </left>
      <right/>
      <top/>
      <bottom style="thin">
        <color auto="1"/>
      </bottom>
      <diagonal/>
    </border>
    <border>
      <left style="double">
        <color indexed="64"/>
      </left>
      <right/>
      <top style="thin">
        <color auto="1"/>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auto="1"/>
      </left>
      <right style="thin">
        <color indexed="64"/>
      </right>
      <top style="thin">
        <color indexed="64"/>
      </top>
      <bottom style="thin">
        <color auto="1"/>
      </bottom>
      <diagonal/>
    </border>
    <border>
      <left style="medium">
        <color indexed="64"/>
      </left>
      <right style="medium">
        <color indexed="64"/>
      </right>
      <top style="medium">
        <color indexed="64"/>
      </top>
      <bottom style="medium">
        <color indexed="64"/>
      </bottom>
      <diagonal/>
    </border>
    <border>
      <left style="double">
        <color auto="1"/>
      </left>
      <right style="double">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thin">
        <color indexed="64"/>
      </top>
      <bottom style="thin">
        <color auto="1"/>
      </bottom>
      <diagonal/>
    </border>
    <border>
      <left style="double">
        <color auto="1"/>
      </left>
      <right style="double">
        <color auto="1"/>
      </right>
      <top style="hair">
        <color auto="1"/>
      </top>
      <bottom/>
      <diagonal/>
    </border>
    <border>
      <left style="double">
        <color auto="1"/>
      </left>
      <right style="double">
        <color auto="1"/>
      </right>
      <top style="thin">
        <color auto="1"/>
      </top>
      <bottom style="hair">
        <color auto="1"/>
      </bottom>
      <diagonal/>
    </border>
    <border>
      <left style="double">
        <color auto="1"/>
      </left>
      <right style="double">
        <color auto="1"/>
      </right>
      <top style="hair">
        <color auto="1"/>
      </top>
      <bottom style="thin">
        <color auto="1"/>
      </bottom>
      <diagonal/>
    </border>
    <border>
      <left/>
      <right/>
      <top style="medium">
        <color indexed="64"/>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245">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Font="1" applyAlignment="1">
      <alignment horizontal="left" vertical="center"/>
    </xf>
    <xf numFmtId="177" fontId="4" fillId="0" borderId="0" xfId="0" applyNumberFormat="1" applyFont="1" applyAlignment="1">
      <alignment horizontal="center" vertical="center"/>
    </xf>
    <xf numFmtId="0" fontId="4" fillId="0" borderId="0" xfId="0" applyFont="1" applyBorder="1" applyAlignment="1">
      <alignment vertical="center"/>
    </xf>
    <xf numFmtId="0" fontId="0" fillId="0" borderId="0" xfId="0" applyBorder="1" applyAlignment="1">
      <alignment vertical="center"/>
    </xf>
    <xf numFmtId="177" fontId="3" fillId="0" borderId="24" xfId="0" applyNumberFormat="1" applyFont="1" applyFill="1" applyBorder="1" applyAlignment="1">
      <alignment vertical="center"/>
    </xf>
    <xf numFmtId="0" fontId="6" fillId="0" borderId="0" xfId="0" applyFont="1" applyFill="1" applyBorder="1" applyAlignment="1">
      <alignment horizontal="left" vertical="center"/>
    </xf>
    <xf numFmtId="0" fontId="10" fillId="0" borderId="0" xfId="0" applyFont="1">
      <alignment vertical="center"/>
    </xf>
    <xf numFmtId="0" fontId="10" fillId="0" borderId="0" xfId="0" applyFont="1" applyAlignment="1">
      <alignment horizontal="center" vertical="center"/>
    </xf>
    <xf numFmtId="0" fontId="12" fillId="0" borderId="0" xfId="0" applyFont="1" applyAlignment="1">
      <alignment horizontal="center" vertical="center"/>
    </xf>
    <xf numFmtId="0" fontId="0" fillId="0" borderId="24" xfId="0" applyBorder="1" applyAlignment="1">
      <alignment vertical="center"/>
    </xf>
    <xf numFmtId="0" fontId="0" fillId="0" borderId="27" xfId="0" applyBorder="1" applyAlignment="1">
      <alignment vertical="center"/>
    </xf>
    <xf numFmtId="0" fontId="10" fillId="0" borderId="25" xfId="0" applyFont="1" applyBorder="1" applyAlignment="1">
      <alignment horizontal="center" vertical="center" wrapText="1"/>
    </xf>
    <xf numFmtId="0" fontId="0" fillId="3" borderId="16" xfId="0" applyFill="1" applyBorder="1">
      <alignment vertical="center"/>
    </xf>
    <xf numFmtId="0" fontId="10" fillId="0" borderId="27" xfId="0" applyFont="1" applyBorder="1" applyAlignment="1">
      <alignment horizontal="center" vertical="center" wrapText="1"/>
    </xf>
    <xf numFmtId="0" fontId="10" fillId="0" borderId="17" xfId="0" applyFont="1" applyBorder="1" applyAlignment="1">
      <alignment horizontal="center" vertical="center" wrapText="1"/>
    </xf>
    <xf numFmtId="0" fontId="13" fillId="0" borderId="0" xfId="0" applyFont="1" applyAlignment="1">
      <alignment horizontal="right" vertical="center"/>
    </xf>
    <xf numFmtId="0" fontId="13" fillId="0" borderId="0" xfId="0" applyFont="1">
      <alignment vertical="center"/>
    </xf>
    <xf numFmtId="0" fontId="10" fillId="0" borderId="2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Alignment="1">
      <alignment horizontal="center" vertical="center"/>
    </xf>
    <xf numFmtId="0" fontId="12" fillId="0" borderId="0" xfId="0" applyFont="1" applyAlignment="1">
      <alignment horizontal="center" vertical="center"/>
    </xf>
    <xf numFmtId="0" fontId="10" fillId="0" borderId="24" xfId="0" applyFont="1" applyBorder="1" applyAlignment="1">
      <alignment vertical="center" wrapText="1"/>
    </xf>
    <xf numFmtId="0" fontId="10"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horizontal="right" vertical="center"/>
    </xf>
    <xf numFmtId="0" fontId="4" fillId="0" borderId="0" xfId="0" applyFont="1" applyFill="1" applyBorder="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0" xfId="0" applyFont="1" applyFill="1" applyBorder="1" applyAlignment="1">
      <alignment vertical="center" shrinkToFit="1"/>
    </xf>
    <xf numFmtId="0" fontId="8" fillId="0" borderId="0" xfId="0" applyFont="1" applyFill="1" applyBorder="1" applyAlignment="1" applyProtection="1">
      <alignment horizontal="center" vertical="center" wrapText="1"/>
      <protection locked="0"/>
    </xf>
    <xf numFmtId="0" fontId="4" fillId="0" borderId="0" xfId="0" applyFont="1" applyFill="1" applyBorder="1" applyAlignment="1">
      <alignment vertical="center"/>
    </xf>
    <xf numFmtId="0" fontId="4" fillId="0" borderId="0" xfId="0" applyFont="1" applyFill="1" applyBorder="1" applyAlignment="1" applyProtection="1">
      <alignment vertical="center"/>
      <protection locked="0"/>
    </xf>
    <xf numFmtId="0" fontId="4" fillId="0" borderId="6" xfId="0" applyFont="1" applyFill="1" applyBorder="1" applyAlignment="1">
      <alignment horizontal="center" vertical="center" wrapText="1"/>
    </xf>
    <xf numFmtId="177" fontId="3" fillId="0" borderId="0" xfId="0" applyNumberFormat="1" applyFont="1" applyFill="1" applyBorder="1" applyAlignment="1">
      <alignment vertical="center"/>
    </xf>
    <xf numFmtId="1" fontId="4" fillId="0" borderId="0" xfId="0" applyNumberFormat="1" applyFont="1" applyFill="1" applyBorder="1" applyAlignment="1">
      <alignment horizontal="center" vertical="center"/>
    </xf>
    <xf numFmtId="177" fontId="4" fillId="0" borderId="0" xfId="0" applyNumberFormat="1" applyFont="1">
      <alignment vertical="center"/>
    </xf>
    <xf numFmtId="0" fontId="0" fillId="0" borderId="0" xfId="0" applyFill="1" applyBorder="1" applyAlignment="1">
      <alignment vertical="center"/>
    </xf>
    <xf numFmtId="182" fontId="4" fillId="0" borderId="0" xfId="1" applyNumberFormat="1" applyFont="1" applyFill="1" applyBorder="1" applyAlignment="1">
      <alignment vertical="center"/>
    </xf>
    <xf numFmtId="182" fontId="0" fillId="0" borderId="0" xfId="0" applyNumberFormat="1" applyFill="1" applyBorder="1" applyAlignment="1">
      <alignment vertical="center"/>
    </xf>
    <xf numFmtId="176" fontId="4" fillId="0" borderId="0" xfId="0" applyNumberFormat="1" applyFont="1" applyFill="1" applyBorder="1" applyAlignment="1">
      <alignment vertical="center"/>
    </xf>
    <xf numFmtId="0" fontId="4" fillId="0" borderId="0" xfId="0" applyFont="1" applyFill="1" applyBorder="1" applyAlignment="1" applyProtection="1">
      <alignment horizontal="center" vertical="center"/>
      <protection locked="0"/>
    </xf>
    <xf numFmtId="0" fontId="15" fillId="0" borderId="0" xfId="0" applyFont="1" applyFill="1" applyBorder="1" applyAlignment="1">
      <alignment horizontal="right" vertical="center"/>
    </xf>
    <xf numFmtId="181" fontId="15" fillId="0" borderId="25" xfId="0" applyNumberFormat="1" applyFont="1" applyFill="1" applyBorder="1" applyAlignment="1">
      <alignment vertical="center"/>
    </xf>
    <xf numFmtId="0" fontId="15" fillId="0" borderId="21" xfId="0" applyFont="1" applyFill="1" applyBorder="1" applyAlignment="1">
      <alignment vertical="center"/>
    </xf>
    <xf numFmtId="181" fontId="15" fillId="0" borderId="25" xfId="0" applyNumberFormat="1" applyFont="1" applyFill="1" applyBorder="1" applyAlignment="1">
      <alignment horizontal="center" vertical="center"/>
    </xf>
    <xf numFmtId="0" fontId="15" fillId="0" borderId="13" xfId="0" applyFont="1" applyFill="1" applyBorder="1" applyAlignment="1">
      <alignment vertical="center"/>
    </xf>
    <xf numFmtId="0" fontId="15" fillId="0" borderId="0" xfId="0" applyFont="1" applyFill="1" applyBorder="1">
      <alignment vertical="center"/>
    </xf>
    <xf numFmtId="0" fontId="4" fillId="0" borderId="7"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Fill="1" applyAlignment="1" applyProtection="1">
      <alignment horizontal="center" vertical="center"/>
      <protection locked="0"/>
    </xf>
    <xf numFmtId="0" fontId="15" fillId="0" borderId="0" xfId="0" applyFont="1">
      <alignment vertical="center"/>
    </xf>
    <xf numFmtId="0" fontId="15" fillId="3" borderId="0" xfId="0" applyFont="1" applyFill="1" applyAlignment="1">
      <alignment horizontal="center" vertical="center"/>
    </xf>
    <xf numFmtId="0" fontId="15" fillId="0" borderId="27" xfId="0" applyFont="1" applyFill="1" applyBorder="1" applyAlignment="1">
      <alignment vertical="center"/>
    </xf>
    <xf numFmtId="177" fontId="17" fillId="0" borderId="27" xfId="0" applyNumberFormat="1" applyFont="1" applyFill="1" applyBorder="1" applyAlignment="1">
      <alignment vertical="center"/>
    </xf>
    <xf numFmtId="177" fontId="14" fillId="0" borderId="27" xfId="0" applyNumberFormat="1" applyFont="1" applyFill="1" applyBorder="1" applyAlignment="1">
      <alignment vertical="center"/>
    </xf>
    <xf numFmtId="0" fontId="15" fillId="3" borderId="39" xfId="0" applyNumberFormat="1" applyFont="1" applyFill="1" applyBorder="1" applyAlignment="1" applyProtection="1">
      <alignment horizontal="center" vertical="center"/>
      <protection locked="0"/>
    </xf>
    <xf numFmtId="0" fontId="15" fillId="3" borderId="8" xfId="0" applyNumberFormat="1"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3" borderId="38" xfId="0" applyNumberFormat="1" applyFont="1" applyFill="1" applyBorder="1" applyAlignment="1" applyProtection="1">
      <alignment horizontal="center" vertical="center"/>
      <protection locked="0"/>
    </xf>
    <xf numFmtId="0" fontId="15" fillId="3" borderId="40" xfId="0" applyNumberFormat="1" applyFont="1" applyFill="1" applyBorder="1" applyAlignment="1" applyProtection="1">
      <alignment horizontal="center" vertical="center"/>
      <protection locked="0"/>
    </xf>
    <xf numFmtId="0" fontId="18" fillId="4" borderId="21" xfId="0" applyFont="1" applyFill="1" applyBorder="1" applyAlignment="1">
      <alignment vertical="center"/>
    </xf>
    <xf numFmtId="0" fontId="15" fillId="0" borderId="0" xfId="0" applyFont="1" applyFill="1" applyAlignment="1">
      <alignment horizontal="center" vertical="center"/>
    </xf>
    <xf numFmtId="1" fontId="4" fillId="0" borderId="0" xfId="0" applyNumberFormat="1" applyFont="1" applyAlignment="1">
      <alignment horizontal="center" vertical="center"/>
    </xf>
    <xf numFmtId="0" fontId="15" fillId="0" borderId="0" xfId="0" applyFont="1" applyFill="1" applyBorder="1" applyAlignment="1">
      <alignment horizontal="center"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3" borderId="25" xfId="0" applyFont="1" applyFill="1" applyBorder="1" applyAlignment="1">
      <alignment horizontal="center" vertical="center"/>
    </xf>
    <xf numFmtId="0" fontId="15" fillId="3" borderId="24"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17" xfId="0" applyFont="1" applyFill="1" applyBorder="1" applyAlignment="1">
      <alignment horizontal="center" vertical="center"/>
    </xf>
    <xf numFmtId="0" fontId="15" fillId="3" borderId="30" xfId="0" applyFont="1" applyFill="1" applyBorder="1" applyAlignment="1">
      <alignment horizontal="center" vertical="center"/>
    </xf>
    <xf numFmtId="0" fontId="15" fillId="3" borderId="29" xfId="0" applyFont="1" applyFill="1" applyBorder="1" applyAlignment="1">
      <alignment horizontal="center" vertical="center"/>
    </xf>
    <xf numFmtId="178" fontId="15" fillId="3" borderId="24" xfId="0" applyNumberFormat="1" applyFont="1" applyFill="1" applyBorder="1" applyAlignment="1" applyProtection="1">
      <alignment horizontal="center" vertical="center"/>
      <protection locked="0"/>
    </xf>
    <xf numFmtId="178" fontId="15" fillId="3" borderId="26" xfId="0" applyNumberFormat="1" applyFont="1" applyFill="1" applyBorder="1" applyAlignment="1" applyProtection="1">
      <alignment horizontal="center" vertical="center"/>
      <protection locked="0"/>
    </xf>
    <xf numFmtId="178" fontId="15" fillId="3" borderId="30" xfId="0" applyNumberFormat="1" applyFont="1" applyFill="1" applyBorder="1" applyAlignment="1" applyProtection="1">
      <alignment horizontal="center" vertical="center"/>
      <protection locked="0"/>
    </xf>
    <xf numFmtId="178" fontId="15" fillId="3" borderId="29" xfId="0" applyNumberFormat="1" applyFont="1" applyFill="1" applyBorder="1" applyAlignment="1" applyProtection="1">
      <alignment horizontal="center" vertical="center"/>
      <protection locked="0"/>
    </xf>
    <xf numFmtId="0" fontId="4" fillId="0" borderId="16" xfId="0" applyFont="1" applyFill="1" applyBorder="1">
      <alignment vertical="center"/>
    </xf>
    <xf numFmtId="0" fontId="4" fillId="0" borderId="2" xfId="0" applyFont="1" applyFill="1" applyBorder="1">
      <alignment vertical="center"/>
    </xf>
    <xf numFmtId="0" fontId="15" fillId="0" borderId="16" xfId="0" applyFont="1" applyFill="1" applyBorder="1">
      <alignment vertical="center"/>
    </xf>
    <xf numFmtId="0" fontId="15" fillId="0" borderId="43" xfId="0" applyFont="1" applyFill="1" applyBorder="1">
      <alignment vertical="center"/>
    </xf>
    <xf numFmtId="0" fontId="15" fillId="0" borderId="30" xfId="0" applyFont="1" applyFill="1" applyBorder="1">
      <alignment vertical="center"/>
    </xf>
    <xf numFmtId="0" fontId="4" fillId="0" borderId="30" xfId="0" applyFont="1" applyFill="1" applyBorder="1">
      <alignment vertical="center"/>
    </xf>
    <xf numFmtId="0" fontId="15" fillId="0" borderId="3" xfId="0" applyFont="1" applyFill="1" applyBorder="1">
      <alignment vertical="center"/>
    </xf>
    <xf numFmtId="0" fontId="15" fillId="0" borderId="12" xfId="0" applyFont="1" applyFill="1" applyBorder="1">
      <alignment vertical="center"/>
    </xf>
    <xf numFmtId="0" fontId="4" fillId="0" borderId="44" xfId="0" applyFont="1" applyFill="1" applyBorder="1" applyAlignment="1">
      <alignment horizontal="center" vertical="center"/>
    </xf>
    <xf numFmtId="0" fontId="4" fillId="0" borderId="47" xfId="0" applyFont="1" applyFill="1" applyBorder="1" applyAlignment="1">
      <alignment horizontal="center" vertical="center"/>
    </xf>
    <xf numFmtId="0" fontId="15" fillId="0" borderId="48" xfId="0" applyFont="1" applyFill="1" applyBorder="1" applyAlignment="1">
      <alignment horizontal="center" vertical="center"/>
    </xf>
    <xf numFmtId="0" fontId="15" fillId="3" borderId="48" xfId="0" applyFont="1" applyFill="1" applyBorder="1" applyAlignment="1">
      <alignment horizontal="center" vertical="center"/>
    </xf>
    <xf numFmtId="0" fontId="15" fillId="3" borderId="49" xfId="0" applyFont="1" applyFill="1" applyBorder="1" applyAlignment="1">
      <alignment horizontal="center" vertical="center" shrinkToFit="1"/>
    </xf>
    <xf numFmtId="0" fontId="19" fillId="0" borderId="0" xfId="0" applyFont="1" applyAlignment="1">
      <alignment horizontal="center" vertical="center"/>
    </xf>
    <xf numFmtId="0" fontId="20" fillId="0" borderId="0" xfId="0" applyFont="1" applyFill="1" applyBorder="1" applyAlignment="1">
      <alignment horizontal="center" vertical="center"/>
    </xf>
    <xf numFmtId="181" fontId="18" fillId="0" borderId="25" xfId="0" applyNumberFormat="1" applyFont="1" applyFill="1" applyBorder="1" applyAlignment="1">
      <alignment vertical="center"/>
    </xf>
    <xf numFmtId="0" fontId="15" fillId="3" borderId="27"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28" xfId="0" applyFont="1" applyFill="1" applyBorder="1" applyAlignment="1">
      <alignment horizontal="center" vertical="center"/>
    </xf>
    <xf numFmtId="178" fontId="15" fillId="3" borderId="0" xfId="0" applyNumberFormat="1" applyFont="1" applyFill="1" applyBorder="1" applyAlignment="1" applyProtection="1">
      <alignment horizontal="center" vertical="center"/>
      <protection locked="0"/>
    </xf>
    <xf numFmtId="178" fontId="15" fillId="3" borderId="28" xfId="0" applyNumberFormat="1" applyFont="1" applyFill="1" applyBorder="1" applyAlignment="1" applyProtection="1">
      <alignment horizontal="center" vertical="center"/>
      <protection locked="0"/>
    </xf>
    <xf numFmtId="178" fontId="15" fillId="0" borderId="0" xfId="0" applyNumberFormat="1" applyFont="1" applyFill="1" applyBorder="1" applyAlignment="1" applyProtection="1">
      <alignment horizontal="center" vertical="center"/>
      <protection locked="0"/>
    </xf>
    <xf numFmtId="0" fontId="15" fillId="0" borderId="50" xfId="0" applyFont="1" applyFill="1" applyBorder="1">
      <alignment vertical="center"/>
    </xf>
    <xf numFmtId="0" fontId="15" fillId="0" borderId="0" xfId="0" applyFont="1" applyFill="1" applyBorder="1" applyAlignment="1" applyProtection="1">
      <alignment horizontal="center" vertical="center"/>
      <protection locked="0"/>
    </xf>
    <xf numFmtId="177" fontId="15" fillId="0" borderId="0" xfId="0" applyNumberFormat="1" applyFont="1" applyFill="1" applyBorder="1" applyAlignment="1" applyProtection="1">
      <alignment horizontal="center" vertical="center"/>
      <protection locked="0"/>
    </xf>
    <xf numFmtId="177" fontId="15" fillId="0" borderId="0" xfId="1" applyNumberFormat="1" applyFont="1" applyFill="1" applyBorder="1" applyAlignment="1" applyProtection="1">
      <alignment horizontal="center" vertical="center"/>
      <protection locked="0"/>
    </xf>
    <xf numFmtId="9" fontId="0" fillId="0" borderId="0" xfId="0" applyNumberFormat="1">
      <alignment vertical="center"/>
    </xf>
    <xf numFmtId="0" fontId="15" fillId="0" borderId="0" xfId="0" applyFont="1" applyFill="1" applyBorder="1" applyAlignment="1">
      <alignment horizontal="center" vertical="center" shrinkToFit="1"/>
    </xf>
    <xf numFmtId="0" fontId="15" fillId="0" borderId="0" xfId="0" applyFont="1" applyBorder="1" applyAlignment="1">
      <alignment horizontal="right" vertical="center"/>
    </xf>
    <xf numFmtId="0" fontId="19" fillId="0" borderId="0" xfId="0" applyFont="1" applyBorder="1" applyAlignment="1">
      <alignment horizontal="center"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3" borderId="25" xfId="0" applyFont="1" applyFill="1" applyBorder="1" applyAlignment="1">
      <alignment horizontal="center" vertical="center"/>
    </xf>
    <xf numFmtId="0" fontId="15" fillId="3" borderId="24"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17" xfId="0" applyFont="1" applyFill="1" applyBorder="1" applyAlignment="1">
      <alignment horizontal="center" vertical="center"/>
    </xf>
    <xf numFmtId="0" fontId="15" fillId="3" borderId="30" xfId="0" applyFont="1" applyFill="1" applyBorder="1" applyAlignment="1">
      <alignment horizontal="center" vertical="center"/>
    </xf>
    <xf numFmtId="0" fontId="15" fillId="3" borderId="29" xfId="0" applyFont="1" applyFill="1" applyBorder="1" applyAlignment="1">
      <alignment horizontal="center" vertical="center"/>
    </xf>
    <xf numFmtId="178" fontId="15" fillId="3" borderId="24" xfId="0" applyNumberFormat="1" applyFont="1" applyFill="1" applyBorder="1" applyAlignment="1" applyProtection="1">
      <alignment horizontal="center" vertical="center"/>
      <protection locked="0"/>
    </xf>
    <xf numFmtId="178" fontId="15" fillId="3" borderId="26" xfId="0" applyNumberFormat="1" applyFont="1" applyFill="1" applyBorder="1" applyAlignment="1" applyProtection="1">
      <alignment horizontal="center" vertical="center"/>
      <protection locked="0"/>
    </xf>
    <xf numFmtId="178" fontId="15" fillId="3" borderId="30" xfId="0" applyNumberFormat="1" applyFont="1" applyFill="1" applyBorder="1" applyAlignment="1" applyProtection="1">
      <alignment horizontal="center" vertical="center"/>
      <protection locked="0"/>
    </xf>
    <xf numFmtId="178" fontId="15" fillId="3" borderId="29" xfId="0"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0" fontId="10" fillId="3" borderId="16" xfId="0" applyFont="1" applyFill="1" applyBorder="1" applyAlignment="1">
      <alignment horizontal="left" vertical="center"/>
    </xf>
    <xf numFmtId="0" fontId="0" fillId="0" borderId="16" xfId="0" applyBorder="1" applyAlignment="1">
      <alignment horizontal="center" vertical="center" wrapText="1"/>
    </xf>
    <xf numFmtId="0" fontId="11" fillId="3" borderId="16" xfId="0" applyFont="1" applyFill="1" applyBorder="1" applyAlignment="1">
      <alignment horizontal="center" vertical="center"/>
    </xf>
    <xf numFmtId="0" fontId="23" fillId="0" borderId="16" xfId="0" applyFont="1" applyBorder="1" applyAlignment="1">
      <alignment horizontal="center" vertical="center" wrapText="1"/>
    </xf>
    <xf numFmtId="0" fontId="24" fillId="0" borderId="16" xfId="0" applyFont="1" applyBorder="1" applyAlignment="1">
      <alignment horizontal="center" vertical="center"/>
    </xf>
    <xf numFmtId="0" fontId="25" fillId="3" borderId="16" xfId="0" applyFont="1" applyFill="1" applyBorder="1" applyAlignment="1">
      <alignment horizontal="center" vertical="center"/>
    </xf>
    <xf numFmtId="179" fontId="10" fillId="3" borderId="16" xfId="0" applyNumberFormat="1" applyFont="1" applyFill="1" applyBorder="1" applyAlignment="1">
      <alignment horizontal="center" vertical="center"/>
    </xf>
    <xf numFmtId="179" fontId="10" fillId="0" borderId="0" xfId="0" applyNumberFormat="1" applyFont="1" applyAlignment="1">
      <alignment horizontal="right" vertical="center"/>
    </xf>
    <xf numFmtId="0" fontId="10" fillId="0" borderId="0" xfId="0" applyFont="1" applyAlignment="1">
      <alignment vertical="center"/>
    </xf>
    <xf numFmtId="0" fontId="10" fillId="0" borderId="25" xfId="0" applyFont="1" applyBorder="1" applyAlignment="1">
      <alignment horizontal="center" vertical="center"/>
    </xf>
    <xf numFmtId="0" fontId="10" fillId="0" borderId="24"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10" fillId="0" borderId="17" xfId="0" applyFont="1" applyBorder="1" applyAlignment="1">
      <alignment horizontal="center" vertical="center"/>
    </xf>
    <xf numFmtId="0" fontId="10" fillId="0" borderId="30" xfId="0" applyFont="1" applyBorder="1" applyAlignment="1">
      <alignment horizontal="center" vertical="center"/>
    </xf>
    <xf numFmtId="0" fontId="10" fillId="0" borderId="29" xfId="0" applyFont="1"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horizontal="center" vertical="center"/>
    </xf>
    <xf numFmtId="0" fontId="0" fillId="0" borderId="17"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10" fillId="0" borderId="0" xfId="0" applyFont="1" applyAlignment="1">
      <alignment horizontal="center" vertical="center"/>
    </xf>
    <xf numFmtId="179" fontId="0" fillId="0" borderId="25" xfId="0" applyNumberFormat="1" applyBorder="1" applyAlignment="1">
      <alignment horizontal="center" vertical="center"/>
    </xf>
    <xf numFmtId="179" fontId="0" fillId="0" borderId="24" xfId="0" applyNumberFormat="1" applyBorder="1" applyAlignment="1">
      <alignment horizontal="center" vertical="center"/>
    </xf>
    <xf numFmtId="179" fontId="0" fillId="0" borderId="27" xfId="0" applyNumberFormat="1" applyBorder="1" applyAlignment="1">
      <alignment horizontal="center" vertical="center"/>
    </xf>
    <xf numFmtId="179" fontId="0" fillId="0" borderId="0" xfId="0" applyNumberFormat="1" applyBorder="1" applyAlignment="1">
      <alignment horizontal="center" vertical="center"/>
    </xf>
    <xf numFmtId="179" fontId="0" fillId="0" borderId="17" xfId="0" applyNumberFormat="1" applyBorder="1" applyAlignment="1">
      <alignment horizontal="center" vertical="center"/>
    </xf>
    <xf numFmtId="179" fontId="0" fillId="0" borderId="30" xfId="0" applyNumberFormat="1" applyBorder="1" applyAlignment="1">
      <alignment horizontal="center" vertical="center"/>
    </xf>
    <xf numFmtId="179" fontId="0" fillId="0" borderId="26" xfId="0" applyNumberFormat="1" applyBorder="1" applyAlignment="1">
      <alignment horizontal="center" vertical="center"/>
    </xf>
    <xf numFmtId="179" fontId="0" fillId="0" borderId="28" xfId="0" applyNumberFormat="1" applyBorder="1" applyAlignment="1">
      <alignment horizontal="center" vertical="center"/>
    </xf>
    <xf numFmtId="179" fontId="0" fillId="0" borderId="29" xfId="0" applyNumberFormat="1" applyBorder="1" applyAlignment="1">
      <alignment horizontal="center" vertical="center"/>
    </xf>
    <xf numFmtId="0" fontId="22" fillId="0" borderId="16" xfId="0" applyNumberFormat="1" applyFont="1" applyFill="1" applyBorder="1" applyAlignment="1">
      <alignment horizontal="center" vertical="center"/>
    </xf>
    <xf numFmtId="0" fontId="22" fillId="0" borderId="2" xfId="0" applyNumberFormat="1" applyFont="1" applyFill="1" applyBorder="1" applyAlignment="1">
      <alignment horizontal="center" vertical="center"/>
    </xf>
    <xf numFmtId="183" fontId="22" fillId="0" borderId="3" xfId="0" applyNumberFormat="1" applyFont="1" applyFill="1" applyBorder="1" applyAlignment="1">
      <alignment horizontal="center" vertical="center"/>
    </xf>
    <xf numFmtId="183" fontId="22" fillId="0" borderId="16" xfId="0" applyNumberFormat="1" applyFont="1" applyFill="1" applyBorder="1" applyAlignment="1">
      <alignment horizontal="center" vertical="center"/>
    </xf>
    <xf numFmtId="0" fontId="10" fillId="0" borderId="25"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24" xfId="0" applyBorder="1" applyAlignment="1">
      <alignment horizontal="left" vertical="center"/>
    </xf>
    <xf numFmtId="0" fontId="0" fillId="0" borderId="0" xfId="0" applyBorder="1" applyAlignment="1">
      <alignment horizontal="left" vertical="center"/>
    </xf>
    <xf numFmtId="0" fontId="0" fillId="0" borderId="30" xfId="0"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12" fillId="0" borderId="0" xfId="0" applyFont="1" applyAlignment="1">
      <alignment horizontal="center" vertical="center"/>
    </xf>
    <xf numFmtId="177" fontId="15" fillId="4" borderId="42" xfId="0" applyNumberFormat="1" applyFont="1" applyFill="1" applyBorder="1" applyAlignment="1" applyProtection="1">
      <alignment horizontal="center" vertical="center"/>
      <protection locked="0"/>
    </xf>
    <xf numFmtId="177" fontId="15" fillId="4" borderId="46" xfId="0" applyNumberFormat="1" applyFont="1" applyFill="1" applyBorder="1" applyAlignment="1" applyProtection="1">
      <alignment horizontal="center" vertical="center"/>
      <protection locked="0"/>
    </xf>
    <xf numFmtId="177" fontId="15" fillId="2" borderId="37" xfId="1" applyNumberFormat="1" applyFont="1" applyFill="1" applyBorder="1" applyAlignment="1" applyProtection="1">
      <alignment horizontal="center" vertical="center"/>
      <protection locked="0"/>
    </xf>
    <xf numFmtId="177" fontId="15" fillId="2" borderId="26" xfId="1" applyNumberFormat="1" applyFont="1" applyFill="1" applyBorder="1" applyAlignment="1" applyProtection="1">
      <alignment horizontal="center" vertical="center"/>
      <protection locked="0"/>
    </xf>
    <xf numFmtId="177" fontId="15" fillId="2" borderId="36" xfId="1" applyNumberFormat="1" applyFont="1" applyFill="1" applyBorder="1" applyAlignment="1" applyProtection="1">
      <alignment horizontal="center" vertical="center"/>
      <protection locked="0"/>
    </xf>
    <xf numFmtId="177" fontId="15" fillId="2" borderId="29" xfId="1" applyNumberFormat="1" applyFont="1" applyFill="1" applyBorder="1" applyAlignment="1" applyProtection="1">
      <alignment horizontal="center" vertical="center"/>
      <protection locked="0"/>
    </xf>
    <xf numFmtId="0" fontId="15" fillId="3" borderId="25" xfId="0" applyFont="1" applyFill="1" applyBorder="1" applyAlignment="1">
      <alignment horizontal="center" vertical="center"/>
    </xf>
    <xf numFmtId="0" fontId="15" fillId="3" borderId="24"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17" xfId="0" applyFont="1" applyFill="1" applyBorder="1" applyAlignment="1">
      <alignment horizontal="center" vertical="center"/>
    </xf>
    <xf numFmtId="0" fontId="15" fillId="3" borderId="30" xfId="0" applyFont="1" applyFill="1" applyBorder="1" applyAlignment="1">
      <alignment horizontal="center" vertical="center"/>
    </xf>
    <xf numFmtId="0" fontId="15" fillId="3" borderId="29" xfId="0" applyFont="1" applyFill="1" applyBorder="1" applyAlignment="1">
      <alignment horizontal="center" vertical="center"/>
    </xf>
    <xf numFmtId="178" fontId="15" fillId="3" borderId="24" xfId="0" applyNumberFormat="1" applyFont="1" applyFill="1" applyBorder="1" applyAlignment="1" applyProtection="1">
      <alignment horizontal="center" vertical="center"/>
      <protection locked="0"/>
    </xf>
    <xf numFmtId="178" fontId="15" fillId="3" borderId="26" xfId="0" applyNumberFormat="1" applyFont="1" applyFill="1" applyBorder="1" applyAlignment="1" applyProtection="1">
      <alignment horizontal="center" vertical="center"/>
      <protection locked="0"/>
    </xf>
    <xf numFmtId="178" fontId="15" fillId="3" borderId="30" xfId="0" applyNumberFormat="1" applyFont="1" applyFill="1" applyBorder="1" applyAlignment="1" applyProtection="1">
      <alignment horizontal="center" vertical="center"/>
      <protection locked="0"/>
    </xf>
    <xf numFmtId="178" fontId="15" fillId="3" borderId="29" xfId="0" applyNumberFormat="1" applyFont="1" applyFill="1" applyBorder="1" applyAlignment="1" applyProtection="1">
      <alignment horizontal="center" vertical="center"/>
      <protection locked="0"/>
    </xf>
    <xf numFmtId="177" fontId="15" fillId="4" borderId="31" xfId="0" applyNumberFormat="1" applyFont="1" applyFill="1" applyBorder="1" applyAlignment="1" applyProtection="1">
      <alignment horizontal="center" vertical="center"/>
      <protection locked="0"/>
    </xf>
    <xf numFmtId="177" fontId="15" fillId="4" borderId="32" xfId="0" applyNumberFormat="1" applyFont="1" applyFill="1" applyBorder="1" applyAlignment="1" applyProtection="1">
      <alignment horizontal="center" vertical="center"/>
      <protection locked="0"/>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29" xfId="0" applyFont="1" applyFill="1" applyBorder="1" applyAlignment="1">
      <alignment horizontal="center" vertical="center" wrapText="1"/>
    </xf>
    <xf numFmtId="181" fontId="15" fillId="0" borderId="16" xfId="0" applyNumberFormat="1" applyFont="1" applyFill="1" applyBorder="1" applyAlignment="1">
      <alignment horizontal="center" vertical="center"/>
    </xf>
    <xf numFmtId="0" fontId="15" fillId="0" borderId="16"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0" xfId="0" applyFont="1" applyFill="1" applyAlignment="1" applyProtection="1">
      <alignment vertical="center"/>
      <protection locked="0"/>
    </xf>
    <xf numFmtId="0" fontId="15" fillId="0" borderId="0" xfId="0" applyFont="1" applyAlignment="1">
      <alignment horizontal="left" vertical="center"/>
    </xf>
    <xf numFmtId="179" fontId="16" fillId="3" borderId="9" xfId="0" applyNumberFormat="1" applyFont="1" applyFill="1" applyBorder="1" applyAlignment="1" applyProtection="1">
      <alignment horizontal="center" vertical="center" shrinkToFit="1"/>
      <protection locked="0"/>
    </xf>
    <xf numFmtId="179" fontId="16" fillId="3" borderId="10" xfId="0" applyNumberFormat="1" applyFont="1" applyFill="1" applyBorder="1" applyAlignment="1" applyProtection="1">
      <alignment horizontal="center" vertical="center" shrinkToFit="1"/>
      <protection locked="0"/>
    </xf>
    <xf numFmtId="179" fontId="16" fillId="3" borderId="11" xfId="0" applyNumberFormat="1" applyFont="1" applyFill="1" applyBorder="1" applyAlignment="1" applyProtection="1">
      <alignment horizontal="center" vertical="center" shrinkToFit="1"/>
      <protection locked="0"/>
    </xf>
    <xf numFmtId="177" fontId="14" fillId="0" borderId="7" xfId="0" applyNumberFormat="1" applyFont="1" applyFill="1" applyBorder="1" applyAlignment="1">
      <alignment horizontal="center" vertical="center"/>
    </xf>
    <xf numFmtId="177" fontId="14" fillId="0" borderId="15" xfId="0" applyNumberFormat="1" applyFont="1" applyFill="1" applyBorder="1" applyAlignment="1">
      <alignment horizontal="center" vertical="center"/>
    </xf>
    <xf numFmtId="177" fontId="14" fillId="0" borderId="23" xfId="0" applyNumberFormat="1" applyFont="1" applyFill="1" applyBorder="1" applyAlignment="1">
      <alignment horizontal="center" vertical="center"/>
    </xf>
    <xf numFmtId="177" fontId="21" fillId="0" borderId="2" xfId="0" applyNumberFormat="1" applyFont="1" applyFill="1"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center" vertical="center"/>
    </xf>
    <xf numFmtId="0" fontId="15" fillId="0" borderId="0" xfId="0" applyFont="1" applyAlignment="1">
      <alignment horizontal="left" vertical="center" shrinkToFit="1"/>
    </xf>
    <xf numFmtId="179" fontId="15" fillId="3" borderId="0" xfId="0" applyNumberFormat="1" applyFont="1" applyFill="1" applyAlignment="1" applyProtection="1">
      <alignment horizontal="center" vertical="center" shrinkToFit="1"/>
      <protection locked="0"/>
    </xf>
    <xf numFmtId="0" fontId="15" fillId="0" borderId="0" xfId="0" applyFont="1" applyAlignment="1">
      <alignment horizontal="right" vertical="center"/>
    </xf>
    <xf numFmtId="180" fontId="15" fillId="0" borderId="0" xfId="0" applyNumberFormat="1" applyFont="1" applyAlignment="1">
      <alignment horizontal="left" vertical="center"/>
    </xf>
    <xf numFmtId="0" fontId="15" fillId="0" borderId="2" xfId="0" applyFont="1" applyBorder="1" applyAlignment="1">
      <alignment horizontal="center" vertical="center"/>
    </xf>
    <xf numFmtId="0" fontId="15" fillId="0" borderId="20" xfId="0" applyFont="1" applyBorder="1" applyAlignment="1">
      <alignment horizontal="center" vertical="center"/>
    </xf>
    <xf numFmtId="0" fontId="15" fillId="0" borderId="3" xfId="0" applyFont="1" applyBorder="1" applyAlignment="1">
      <alignment horizontal="center" vertical="center"/>
    </xf>
    <xf numFmtId="0" fontId="16" fillId="0" borderId="2"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3" xfId="0" applyFont="1" applyFill="1" applyBorder="1" applyAlignment="1">
      <alignment horizontal="center" vertical="center"/>
    </xf>
    <xf numFmtId="0" fontId="15" fillId="0" borderId="2" xfId="0" applyFont="1" applyFill="1" applyBorder="1" applyAlignment="1" applyProtection="1">
      <alignment vertical="center"/>
      <protection locked="0"/>
    </xf>
    <xf numFmtId="0" fontId="15" fillId="0" borderId="20" xfId="0" applyFont="1" applyFill="1" applyBorder="1" applyAlignment="1" applyProtection="1">
      <alignment vertical="center"/>
      <protection locked="0"/>
    </xf>
    <xf numFmtId="0" fontId="15" fillId="0" borderId="3" xfId="0" applyFont="1" applyFill="1" applyBorder="1" applyAlignment="1" applyProtection="1">
      <alignment vertical="center"/>
      <protection locked="0"/>
    </xf>
    <xf numFmtId="177" fontId="14" fillId="4" borderId="40" xfId="0" applyNumberFormat="1" applyFont="1" applyFill="1" applyBorder="1" applyAlignment="1">
      <alignment horizontal="center" vertical="center"/>
    </xf>
    <xf numFmtId="177" fontId="14" fillId="4" borderId="18" xfId="0" applyNumberFormat="1" applyFont="1" applyFill="1" applyBorder="1" applyAlignment="1">
      <alignment horizontal="center" vertical="center"/>
    </xf>
    <xf numFmtId="177" fontId="14" fillId="4" borderId="41" xfId="0" applyNumberFormat="1" applyFont="1" applyFill="1" applyBorder="1" applyAlignment="1">
      <alignment horizontal="center" vertical="center"/>
    </xf>
    <xf numFmtId="177" fontId="21" fillId="0" borderId="25" xfId="0" applyNumberFormat="1" applyFont="1" applyFill="1" applyBorder="1" applyAlignment="1">
      <alignment horizontal="center" vertical="center"/>
    </xf>
    <xf numFmtId="0" fontId="0" fillId="0" borderId="0" xfId="0" applyAlignment="1">
      <alignment horizontal="center" vertical="center"/>
    </xf>
    <xf numFmtId="179" fontId="15" fillId="0" borderId="19" xfId="0" applyNumberFormat="1" applyFont="1" applyFill="1" applyBorder="1" applyAlignment="1" applyProtection="1">
      <alignment horizontal="center" vertical="center"/>
      <protection locked="0"/>
    </xf>
    <xf numFmtId="179" fontId="15" fillId="0" borderId="0" xfId="0" applyNumberFormat="1" applyFont="1" applyFill="1" applyAlignment="1" applyProtection="1">
      <alignment horizontal="center" vertical="center"/>
      <protection locked="0"/>
    </xf>
    <xf numFmtId="177" fontId="14" fillId="0" borderId="6" xfId="0" applyNumberFormat="1" applyFont="1" applyFill="1" applyBorder="1" applyAlignment="1">
      <alignment horizontal="center" vertical="center"/>
    </xf>
    <xf numFmtId="177" fontId="14" fillId="0" borderId="14" xfId="0" applyNumberFormat="1" applyFont="1" applyFill="1" applyBorder="1" applyAlignment="1">
      <alignment horizontal="center" vertical="center"/>
    </xf>
    <xf numFmtId="177" fontId="14" fillId="0" borderId="22" xfId="0" applyNumberFormat="1" applyFont="1" applyFill="1" applyBorder="1" applyAlignment="1">
      <alignment horizontal="center" vertical="center"/>
    </xf>
  </cellXfs>
  <cellStyles count="2">
    <cellStyle name="パーセント" xfId="1" builtinId="5"/>
    <cellStyle name="標準" xfId="0" builtinId="0"/>
  </cellStyles>
  <dxfs count="297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66FF66"/>
        </patternFill>
      </fill>
    </dxf>
    <dxf>
      <fill>
        <patternFill>
          <bgColor rgb="FF00CC00"/>
        </patternFill>
      </fill>
    </dxf>
    <dxf>
      <font>
        <color theme="0"/>
      </font>
      <fill>
        <patternFill>
          <bgColor rgb="FF0066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66FF66"/>
        </patternFill>
      </fill>
    </dxf>
    <dxf>
      <fill>
        <patternFill>
          <bgColor rgb="FF00CC00"/>
        </patternFill>
      </fill>
    </dxf>
    <dxf>
      <font>
        <color theme="0"/>
      </font>
      <fill>
        <patternFill>
          <bgColor rgb="FF006600"/>
        </patternFill>
      </fill>
    </dxf>
  </dxfs>
  <tableStyles count="0" defaultTableStyle="TableStyleMedium2" defaultPivotStyle="PivotStyleLight16"/>
  <colors>
    <mruColors>
      <color rgb="FFCCECFF"/>
      <color rgb="FFFFFF00"/>
      <color rgb="FFFFFF99"/>
      <color rgb="FFFFCC99"/>
      <color rgb="FFFFFF66"/>
      <color rgb="FF66FF66"/>
      <color rgb="FF00CC00"/>
      <color rgb="FF006600"/>
      <color rgb="FF33CC33"/>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17</xdr:col>
      <xdr:colOff>443346</xdr:colOff>
      <xdr:row>2</xdr:row>
      <xdr:rowOff>209550</xdr:rowOff>
    </xdr:from>
    <xdr:to>
      <xdr:col>21</xdr:col>
      <xdr:colOff>524608</xdr:colOff>
      <xdr:row>4</xdr:row>
      <xdr:rowOff>331310</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7768071" y="504825"/>
          <a:ext cx="2500612" cy="883760"/>
        </a:xfrm>
        <a:prstGeom prst="wedgeRoundRectCallout">
          <a:avLst>
            <a:gd name="adj1" fmla="val -206646"/>
            <a:gd name="adj2" fmla="val 99138"/>
            <a:gd name="adj3" fmla="val 16667"/>
          </a:avLst>
        </a:prstGeom>
        <a:solidFill>
          <a:schemeClr val="bg1"/>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100" b="1">
              <a:solidFill>
                <a:schemeClr val="accent5">
                  <a:lumMod val="50000"/>
                </a:schemeClr>
              </a:solidFill>
              <a:latin typeface="+mn-lt"/>
              <a:ea typeface="+mn-ea"/>
              <a:cs typeface="+mn-cs"/>
            </a:rPr>
            <a:t>①工事開始日、工事完成日（予定）、を入力します。</a:t>
          </a:r>
          <a:endParaRPr kumimoji="1" lang="en-US" altLang="ja-JP" sz="1100" b="1">
            <a:solidFill>
              <a:schemeClr val="accent5">
                <a:lumMod val="50000"/>
              </a:schemeClr>
            </a:solidFill>
            <a:latin typeface="+mn-lt"/>
            <a:ea typeface="+mn-ea"/>
            <a:cs typeface="+mn-cs"/>
          </a:endParaRPr>
        </a:p>
        <a:p>
          <a:pPr marL="0" indent="0" algn="l"/>
          <a:r>
            <a:rPr kumimoji="1" lang="en-US" altLang="ja-JP" sz="1100" b="1">
              <a:solidFill>
                <a:schemeClr val="accent5">
                  <a:lumMod val="50000"/>
                </a:schemeClr>
              </a:solidFill>
              <a:latin typeface="+mn-lt"/>
              <a:ea typeface="+mn-ea"/>
              <a:cs typeface="+mn-cs"/>
            </a:rPr>
            <a:t>※</a:t>
          </a:r>
          <a:r>
            <a:rPr kumimoji="1" lang="ja-JP" altLang="en-US" sz="1100" b="1">
              <a:solidFill>
                <a:schemeClr val="accent5">
                  <a:lumMod val="50000"/>
                </a:schemeClr>
              </a:solidFill>
              <a:latin typeface="+mn-lt"/>
              <a:ea typeface="+mn-ea"/>
              <a:cs typeface="+mn-cs"/>
            </a:rPr>
            <a:t>工事期間が自動入力されます。</a:t>
          </a:r>
        </a:p>
      </xdr:txBody>
    </xdr:sp>
    <xdr:clientData/>
  </xdr:twoCellAnchor>
  <xdr:twoCellAnchor>
    <xdr:from>
      <xdr:col>33</xdr:col>
      <xdr:colOff>279565</xdr:colOff>
      <xdr:row>6</xdr:row>
      <xdr:rowOff>39583</xdr:rowOff>
    </xdr:from>
    <xdr:to>
      <xdr:col>37</xdr:col>
      <xdr:colOff>244929</xdr:colOff>
      <xdr:row>7</xdr:row>
      <xdr:rowOff>54428</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17372610" y="1857992"/>
          <a:ext cx="2199410" cy="395845"/>
        </a:xfrm>
        <a:prstGeom prst="wedgeRoundRectCallout">
          <a:avLst>
            <a:gd name="adj1" fmla="val 3306"/>
            <a:gd name="adj2" fmla="val 490719"/>
            <a:gd name="adj3" fmla="val 16667"/>
          </a:avLst>
        </a:prstGeom>
        <a:solidFill>
          <a:schemeClr val="bg1"/>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100" b="1">
              <a:solidFill>
                <a:schemeClr val="accent5">
                  <a:lumMod val="50000"/>
                </a:schemeClr>
              </a:solidFill>
              <a:latin typeface="+mn-lt"/>
              <a:ea typeface="+mn-ea"/>
              <a:cs typeface="+mn-cs"/>
            </a:rPr>
            <a:t>⑥休日率が自動計算されます。</a:t>
          </a:r>
        </a:p>
      </xdr:txBody>
    </xdr:sp>
    <xdr:clientData/>
  </xdr:twoCellAnchor>
  <xdr:oneCellAnchor>
    <xdr:from>
      <xdr:col>21</xdr:col>
      <xdr:colOff>217715</xdr:colOff>
      <xdr:row>6</xdr:row>
      <xdr:rowOff>13606</xdr:rowOff>
    </xdr:from>
    <xdr:ext cx="3849955" cy="765587"/>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9960429" y="1836963"/>
          <a:ext cx="3849955" cy="765587"/>
        </a:xfrm>
        <a:prstGeom prst="wedgeRoundRectCallout">
          <a:avLst>
            <a:gd name="adj1" fmla="val 148003"/>
            <a:gd name="adj2" fmla="val 151200"/>
            <a:gd name="adj3" fmla="val 16667"/>
          </a:avLst>
        </a:prstGeom>
        <a:solidFill>
          <a:schemeClr val="bg1"/>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100" b="1">
              <a:solidFill>
                <a:schemeClr val="accent5">
                  <a:lumMod val="50000"/>
                </a:schemeClr>
              </a:solidFill>
              <a:latin typeface="+mn-lt"/>
              <a:ea typeface="+mn-ea"/>
              <a:cs typeface="+mn-cs"/>
            </a:rPr>
            <a:t>⑤夏季休暇（</a:t>
          </a:r>
          <a:r>
            <a:rPr kumimoji="1" lang="en-US" altLang="ja-JP" sz="1100" b="1">
              <a:solidFill>
                <a:schemeClr val="accent5">
                  <a:lumMod val="50000"/>
                </a:schemeClr>
              </a:solidFill>
              <a:latin typeface="+mn-lt"/>
              <a:ea typeface="+mn-ea"/>
              <a:cs typeface="+mn-cs"/>
            </a:rPr>
            <a:t>3</a:t>
          </a:r>
          <a:r>
            <a:rPr kumimoji="1" lang="ja-JP" altLang="en-US" sz="1100" b="1">
              <a:solidFill>
                <a:schemeClr val="accent5">
                  <a:lumMod val="50000"/>
                </a:schemeClr>
              </a:solidFill>
              <a:latin typeface="+mn-lt"/>
              <a:ea typeface="+mn-ea"/>
              <a:cs typeface="+mn-cs"/>
            </a:rPr>
            <a:t>日），年末年始休暇（</a:t>
          </a:r>
          <a:r>
            <a:rPr kumimoji="1" lang="en-US" altLang="ja-JP" sz="1100" b="1">
              <a:solidFill>
                <a:schemeClr val="accent5">
                  <a:lumMod val="50000"/>
                </a:schemeClr>
              </a:solidFill>
              <a:latin typeface="+mn-lt"/>
              <a:ea typeface="+mn-ea"/>
              <a:cs typeface="+mn-cs"/>
            </a:rPr>
            <a:t>6</a:t>
          </a:r>
          <a:r>
            <a:rPr kumimoji="1" lang="ja-JP" altLang="en-US" sz="1100" b="1">
              <a:solidFill>
                <a:schemeClr val="accent5">
                  <a:lumMod val="50000"/>
                </a:schemeClr>
              </a:solidFill>
              <a:latin typeface="+mn-lt"/>
              <a:ea typeface="+mn-ea"/>
              <a:cs typeface="+mn-cs"/>
            </a:rPr>
            <a:t>日）は、プルダウンで選択し、入力すれば日数にカウントされません。</a:t>
          </a:r>
          <a:endParaRPr kumimoji="1" lang="en-US" altLang="ja-JP" sz="1100" b="1">
            <a:solidFill>
              <a:schemeClr val="accent5">
                <a:lumMod val="50000"/>
              </a:schemeClr>
            </a:solidFill>
            <a:latin typeface="+mn-lt"/>
            <a:ea typeface="+mn-ea"/>
            <a:cs typeface="+mn-cs"/>
          </a:endParaRPr>
        </a:p>
      </xdr:txBody>
    </xdr:sp>
    <xdr:clientData/>
  </xdr:oneCellAnchor>
  <xdr:oneCellAnchor>
    <xdr:from>
      <xdr:col>15</xdr:col>
      <xdr:colOff>350692</xdr:colOff>
      <xdr:row>6</xdr:row>
      <xdr:rowOff>323850</xdr:rowOff>
    </xdr:from>
    <xdr:ext cx="3173558" cy="558511"/>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6460299" y="2147207"/>
          <a:ext cx="3173558" cy="558511"/>
        </a:xfrm>
        <a:prstGeom prst="wedgeRoundRectCallout">
          <a:avLst>
            <a:gd name="adj1" fmla="val -1090"/>
            <a:gd name="adj2" fmla="val 305180"/>
            <a:gd name="adj3" fmla="val 16667"/>
          </a:avLst>
        </a:prstGeom>
        <a:solidFill>
          <a:schemeClr val="bg1"/>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100" b="1">
              <a:solidFill>
                <a:schemeClr val="accent5">
                  <a:lumMod val="50000"/>
                </a:schemeClr>
              </a:solidFill>
              <a:latin typeface="+mn-lt"/>
              <a:ea typeface="+mn-ea"/>
              <a:cs typeface="+mn-cs"/>
            </a:rPr>
            <a:t>③実際に現場作業を行った日数を入力します。</a:t>
          </a:r>
          <a:endParaRPr kumimoji="1" lang="en-US" altLang="ja-JP" sz="1100" b="1">
            <a:solidFill>
              <a:schemeClr val="accent5">
                <a:lumMod val="50000"/>
              </a:schemeClr>
            </a:solidFill>
            <a:latin typeface="+mn-lt"/>
            <a:ea typeface="+mn-ea"/>
            <a:cs typeface="+mn-cs"/>
          </a:endParaRPr>
        </a:p>
      </xdr:txBody>
    </xdr:sp>
    <xdr:clientData/>
  </xdr:oneCellAnchor>
  <xdr:oneCellAnchor>
    <xdr:from>
      <xdr:col>1</xdr:col>
      <xdr:colOff>100444</xdr:colOff>
      <xdr:row>26</xdr:row>
      <xdr:rowOff>238991</xdr:rowOff>
    </xdr:from>
    <xdr:ext cx="3271406" cy="732560"/>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252844" y="9554441"/>
          <a:ext cx="3271406" cy="732560"/>
        </a:xfrm>
        <a:prstGeom prst="wedgeRoundRectCallout">
          <a:avLst>
            <a:gd name="adj1" fmla="val -7475"/>
            <a:gd name="adj2" fmla="val -123608"/>
            <a:gd name="adj3" fmla="val 16667"/>
          </a:avLst>
        </a:prstGeom>
        <a:solidFill>
          <a:schemeClr val="bg1"/>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100" b="1" baseline="0">
              <a:solidFill>
                <a:schemeClr val="accent5">
                  <a:lumMod val="50000"/>
                </a:schemeClr>
              </a:solidFill>
              <a:latin typeface="+mn-lt"/>
              <a:ea typeface="+mn-ea"/>
              <a:cs typeface="+mn-cs"/>
            </a:rPr>
            <a:t>②対象の技術者等の会社名、氏名を</a:t>
          </a:r>
          <a:r>
            <a:rPr kumimoji="1" lang="ja-JP" altLang="en-US" sz="1100" b="1">
              <a:solidFill>
                <a:schemeClr val="accent5">
                  <a:lumMod val="50000"/>
                </a:schemeClr>
              </a:solidFill>
              <a:latin typeface="+mn-lt"/>
              <a:ea typeface="+mn-ea"/>
              <a:cs typeface="+mn-cs"/>
            </a:rPr>
            <a:t>入力します。</a:t>
          </a:r>
          <a:endParaRPr kumimoji="1" lang="en-US" altLang="ja-JP" sz="1100" b="1">
            <a:solidFill>
              <a:schemeClr val="accent5">
                <a:lumMod val="50000"/>
              </a:schemeClr>
            </a:solidFill>
            <a:latin typeface="+mn-lt"/>
            <a:ea typeface="+mn-ea"/>
            <a:cs typeface="+mn-cs"/>
          </a:endParaRPr>
        </a:p>
      </xdr:txBody>
    </xdr:sp>
    <xdr:clientData/>
  </xdr:oneCellAnchor>
  <xdr:oneCellAnchor>
    <xdr:from>
      <xdr:col>18</xdr:col>
      <xdr:colOff>536864</xdr:colOff>
      <xdr:row>30</xdr:row>
      <xdr:rowOff>17319</xdr:rowOff>
    </xdr:from>
    <xdr:ext cx="3409950" cy="558511"/>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8572500" y="10858501"/>
          <a:ext cx="3409950" cy="558511"/>
        </a:xfrm>
        <a:prstGeom prst="wedgeRoundRectCallout">
          <a:avLst>
            <a:gd name="adj1" fmla="val -15230"/>
            <a:gd name="adj2" fmla="val -393802"/>
            <a:gd name="adj3" fmla="val 16667"/>
          </a:avLst>
        </a:prstGeom>
        <a:solidFill>
          <a:schemeClr val="bg1"/>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100" b="1">
              <a:solidFill>
                <a:schemeClr val="accent5">
                  <a:lumMod val="50000"/>
                </a:schemeClr>
              </a:solidFill>
              <a:latin typeface="+mn-lt"/>
              <a:ea typeface="+mn-ea"/>
              <a:cs typeface="+mn-cs"/>
            </a:rPr>
            <a:t>④実際に現場作業がない月は０を入力します。</a:t>
          </a:r>
          <a:endParaRPr kumimoji="1" lang="en-US" altLang="ja-JP" sz="1100" b="1">
            <a:solidFill>
              <a:schemeClr val="accent5">
                <a:lumMod val="50000"/>
              </a:schemeClr>
            </a:solidFill>
            <a:latin typeface="+mn-lt"/>
            <a:ea typeface="+mn-ea"/>
            <a:cs typeface="+mn-cs"/>
          </a:endParaRPr>
        </a:p>
      </xdr:txBody>
    </xdr:sp>
    <xdr:clientData/>
  </xdr:oneCellAnchor>
  <xdr:twoCellAnchor>
    <xdr:from>
      <xdr:col>22</xdr:col>
      <xdr:colOff>204107</xdr:colOff>
      <xdr:row>2</xdr:row>
      <xdr:rowOff>328055</xdr:rowOff>
    </xdr:from>
    <xdr:to>
      <xdr:col>27</xdr:col>
      <xdr:colOff>247651</xdr:colOff>
      <xdr:row>3</xdr:row>
      <xdr:rowOff>342900</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10586357" y="627412"/>
          <a:ext cx="3037115" cy="395845"/>
        </a:xfrm>
        <a:prstGeom prst="wedgeRoundRectCallout">
          <a:avLst>
            <a:gd name="adj1" fmla="val 165004"/>
            <a:gd name="adj2" fmla="val 51345"/>
            <a:gd name="adj3" fmla="val 16667"/>
          </a:avLst>
        </a:prstGeom>
        <a:solidFill>
          <a:schemeClr val="bg1"/>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100" b="1">
              <a:solidFill>
                <a:schemeClr val="accent5">
                  <a:lumMod val="50000"/>
                </a:schemeClr>
              </a:solidFill>
              <a:latin typeface="+mn-lt"/>
              <a:ea typeface="+mn-ea"/>
              <a:cs typeface="+mn-cs"/>
            </a:rPr>
            <a:t>⑦休日率がの最小値が自動で表示されます。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22"/>
  <sheetViews>
    <sheetView tabSelected="1" view="pageBreakPreview" zoomScale="85" zoomScaleNormal="100" zoomScaleSheetLayoutView="85" workbookViewId="0">
      <selection activeCell="E24" sqref="E24"/>
    </sheetView>
  </sheetViews>
  <sheetFormatPr defaultRowHeight="13.5"/>
  <sheetData>
    <row r="3" spans="1:9" ht="30" customHeight="1">
      <c r="A3" s="18" t="s">
        <v>22</v>
      </c>
      <c r="B3" s="15"/>
      <c r="C3" s="19" t="s">
        <v>23</v>
      </c>
    </row>
    <row r="5" spans="1:9" ht="20.100000000000001" customHeight="1">
      <c r="A5" s="123" t="s">
        <v>1</v>
      </c>
      <c r="B5" s="123"/>
      <c r="C5" s="124" t="s">
        <v>28</v>
      </c>
      <c r="D5" s="124"/>
      <c r="E5" s="124"/>
      <c r="F5" s="124"/>
      <c r="G5" s="124"/>
      <c r="H5" s="124"/>
      <c r="I5" s="124"/>
    </row>
    <row r="6" spans="1:9" ht="20.100000000000001" customHeight="1">
      <c r="A6" s="123"/>
      <c r="B6" s="123"/>
      <c r="C6" s="124"/>
      <c r="D6" s="124"/>
      <c r="E6" s="124"/>
      <c r="F6" s="124"/>
      <c r="G6" s="124"/>
      <c r="H6" s="124"/>
      <c r="I6" s="124"/>
    </row>
    <row r="7" spans="1:9" ht="20.100000000000001" customHeight="1">
      <c r="A7" s="123"/>
      <c r="B7" s="123"/>
      <c r="C7" s="124"/>
      <c r="D7" s="124"/>
      <c r="E7" s="124"/>
      <c r="F7" s="124"/>
      <c r="G7" s="124"/>
      <c r="H7" s="124"/>
      <c r="I7" s="124"/>
    </row>
    <row r="8" spans="1:9" ht="20.100000000000001" customHeight="1">
      <c r="A8" s="123" t="s">
        <v>9</v>
      </c>
      <c r="B8" s="123"/>
      <c r="C8" s="124" t="s">
        <v>25</v>
      </c>
      <c r="D8" s="124"/>
      <c r="E8" s="124"/>
      <c r="F8" s="124"/>
      <c r="G8" s="124"/>
      <c r="H8" s="124"/>
      <c r="I8" s="124"/>
    </row>
    <row r="9" spans="1:9" ht="20.100000000000001" customHeight="1">
      <c r="A9" s="123"/>
      <c r="B9" s="123"/>
      <c r="C9" s="124"/>
      <c r="D9" s="124"/>
      <c r="E9" s="124"/>
      <c r="F9" s="124"/>
      <c r="G9" s="124"/>
      <c r="H9" s="124"/>
      <c r="I9" s="124"/>
    </row>
    <row r="10" spans="1:9" ht="20.100000000000001" customHeight="1">
      <c r="A10" s="123"/>
      <c r="B10" s="123"/>
      <c r="C10" s="124"/>
      <c r="D10" s="124"/>
      <c r="E10" s="124"/>
      <c r="F10" s="124"/>
      <c r="G10" s="124"/>
      <c r="H10" s="124"/>
      <c r="I10" s="124"/>
    </row>
    <row r="11" spans="1:9" ht="20.100000000000001" customHeight="1">
      <c r="A11" s="123" t="s">
        <v>20</v>
      </c>
      <c r="B11" s="123"/>
      <c r="C11" s="130">
        <v>45471</v>
      </c>
      <c r="D11" s="130"/>
      <c r="E11" s="130"/>
      <c r="F11" s="123" t="s">
        <v>15</v>
      </c>
      <c r="G11" s="130">
        <v>45731</v>
      </c>
      <c r="H11" s="130"/>
      <c r="I11" s="130"/>
    </row>
    <row r="12" spans="1:9" ht="20.100000000000001" customHeight="1">
      <c r="A12" s="123"/>
      <c r="B12" s="123"/>
      <c r="C12" s="130"/>
      <c r="D12" s="130"/>
      <c r="E12" s="130"/>
      <c r="F12" s="123"/>
      <c r="G12" s="130"/>
      <c r="H12" s="130"/>
      <c r="I12" s="130"/>
    </row>
    <row r="13" spans="1:9" ht="20.100000000000001" customHeight="1">
      <c r="A13" s="123"/>
      <c r="B13" s="123"/>
      <c r="C13" s="130"/>
      <c r="D13" s="130"/>
      <c r="E13" s="130"/>
      <c r="F13" s="123"/>
      <c r="G13" s="130"/>
      <c r="H13" s="130"/>
      <c r="I13" s="130"/>
    </row>
    <row r="14" spans="1:9" ht="20.100000000000001" customHeight="1">
      <c r="A14" s="125" t="s">
        <v>24</v>
      </c>
      <c r="B14" s="123"/>
      <c r="C14" s="126" t="s">
        <v>17</v>
      </c>
      <c r="D14" s="126"/>
      <c r="E14" s="126"/>
      <c r="F14" s="126"/>
      <c r="G14" s="126"/>
      <c r="H14" s="126"/>
      <c r="I14" s="126"/>
    </row>
    <row r="15" spans="1:9" ht="20.100000000000001" customHeight="1">
      <c r="A15" s="123"/>
      <c r="B15" s="123"/>
      <c r="C15" s="126"/>
      <c r="D15" s="126"/>
      <c r="E15" s="126"/>
      <c r="F15" s="126"/>
      <c r="G15" s="126"/>
      <c r="H15" s="126"/>
      <c r="I15" s="126"/>
    </row>
    <row r="16" spans="1:9" ht="20.100000000000001" customHeight="1">
      <c r="A16" s="123"/>
      <c r="B16" s="123"/>
      <c r="C16" s="126"/>
      <c r="D16" s="126"/>
      <c r="E16" s="126"/>
      <c r="F16" s="126"/>
      <c r="G16" s="126"/>
      <c r="H16" s="126"/>
      <c r="I16" s="126"/>
    </row>
    <row r="17" spans="1:9" ht="20.100000000000001" customHeight="1">
      <c r="A17" s="127" t="s">
        <v>65</v>
      </c>
      <c r="B17" s="128"/>
      <c r="C17" s="129" t="s">
        <v>66</v>
      </c>
      <c r="D17" s="129"/>
      <c r="E17" s="129"/>
      <c r="F17" s="129"/>
      <c r="G17" s="129"/>
      <c r="H17" s="129"/>
      <c r="I17" s="129"/>
    </row>
    <row r="18" spans="1:9" ht="20.100000000000001" customHeight="1">
      <c r="A18" s="128"/>
      <c r="B18" s="128"/>
      <c r="C18" s="129"/>
      <c r="D18" s="129"/>
      <c r="E18" s="129"/>
      <c r="F18" s="129"/>
      <c r="G18" s="129"/>
      <c r="H18" s="129"/>
      <c r="I18" s="129"/>
    </row>
    <row r="19" spans="1:9" ht="20.100000000000001" customHeight="1">
      <c r="A19" s="128"/>
      <c r="B19" s="128"/>
      <c r="C19" s="129"/>
      <c r="D19" s="129"/>
      <c r="E19" s="129"/>
      <c r="F19" s="129"/>
      <c r="G19" s="129"/>
      <c r="H19" s="129"/>
      <c r="I19" s="129"/>
    </row>
    <row r="20" spans="1:9" ht="20.100000000000001" customHeight="1">
      <c r="A20" s="12"/>
      <c r="B20" s="12"/>
      <c r="C20" s="12"/>
      <c r="D20" s="12"/>
      <c r="E20" s="12"/>
      <c r="F20" s="12"/>
      <c r="G20" s="12"/>
      <c r="H20" s="12"/>
      <c r="I20" s="12"/>
    </row>
    <row r="21" spans="1:9" ht="20.100000000000001" customHeight="1">
      <c r="A21" s="6"/>
      <c r="B21" s="6"/>
      <c r="C21" s="6"/>
      <c r="D21" s="6"/>
      <c r="E21" s="6"/>
      <c r="F21" s="6"/>
      <c r="G21" s="6"/>
      <c r="H21" s="6"/>
      <c r="I21" s="6"/>
    </row>
    <row r="22" spans="1:9" ht="20.100000000000001" customHeight="1">
      <c r="A22" s="6"/>
      <c r="B22" s="6"/>
      <c r="C22" s="6"/>
      <c r="D22" s="6"/>
      <c r="E22" s="6"/>
      <c r="F22" s="6"/>
      <c r="G22" s="6"/>
      <c r="H22" s="6"/>
      <c r="I22" s="6"/>
    </row>
  </sheetData>
  <mergeCells count="12">
    <mergeCell ref="A17:B19"/>
    <mergeCell ref="C17:I19"/>
    <mergeCell ref="C11:E13"/>
    <mergeCell ref="G11:I13"/>
    <mergeCell ref="F11:F13"/>
    <mergeCell ref="A5:B7"/>
    <mergeCell ref="C5:I7"/>
    <mergeCell ref="A11:B13"/>
    <mergeCell ref="A14:B16"/>
    <mergeCell ref="C14:I16"/>
    <mergeCell ref="A8:B10"/>
    <mergeCell ref="C8:I10"/>
  </mergeCells>
  <phoneticPr fontId="2"/>
  <dataValidations count="2">
    <dataValidation type="list" allowBlank="1" showInputMessage="1" showErrorMessage="1" sqref="C14:I16" xr:uid="{00000000-0002-0000-0000-000000000000}">
      <formula1>"有,無"</formula1>
    </dataValidation>
    <dataValidation type="list" allowBlank="1" showInputMessage="1" showErrorMessage="1" sqref="C17:I19" xr:uid="{00000000-0002-0000-0000-000001000000}">
      <formula1>"希望します,希望しません"</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75"/>
  <sheetViews>
    <sheetView view="pageBreakPreview" topLeftCell="A37" zoomScale="115" zoomScaleNormal="100" zoomScaleSheetLayoutView="115" workbookViewId="0">
      <selection activeCell="M47" sqref="M47"/>
    </sheetView>
  </sheetViews>
  <sheetFormatPr defaultRowHeight="13.5"/>
  <cols>
    <col min="2" max="11" width="8.875" customWidth="1"/>
  </cols>
  <sheetData>
    <row r="1" spans="2:11" ht="15" customHeight="1"/>
    <row r="2" spans="2:11" ht="15" customHeight="1"/>
    <row r="3" spans="2:11" ht="15" customHeight="1"/>
    <row r="4" spans="2:11" ht="15" customHeight="1">
      <c r="J4" s="131">
        <f ca="1">TODAY()</f>
        <v>45674</v>
      </c>
      <c r="K4" s="131"/>
    </row>
    <row r="5" spans="2:11" ht="15" customHeight="1"/>
    <row r="6" spans="2:11" ht="15" customHeight="1"/>
    <row r="7" spans="2:11" ht="15" customHeight="1"/>
    <row r="8" spans="2:11" ht="15" customHeight="1"/>
    <row r="9" spans="2:11" ht="15" customHeight="1">
      <c r="B9" s="9" t="s">
        <v>18</v>
      </c>
    </row>
    <row r="10" spans="2:11" ht="15" customHeight="1">
      <c r="B10" s="9"/>
    </row>
    <row r="11" spans="2:11" ht="15" customHeight="1"/>
    <row r="12" spans="2:11" ht="15" customHeight="1">
      <c r="G12" s="10" t="s">
        <v>9</v>
      </c>
      <c r="H12" s="132" t="str">
        <f>IF(入力フォーム!C8="","",入力フォーム!C8)</f>
        <v>㈱●●建設</v>
      </c>
      <c r="I12" s="132"/>
      <c r="J12" s="132"/>
      <c r="K12" s="132"/>
    </row>
    <row r="13" spans="2:11" ht="15" customHeight="1"/>
    <row r="14" spans="2:11" ht="15" customHeight="1"/>
    <row r="15" spans="2:11" ht="15" customHeight="1"/>
    <row r="16" spans="2:11" ht="15" customHeight="1"/>
    <row r="17" spans="2:11" ht="15" customHeight="1">
      <c r="B17" s="151" t="s">
        <v>31</v>
      </c>
      <c r="C17" s="151"/>
      <c r="D17" s="151"/>
      <c r="E17" s="151"/>
      <c r="F17" s="151"/>
      <c r="G17" s="151"/>
      <c r="H17" s="151"/>
      <c r="I17" s="151"/>
      <c r="J17" s="151"/>
      <c r="K17" s="151"/>
    </row>
    <row r="18" spans="2:11" ht="15" customHeight="1">
      <c r="B18" s="10"/>
      <c r="C18" s="11"/>
      <c r="D18" s="11"/>
      <c r="E18" s="11"/>
      <c r="F18" s="11"/>
      <c r="G18" s="11"/>
      <c r="H18" s="11"/>
      <c r="I18" s="11"/>
      <c r="J18" s="11"/>
    </row>
    <row r="19" spans="2:11" ht="15" customHeight="1"/>
    <row r="20" spans="2:11" ht="15" customHeight="1"/>
    <row r="21" spans="2:11" ht="15" customHeight="1"/>
    <row r="22" spans="2:11" ht="15" customHeight="1">
      <c r="B22" t="s">
        <v>19</v>
      </c>
    </row>
    <row r="23" spans="2:11" ht="15" customHeight="1"/>
    <row r="24" spans="2:11" ht="15" customHeight="1">
      <c r="B24" s="133" t="s">
        <v>1</v>
      </c>
      <c r="C24" s="134"/>
      <c r="D24" s="135"/>
      <c r="E24" s="142" t="str">
        <f>IF(入力フォーム!C5="","",入力フォーム!C5)</f>
        <v>●●小学校新築工事</v>
      </c>
      <c r="F24" s="143"/>
      <c r="G24" s="143"/>
      <c r="H24" s="143"/>
      <c r="I24" s="143"/>
      <c r="J24" s="143"/>
      <c r="K24" s="144"/>
    </row>
    <row r="25" spans="2:11" ht="15" customHeight="1">
      <c r="B25" s="136"/>
      <c r="C25" s="137"/>
      <c r="D25" s="138"/>
      <c r="E25" s="145"/>
      <c r="F25" s="146"/>
      <c r="G25" s="146"/>
      <c r="H25" s="146"/>
      <c r="I25" s="146"/>
      <c r="J25" s="146"/>
      <c r="K25" s="147"/>
    </row>
    <row r="26" spans="2:11" ht="15" customHeight="1">
      <c r="B26" s="136"/>
      <c r="C26" s="137"/>
      <c r="D26" s="138"/>
      <c r="E26" s="145"/>
      <c r="F26" s="146"/>
      <c r="G26" s="146"/>
      <c r="H26" s="146"/>
      <c r="I26" s="146"/>
      <c r="J26" s="146"/>
      <c r="K26" s="147"/>
    </row>
    <row r="27" spans="2:11" ht="15" customHeight="1">
      <c r="B27" s="136"/>
      <c r="C27" s="137"/>
      <c r="D27" s="138"/>
      <c r="E27" s="145"/>
      <c r="F27" s="146"/>
      <c r="G27" s="146"/>
      <c r="H27" s="146"/>
      <c r="I27" s="146"/>
      <c r="J27" s="146"/>
      <c r="K27" s="147"/>
    </row>
    <row r="28" spans="2:11" ht="15" customHeight="1">
      <c r="B28" s="136"/>
      <c r="C28" s="137"/>
      <c r="D28" s="138"/>
      <c r="E28" s="145"/>
      <c r="F28" s="146"/>
      <c r="G28" s="146"/>
      <c r="H28" s="146"/>
      <c r="I28" s="146"/>
      <c r="J28" s="146"/>
      <c r="K28" s="147"/>
    </row>
    <row r="29" spans="2:11" ht="15" customHeight="1">
      <c r="B29" s="139"/>
      <c r="C29" s="140"/>
      <c r="D29" s="141"/>
      <c r="E29" s="148"/>
      <c r="F29" s="149"/>
      <c r="G29" s="149"/>
      <c r="H29" s="149"/>
      <c r="I29" s="149"/>
      <c r="J29" s="149"/>
      <c r="K29" s="150"/>
    </row>
    <row r="30" spans="2:11" ht="15" customHeight="1">
      <c r="B30" s="133" t="s">
        <v>20</v>
      </c>
      <c r="C30" s="134"/>
      <c r="D30" s="135"/>
      <c r="E30" s="152">
        <f>IF(入力フォーム!C11="","",入力フォーム!C11)</f>
        <v>45471</v>
      </c>
      <c r="F30" s="153"/>
      <c r="G30" s="153"/>
      <c r="H30" s="143" t="s">
        <v>15</v>
      </c>
      <c r="I30" s="153">
        <f>IF(入力フォーム!G11="","",入力フォーム!G11)</f>
        <v>45731</v>
      </c>
      <c r="J30" s="153"/>
      <c r="K30" s="158"/>
    </row>
    <row r="31" spans="2:11" ht="15" customHeight="1">
      <c r="B31" s="136"/>
      <c r="C31" s="137"/>
      <c r="D31" s="138"/>
      <c r="E31" s="154"/>
      <c r="F31" s="155"/>
      <c r="G31" s="155"/>
      <c r="H31" s="146"/>
      <c r="I31" s="155"/>
      <c r="J31" s="155"/>
      <c r="K31" s="159"/>
    </row>
    <row r="32" spans="2:11" ht="15" customHeight="1">
      <c r="B32" s="136"/>
      <c r="C32" s="137"/>
      <c r="D32" s="138"/>
      <c r="E32" s="154"/>
      <c r="F32" s="155"/>
      <c r="G32" s="155"/>
      <c r="H32" s="146"/>
      <c r="I32" s="155"/>
      <c r="J32" s="155"/>
      <c r="K32" s="159"/>
    </row>
    <row r="33" spans="2:12" ht="15" customHeight="1">
      <c r="B33" s="136"/>
      <c r="C33" s="137"/>
      <c r="D33" s="138"/>
      <c r="E33" s="154"/>
      <c r="F33" s="155"/>
      <c r="G33" s="155"/>
      <c r="H33" s="146"/>
      <c r="I33" s="155"/>
      <c r="J33" s="155"/>
      <c r="K33" s="159"/>
    </row>
    <row r="34" spans="2:12" ht="15" customHeight="1">
      <c r="B34" s="136"/>
      <c r="C34" s="137"/>
      <c r="D34" s="138"/>
      <c r="E34" s="154"/>
      <c r="F34" s="155"/>
      <c r="G34" s="155"/>
      <c r="H34" s="146"/>
      <c r="I34" s="155"/>
      <c r="J34" s="155"/>
      <c r="K34" s="159"/>
    </row>
    <row r="35" spans="2:12" ht="15" customHeight="1">
      <c r="B35" s="139"/>
      <c r="C35" s="140"/>
      <c r="D35" s="141"/>
      <c r="E35" s="156"/>
      <c r="F35" s="157"/>
      <c r="G35" s="157"/>
      <c r="H35" s="149"/>
      <c r="I35" s="157"/>
      <c r="J35" s="157"/>
      <c r="K35" s="160"/>
    </row>
    <row r="36" spans="2:12" ht="15" customHeight="1">
      <c r="B36" s="133" t="s">
        <v>30</v>
      </c>
      <c r="C36" s="134"/>
      <c r="D36" s="135"/>
      <c r="E36" s="152">
        <f>'工程表 '!G6</f>
        <v>45483</v>
      </c>
      <c r="F36" s="153"/>
      <c r="G36" s="153"/>
      <c r="H36" s="143" t="s">
        <v>15</v>
      </c>
      <c r="I36" s="153">
        <f>IF('工程表 '!G7="","",'工程表 '!G7)</f>
        <v>45724</v>
      </c>
      <c r="J36" s="153"/>
      <c r="K36" s="158"/>
    </row>
    <row r="37" spans="2:12" ht="15" customHeight="1">
      <c r="B37" s="136"/>
      <c r="C37" s="137"/>
      <c r="D37" s="138"/>
      <c r="E37" s="154"/>
      <c r="F37" s="155"/>
      <c r="G37" s="155"/>
      <c r="H37" s="146"/>
      <c r="I37" s="155"/>
      <c r="J37" s="155"/>
      <c r="K37" s="159"/>
    </row>
    <row r="38" spans="2:12" ht="15" customHeight="1">
      <c r="B38" s="136"/>
      <c r="C38" s="137"/>
      <c r="D38" s="138"/>
      <c r="E38" s="154"/>
      <c r="F38" s="155"/>
      <c r="G38" s="155"/>
      <c r="H38" s="146"/>
      <c r="I38" s="155"/>
      <c r="J38" s="155"/>
      <c r="K38" s="159"/>
    </row>
    <row r="39" spans="2:12" ht="15" customHeight="1">
      <c r="B39" s="136"/>
      <c r="C39" s="137"/>
      <c r="D39" s="138"/>
      <c r="E39" s="154"/>
      <c r="F39" s="155"/>
      <c r="G39" s="155"/>
      <c r="H39" s="146"/>
      <c r="I39" s="155"/>
      <c r="J39" s="155"/>
      <c r="K39" s="159"/>
    </row>
    <row r="40" spans="2:12" ht="15" customHeight="1">
      <c r="B40" s="136"/>
      <c r="C40" s="137"/>
      <c r="D40" s="138"/>
      <c r="E40" s="154"/>
      <c r="F40" s="155"/>
      <c r="G40" s="155"/>
      <c r="H40" s="146"/>
      <c r="I40" s="155"/>
      <c r="J40" s="155"/>
      <c r="K40" s="159"/>
    </row>
    <row r="41" spans="2:12" ht="15" customHeight="1">
      <c r="B41" s="139"/>
      <c r="C41" s="140"/>
      <c r="D41" s="141"/>
      <c r="E41" s="156"/>
      <c r="F41" s="157"/>
      <c r="G41" s="157"/>
      <c r="H41" s="149"/>
      <c r="I41" s="157"/>
      <c r="J41" s="157"/>
      <c r="K41" s="160"/>
    </row>
    <row r="42" spans="2:12" ht="15" customHeight="1">
      <c r="B42" s="165" t="s">
        <v>21</v>
      </c>
      <c r="C42" s="166"/>
      <c r="D42" s="167"/>
      <c r="E42" s="14"/>
      <c r="F42" s="143" t="str">
        <f>IF(入力フォーム!C14="有","■","□")</f>
        <v>■</v>
      </c>
      <c r="G42" s="174" t="s">
        <v>27</v>
      </c>
      <c r="H42" s="174"/>
      <c r="I42" s="143" t="str">
        <f>IF(入力フォーム!C14="無","■","□")</f>
        <v>□</v>
      </c>
      <c r="J42" s="174" t="s">
        <v>26</v>
      </c>
      <c r="K42" s="177"/>
      <c r="L42" s="13"/>
    </row>
    <row r="43" spans="2:12" ht="15" customHeight="1">
      <c r="B43" s="168"/>
      <c r="C43" s="169"/>
      <c r="D43" s="170"/>
      <c r="E43" s="16"/>
      <c r="F43" s="146"/>
      <c r="G43" s="175"/>
      <c r="H43" s="175"/>
      <c r="I43" s="146"/>
      <c r="J43" s="175"/>
      <c r="K43" s="178"/>
      <c r="L43" s="13"/>
    </row>
    <row r="44" spans="2:12" ht="15" customHeight="1">
      <c r="B44" s="168"/>
      <c r="C44" s="169"/>
      <c r="D44" s="170"/>
      <c r="E44" s="16"/>
      <c r="F44" s="146"/>
      <c r="G44" s="175"/>
      <c r="H44" s="175"/>
      <c r="I44" s="146"/>
      <c r="J44" s="175"/>
      <c r="K44" s="178"/>
      <c r="L44" s="13"/>
    </row>
    <row r="45" spans="2:12" ht="15" customHeight="1">
      <c r="B45" s="168"/>
      <c r="C45" s="169"/>
      <c r="D45" s="170"/>
      <c r="E45" s="16"/>
      <c r="F45" s="146"/>
      <c r="G45" s="175"/>
      <c r="H45" s="175"/>
      <c r="I45" s="146"/>
      <c r="J45" s="175"/>
      <c r="K45" s="178"/>
      <c r="L45" s="13"/>
    </row>
    <row r="46" spans="2:12" ht="15" customHeight="1">
      <c r="B46" s="168"/>
      <c r="C46" s="169"/>
      <c r="D46" s="170"/>
      <c r="E46" s="16"/>
      <c r="F46" s="146"/>
      <c r="G46" s="175"/>
      <c r="H46" s="175"/>
      <c r="I46" s="146"/>
      <c r="J46" s="175"/>
      <c r="K46" s="178"/>
      <c r="L46" s="13"/>
    </row>
    <row r="47" spans="2:12" ht="15" customHeight="1">
      <c r="B47" s="171"/>
      <c r="C47" s="172"/>
      <c r="D47" s="173"/>
      <c r="E47" s="17"/>
      <c r="F47" s="149"/>
      <c r="G47" s="176"/>
      <c r="H47" s="176"/>
      <c r="I47" s="149"/>
      <c r="J47" s="176"/>
      <c r="K47" s="179"/>
      <c r="L47" s="13"/>
    </row>
    <row r="48" spans="2:12" ht="15" customHeight="1">
      <c r="B48" s="125" t="s">
        <v>29</v>
      </c>
      <c r="C48" s="125"/>
      <c r="D48" s="125"/>
      <c r="E48" s="161" t="e">
        <f>IF('工程表 '!AH4&gt;=0.285,"4週8休",IF('工程表 '!AH4&gt;=0.25,"4週7休",IF('工程表 '!AH4&gt;=0.214,"4週6休","未達成")))</f>
        <v>#NUM!</v>
      </c>
      <c r="F48" s="161"/>
      <c r="G48" s="161"/>
      <c r="H48" s="162"/>
      <c r="I48" s="163" t="e">
        <f>'工程表 '!AH4</f>
        <v>#NUM!</v>
      </c>
      <c r="J48" s="164"/>
      <c r="K48" s="164"/>
    </row>
    <row r="49" spans="2:11" ht="15" customHeight="1">
      <c r="B49" s="125"/>
      <c r="C49" s="125"/>
      <c r="D49" s="125"/>
      <c r="E49" s="161"/>
      <c r="F49" s="161"/>
      <c r="G49" s="161"/>
      <c r="H49" s="162"/>
      <c r="I49" s="163"/>
      <c r="J49" s="164"/>
      <c r="K49" s="164"/>
    </row>
    <row r="50" spans="2:11" ht="15" customHeight="1">
      <c r="B50" s="125"/>
      <c r="C50" s="125"/>
      <c r="D50" s="125"/>
      <c r="E50" s="161"/>
      <c r="F50" s="161"/>
      <c r="G50" s="161"/>
      <c r="H50" s="162"/>
      <c r="I50" s="163"/>
      <c r="J50" s="164"/>
      <c r="K50" s="164"/>
    </row>
    <row r="51" spans="2:11" ht="15" customHeight="1">
      <c r="B51" s="125"/>
      <c r="C51" s="125"/>
      <c r="D51" s="125"/>
      <c r="E51" s="161"/>
      <c r="F51" s="161"/>
      <c r="G51" s="161"/>
      <c r="H51" s="162"/>
      <c r="I51" s="163"/>
      <c r="J51" s="164"/>
      <c r="K51" s="164"/>
    </row>
    <row r="52" spans="2:11" ht="15" customHeight="1">
      <c r="B52" s="125"/>
      <c r="C52" s="125"/>
      <c r="D52" s="125"/>
      <c r="E52" s="161"/>
      <c r="F52" s="161"/>
      <c r="G52" s="161"/>
      <c r="H52" s="162"/>
      <c r="I52" s="163"/>
      <c r="J52" s="164"/>
      <c r="K52" s="164"/>
    </row>
    <row r="53" spans="2:11" ht="15" customHeight="1">
      <c r="B53" s="125"/>
      <c r="C53" s="125"/>
      <c r="D53" s="125"/>
      <c r="E53" s="161"/>
      <c r="F53" s="161"/>
      <c r="G53" s="161"/>
      <c r="H53" s="162"/>
      <c r="I53" s="163"/>
      <c r="J53" s="164"/>
      <c r="K53" s="164"/>
    </row>
    <row r="54" spans="2:11" ht="15" customHeight="1">
      <c r="B54" t="s">
        <v>32</v>
      </c>
    </row>
    <row r="55" spans="2:11" ht="15" customHeight="1"/>
    <row r="56" spans="2:11" ht="15" customHeight="1"/>
    <row r="57" spans="2:11" ht="15" customHeight="1"/>
    <row r="58" spans="2:11" ht="15" customHeight="1"/>
    <row r="59" spans="2:11" ht="15" customHeight="1"/>
    <row r="60" spans="2:11" ht="15" customHeight="1"/>
    <row r="61" spans="2:11" ht="15" customHeight="1"/>
    <row r="62" spans="2:11" ht="15" customHeight="1"/>
    <row r="63" spans="2:11" ht="15" customHeight="1">
      <c r="F63" s="107"/>
    </row>
    <row r="64" spans="2: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sheetData>
  <mergeCells count="21">
    <mergeCell ref="E48:H53"/>
    <mergeCell ref="I48:K53"/>
    <mergeCell ref="B36:D41"/>
    <mergeCell ref="E36:G41"/>
    <mergeCell ref="H36:H41"/>
    <mergeCell ref="I42:I47"/>
    <mergeCell ref="F42:F47"/>
    <mergeCell ref="B42:D47"/>
    <mergeCell ref="B48:D53"/>
    <mergeCell ref="G42:H47"/>
    <mergeCell ref="I36:K41"/>
    <mergeCell ref="J42:K47"/>
    <mergeCell ref="J4:K4"/>
    <mergeCell ref="H12:K12"/>
    <mergeCell ref="B24:D29"/>
    <mergeCell ref="E24:K29"/>
    <mergeCell ref="B30:D35"/>
    <mergeCell ref="B17:K17"/>
    <mergeCell ref="E30:G35"/>
    <mergeCell ref="H30:H35"/>
    <mergeCell ref="I30:K35"/>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76"/>
  <sheetViews>
    <sheetView view="pageBreakPreview" zoomScale="115" zoomScaleNormal="100" zoomScaleSheetLayoutView="115" workbookViewId="0">
      <selection activeCell="F43" sqref="F43"/>
    </sheetView>
  </sheetViews>
  <sheetFormatPr defaultRowHeight="13.5"/>
  <cols>
    <col min="2" max="11" width="8.875" customWidth="1"/>
  </cols>
  <sheetData>
    <row r="1" spans="2:11" ht="15" customHeight="1"/>
    <row r="2" spans="2:11" ht="15" customHeight="1"/>
    <row r="3" spans="2:11" ht="15" customHeight="1"/>
    <row r="4" spans="2:11" ht="15" customHeight="1">
      <c r="J4" s="131">
        <f ca="1">TODAY()</f>
        <v>45674</v>
      </c>
      <c r="K4" s="131"/>
    </row>
    <row r="5" spans="2:11" ht="15" customHeight="1"/>
    <row r="6" spans="2:11" ht="15" customHeight="1"/>
    <row r="7" spans="2:11" ht="15" customHeight="1"/>
    <row r="8" spans="2:11" ht="15" customHeight="1"/>
    <row r="9" spans="2:11" ht="15" customHeight="1">
      <c r="B9" s="9" t="s">
        <v>18</v>
      </c>
    </row>
    <row r="10" spans="2:11" ht="15" customHeight="1">
      <c r="B10" s="9"/>
    </row>
    <row r="11" spans="2:11" ht="15" customHeight="1"/>
    <row r="12" spans="2:11" ht="15" customHeight="1">
      <c r="G12" s="22" t="s">
        <v>9</v>
      </c>
      <c r="H12" s="132" t="str">
        <f>IF(入力フォーム!C8="","",入力フォーム!C8)</f>
        <v>㈱●●建設</v>
      </c>
      <c r="I12" s="132"/>
      <c r="J12" s="132"/>
      <c r="K12" s="132"/>
    </row>
    <row r="13" spans="2:11" ht="15" customHeight="1"/>
    <row r="14" spans="2:11" ht="15" customHeight="1"/>
    <row r="15" spans="2:11" ht="15" customHeight="1"/>
    <row r="16" spans="2:11" ht="15" customHeight="1"/>
    <row r="17" spans="2:11" ht="15" customHeight="1">
      <c r="B17" s="151" t="s">
        <v>33</v>
      </c>
      <c r="C17" s="180"/>
      <c r="D17" s="180"/>
      <c r="E17" s="180"/>
      <c r="F17" s="180"/>
      <c r="G17" s="180"/>
      <c r="H17" s="180"/>
      <c r="I17" s="180"/>
      <c r="J17" s="180"/>
    </row>
    <row r="18" spans="2:11" ht="15" customHeight="1">
      <c r="B18" s="22"/>
      <c r="C18" s="23"/>
      <c r="D18" s="23"/>
      <c r="E18" s="23"/>
      <c r="F18" s="23"/>
      <c r="G18" s="23"/>
      <c r="H18" s="23"/>
      <c r="I18" s="23"/>
      <c r="J18" s="23"/>
    </row>
    <row r="19" spans="2:11" ht="15" customHeight="1"/>
    <row r="20" spans="2:11" ht="15" customHeight="1"/>
    <row r="21" spans="2:11" ht="15" customHeight="1"/>
    <row r="22" spans="2:11" ht="15" customHeight="1"/>
    <row r="23" spans="2:11" ht="15" customHeight="1">
      <c r="B23" t="s">
        <v>34</v>
      </c>
    </row>
    <row r="24" spans="2:11" ht="15" customHeight="1"/>
    <row r="25" spans="2:11" ht="15" customHeight="1">
      <c r="B25" s="133" t="s">
        <v>1</v>
      </c>
      <c r="C25" s="134"/>
      <c r="D25" s="135"/>
      <c r="E25" s="142" t="str">
        <f>IF(入力フォーム!C5="","",入力フォーム!C5)</f>
        <v>●●小学校新築工事</v>
      </c>
      <c r="F25" s="143"/>
      <c r="G25" s="143"/>
      <c r="H25" s="143"/>
      <c r="I25" s="143"/>
      <c r="J25" s="143"/>
      <c r="K25" s="144"/>
    </row>
    <row r="26" spans="2:11" ht="15" customHeight="1">
      <c r="B26" s="136"/>
      <c r="C26" s="137"/>
      <c r="D26" s="138"/>
      <c r="E26" s="145"/>
      <c r="F26" s="146"/>
      <c r="G26" s="146"/>
      <c r="H26" s="146"/>
      <c r="I26" s="146"/>
      <c r="J26" s="146"/>
      <c r="K26" s="147"/>
    </row>
    <row r="27" spans="2:11" ht="15" customHeight="1">
      <c r="B27" s="136"/>
      <c r="C27" s="137"/>
      <c r="D27" s="138"/>
      <c r="E27" s="145"/>
      <c r="F27" s="146"/>
      <c r="G27" s="146"/>
      <c r="H27" s="146"/>
      <c r="I27" s="146"/>
      <c r="J27" s="146"/>
      <c r="K27" s="147"/>
    </row>
    <row r="28" spans="2:11" ht="15" customHeight="1">
      <c r="B28" s="136"/>
      <c r="C28" s="137"/>
      <c r="D28" s="138"/>
      <c r="E28" s="145"/>
      <c r="F28" s="146"/>
      <c r="G28" s="146"/>
      <c r="H28" s="146"/>
      <c r="I28" s="146"/>
      <c r="J28" s="146"/>
      <c r="K28" s="147"/>
    </row>
    <row r="29" spans="2:11" ht="15" customHeight="1">
      <c r="B29" s="136"/>
      <c r="C29" s="137"/>
      <c r="D29" s="138"/>
      <c r="E29" s="145"/>
      <c r="F29" s="146"/>
      <c r="G29" s="146"/>
      <c r="H29" s="146"/>
      <c r="I29" s="146"/>
      <c r="J29" s="146"/>
      <c r="K29" s="147"/>
    </row>
    <row r="30" spans="2:11" ht="15" customHeight="1">
      <c r="B30" s="139"/>
      <c r="C30" s="140"/>
      <c r="D30" s="141"/>
      <c r="E30" s="148"/>
      <c r="F30" s="149"/>
      <c r="G30" s="149"/>
      <c r="H30" s="149"/>
      <c r="I30" s="149"/>
      <c r="J30" s="149"/>
      <c r="K30" s="150"/>
    </row>
    <row r="31" spans="2:11" ht="15" customHeight="1">
      <c r="B31" s="133" t="s">
        <v>20</v>
      </c>
      <c r="C31" s="134"/>
      <c r="D31" s="135"/>
      <c r="E31" s="152">
        <f>IF(入力フォーム!C11="","",入力フォーム!C11)</f>
        <v>45471</v>
      </c>
      <c r="F31" s="153"/>
      <c r="G31" s="153"/>
      <c r="H31" s="143" t="s">
        <v>15</v>
      </c>
      <c r="I31" s="153">
        <f>IF(入力フォーム!G11="","",入力フォーム!G11)</f>
        <v>45731</v>
      </c>
      <c r="J31" s="153"/>
      <c r="K31" s="158"/>
    </row>
    <row r="32" spans="2:11" ht="15" customHeight="1">
      <c r="B32" s="136"/>
      <c r="C32" s="137"/>
      <c r="D32" s="138"/>
      <c r="E32" s="154"/>
      <c r="F32" s="155"/>
      <c r="G32" s="155"/>
      <c r="H32" s="146"/>
      <c r="I32" s="155"/>
      <c r="J32" s="155"/>
      <c r="K32" s="159"/>
    </row>
    <row r="33" spans="2:11" ht="15" customHeight="1">
      <c r="B33" s="136"/>
      <c r="C33" s="137"/>
      <c r="D33" s="138"/>
      <c r="E33" s="154"/>
      <c r="F33" s="155"/>
      <c r="G33" s="155"/>
      <c r="H33" s="146"/>
      <c r="I33" s="155"/>
      <c r="J33" s="155"/>
      <c r="K33" s="159"/>
    </row>
    <row r="34" spans="2:11" ht="15" customHeight="1">
      <c r="B34" s="136"/>
      <c r="C34" s="137"/>
      <c r="D34" s="138"/>
      <c r="E34" s="154"/>
      <c r="F34" s="155"/>
      <c r="G34" s="155"/>
      <c r="H34" s="146"/>
      <c r="I34" s="155"/>
      <c r="J34" s="155"/>
      <c r="K34" s="159"/>
    </row>
    <row r="35" spans="2:11" ht="15" customHeight="1">
      <c r="B35" s="136"/>
      <c r="C35" s="137"/>
      <c r="D35" s="138"/>
      <c r="E35" s="154"/>
      <c r="F35" s="155"/>
      <c r="G35" s="155"/>
      <c r="H35" s="146"/>
      <c r="I35" s="155"/>
      <c r="J35" s="155"/>
      <c r="K35" s="159"/>
    </row>
    <row r="36" spans="2:11" ht="15" customHeight="1">
      <c r="B36" s="139"/>
      <c r="C36" s="140"/>
      <c r="D36" s="141"/>
      <c r="E36" s="156"/>
      <c r="F36" s="157"/>
      <c r="G36" s="157"/>
      <c r="H36" s="149"/>
      <c r="I36" s="157"/>
      <c r="J36" s="157"/>
      <c r="K36" s="160"/>
    </row>
    <row r="37" spans="2:11" ht="15" customHeight="1">
      <c r="B37" s="24"/>
      <c r="C37" s="24"/>
      <c r="D37" s="24"/>
      <c r="E37" s="20"/>
      <c r="F37" s="12"/>
      <c r="G37" s="12"/>
      <c r="H37" s="12"/>
      <c r="I37" s="12"/>
      <c r="J37" s="12"/>
      <c r="K37" s="12"/>
    </row>
    <row r="38" spans="2:11" ht="15" customHeight="1">
      <c r="B38" s="25"/>
      <c r="C38" s="25"/>
      <c r="D38" s="25"/>
      <c r="E38" s="21"/>
      <c r="F38" s="6"/>
      <c r="G38" s="6"/>
      <c r="H38" s="6"/>
      <c r="I38" s="6"/>
      <c r="J38" s="6"/>
      <c r="K38" s="6"/>
    </row>
    <row r="39" spans="2:11" ht="15" customHeight="1">
      <c r="B39" s="25"/>
      <c r="C39" s="25"/>
      <c r="D39" s="25"/>
      <c r="E39" s="21"/>
      <c r="F39" s="6"/>
      <c r="G39" s="6"/>
      <c r="H39" s="6"/>
      <c r="I39" s="6"/>
      <c r="J39" s="6"/>
      <c r="K39" s="6"/>
    </row>
    <row r="40" spans="2:11" ht="15" customHeight="1">
      <c r="B40" s="25"/>
      <c r="C40" s="25"/>
      <c r="D40" s="25"/>
      <c r="E40" s="21"/>
      <c r="F40" s="6"/>
      <c r="G40" s="6"/>
      <c r="H40" s="6"/>
      <c r="I40" s="6"/>
      <c r="J40" s="6"/>
      <c r="K40" s="6"/>
    </row>
    <row r="41" spans="2:11" ht="15" customHeight="1">
      <c r="B41" s="25"/>
      <c r="C41" s="25"/>
      <c r="D41" s="25"/>
      <c r="E41" s="21"/>
      <c r="F41" s="6"/>
      <c r="G41" s="6"/>
      <c r="H41" s="6"/>
      <c r="I41" s="6"/>
      <c r="J41" s="6"/>
      <c r="K41" s="6"/>
    </row>
    <row r="42" spans="2:11" ht="15" customHeight="1">
      <c r="B42" s="25"/>
      <c r="C42" s="25"/>
      <c r="D42" s="25"/>
      <c r="E42" s="21"/>
      <c r="F42" s="6"/>
      <c r="G42" s="6"/>
      <c r="H42" s="6"/>
      <c r="I42" s="6"/>
      <c r="J42" s="6"/>
      <c r="K42" s="6"/>
    </row>
    <row r="43" spans="2:11" ht="15" customHeight="1">
      <c r="B43" s="26"/>
      <c r="C43" s="26"/>
      <c r="D43" s="26"/>
      <c r="E43" s="6"/>
      <c r="F43" s="6"/>
      <c r="G43" s="6"/>
      <c r="H43" s="6"/>
      <c r="I43" s="6"/>
      <c r="J43" s="6"/>
      <c r="K43" s="6"/>
    </row>
    <row r="44" spans="2:11" ht="15" customHeight="1">
      <c r="B44" s="26"/>
      <c r="C44" s="26"/>
      <c r="D44" s="26"/>
      <c r="E44" s="6"/>
      <c r="F44" s="6"/>
      <c r="G44" s="6"/>
      <c r="H44" s="6"/>
      <c r="I44" s="6"/>
      <c r="J44" s="6"/>
      <c r="K44" s="6"/>
    </row>
    <row r="45" spans="2:11" ht="15" customHeight="1">
      <c r="B45" s="26"/>
      <c r="C45" s="26"/>
      <c r="D45" s="26"/>
      <c r="E45" s="6"/>
      <c r="F45" s="6"/>
      <c r="G45" s="6"/>
      <c r="H45" s="6"/>
      <c r="I45" s="6"/>
      <c r="J45" s="6"/>
      <c r="K45" s="6"/>
    </row>
    <row r="46" spans="2:11" ht="15" customHeight="1">
      <c r="B46" s="26"/>
      <c r="C46" s="26"/>
      <c r="D46" s="26"/>
      <c r="E46" s="6"/>
      <c r="F46" s="6"/>
      <c r="G46" s="6"/>
      <c r="H46" s="6"/>
      <c r="I46" s="6"/>
      <c r="J46" s="6"/>
      <c r="K46" s="6"/>
    </row>
    <row r="47" spans="2:11" ht="15" customHeight="1">
      <c r="B47" s="26"/>
      <c r="C47" s="26"/>
      <c r="D47" s="26"/>
      <c r="E47" s="6"/>
      <c r="F47" s="6"/>
      <c r="G47" s="6"/>
      <c r="H47" s="6"/>
      <c r="I47" s="6"/>
      <c r="J47" s="6"/>
      <c r="K47" s="6"/>
    </row>
    <row r="48" spans="2:11" ht="15" customHeight="1">
      <c r="B48" s="26"/>
      <c r="C48" s="26"/>
      <c r="D48" s="26"/>
      <c r="E48" s="6"/>
      <c r="F48" s="6"/>
      <c r="G48" s="6"/>
      <c r="H48" s="6"/>
      <c r="I48" s="6"/>
      <c r="J48" s="6"/>
      <c r="K48" s="6"/>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sheetData>
  <mergeCells count="9">
    <mergeCell ref="B31:D36"/>
    <mergeCell ref="E31:G36"/>
    <mergeCell ref="H31:H36"/>
    <mergeCell ref="I31:K36"/>
    <mergeCell ref="J4:K4"/>
    <mergeCell ref="H12:K12"/>
    <mergeCell ref="B17:J17"/>
    <mergeCell ref="B25:D30"/>
    <mergeCell ref="E25:K30"/>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1289D-5DF2-4872-BB90-FBFC423A41D0}">
  <sheetPr>
    <pageSetUpPr fitToPage="1"/>
  </sheetPr>
  <dimension ref="A1:AR116"/>
  <sheetViews>
    <sheetView view="pageBreakPreview" zoomScale="40" zoomScaleNormal="100" zoomScaleSheetLayoutView="40" workbookViewId="0">
      <selection activeCell="AS8" sqref="AS8"/>
    </sheetView>
  </sheetViews>
  <sheetFormatPr defaultRowHeight="13.5"/>
  <cols>
    <col min="1" max="1" width="2" style="2" customWidth="1"/>
    <col min="2" max="2" width="7.75" style="1" customWidth="1"/>
    <col min="3" max="10" width="3.75" style="1" customWidth="1"/>
    <col min="11" max="11" width="7.5" style="1" customWidth="1"/>
    <col min="12" max="12" width="9.625" style="1" bestFit="1" customWidth="1"/>
    <col min="13" max="13" width="7.5" style="1" customWidth="1"/>
    <col min="14" max="14" width="8.375" style="1" bestFit="1" customWidth="1"/>
    <col min="15" max="15" width="7.5" style="1" customWidth="1"/>
    <col min="16" max="16" width="8.375" style="1" bestFit="1" customWidth="1"/>
    <col min="17" max="17" width="7.5" style="1" customWidth="1"/>
    <col min="18" max="18" width="8.375" style="1" bestFit="1" customWidth="1"/>
    <col min="19" max="19" width="7.5" style="1" customWidth="1"/>
    <col min="20" max="20" width="8.375" style="1" bestFit="1" customWidth="1"/>
    <col min="21" max="21" width="7.5" style="1" customWidth="1"/>
    <col min="22" max="22" width="8.375" style="1" bestFit="1" customWidth="1"/>
    <col min="23" max="23" width="7.5" style="1" customWidth="1"/>
    <col min="24" max="24" width="8.375" style="1" bestFit="1" customWidth="1"/>
    <col min="25" max="25" width="7.5" style="1" customWidth="1"/>
    <col min="26" max="26" width="8.375" style="1" customWidth="1"/>
    <col min="27" max="27" width="7.5" style="1" customWidth="1"/>
    <col min="28" max="28" width="8.375" style="1" customWidth="1"/>
    <col min="29" max="29" width="7.5" style="1" customWidth="1"/>
    <col min="30" max="30" width="8.375" style="1" customWidth="1"/>
    <col min="31" max="31" width="7.5" style="1" customWidth="1"/>
    <col min="32" max="32" width="8.375" style="2" customWidth="1"/>
    <col min="33" max="33" width="7.5" style="1" customWidth="1"/>
    <col min="34" max="34" width="8.375" style="2" customWidth="1"/>
    <col min="35" max="35" width="9.5" style="1" bestFit="1" customWidth="1"/>
    <col min="36" max="37" width="5.625" style="2" customWidth="1"/>
    <col min="38" max="38" width="3.625" customWidth="1"/>
    <col min="39" max="39" width="9" style="2"/>
    <col min="40" max="40" width="9.625" style="2" bestFit="1" customWidth="1"/>
    <col min="41" max="16384" width="9" style="2"/>
  </cols>
  <sheetData>
    <row r="1" spans="1:44" s="55" customFormat="1" ht="18.75" customHeight="1">
      <c r="A1" s="55" t="s">
        <v>41</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E1" s="53"/>
      <c r="AH1" s="112" t="s">
        <v>62</v>
      </c>
      <c r="AI1" s="53"/>
      <c r="AK1" s="112" t="s">
        <v>53</v>
      </c>
    </row>
    <row r="2" spans="1:44" ht="5.0999999999999996" customHeight="1">
      <c r="AA2" s="5"/>
      <c r="AB2" s="6"/>
      <c r="AC2" s="6"/>
      <c r="AD2" s="6"/>
      <c r="AE2" s="5"/>
      <c r="AF2" s="6"/>
      <c r="AG2" s="6"/>
      <c r="AH2" s="6"/>
      <c r="AJ2" s="5"/>
      <c r="AK2" s="27"/>
    </row>
    <row r="3" spans="1:44" ht="30" customHeight="1">
      <c r="A3" s="3" t="s">
        <v>36</v>
      </c>
      <c r="B3" s="3"/>
      <c r="J3" s="53" t="s">
        <v>7</v>
      </c>
      <c r="K3" s="53" t="s">
        <v>11</v>
      </c>
      <c r="L3" s="56">
        <v>6</v>
      </c>
      <c r="M3" s="53" t="s">
        <v>12</v>
      </c>
      <c r="N3" s="56">
        <v>4</v>
      </c>
      <c r="O3" s="53" t="s">
        <v>13</v>
      </c>
      <c r="P3" s="53" t="s">
        <v>10</v>
      </c>
      <c r="Q3" s="53" t="s">
        <v>8</v>
      </c>
      <c r="AC3" s="226" t="s">
        <v>4</v>
      </c>
      <c r="AD3" s="227"/>
      <c r="AE3" s="227"/>
      <c r="AF3" s="228"/>
      <c r="AG3" s="57"/>
      <c r="AH3" s="229" t="s">
        <v>52</v>
      </c>
      <c r="AI3" s="230"/>
      <c r="AJ3" s="231"/>
    </row>
    <row r="4" spans="1:44" ht="30" customHeight="1">
      <c r="B4" s="212" t="s">
        <v>1</v>
      </c>
      <c r="C4" s="212"/>
      <c r="D4" s="212"/>
      <c r="E4" s="212"/>
      <c r="F4" s="53" t="s">
        <v>3</v>
      </c>
      <c r="G4" s="232" t="str">
        <f>IF(入力フォーム!C5="","",入力フォーム!C5)</f>
        <v>●●小学校新築工事</v>
      </c>
      <c r="H4" s="233"/>
      <c r="I4" s="233"/>
      <c r="J4" s="233"/>
      <c r="K4" s="233"/>
      <c r="L4" s="233"/>
      <c r="M4" s="233"/>
      <c r="N4" s="233"/>
      <c r="O4" s="233"/>
      <c r="P4" s="233"/>
      <c r="Q4" s="234"/>
      <c r="R4" s="53"/>
      <c r="S4" s="30"/>
      <c r="T4" s="30"/>
      <c r="U4" s="33"/>
      <c r="V4" s="33"/>
      <c r="W4" s="33"/>
      <c r="X4" s="33"/>
      <c r="Y4" s="35"/>
      <c r="Z4" s="35"/>
      <c r="AA4" s="41"/>
      <c r="AC4" s="235" t="s">
        <v>67</v>
      </c>
      <c r="AD4" s="236"/>
      <c r="AE4" s="236"/>
      <c r="AF4" s="237"/>
      <c r="AG4" s="58"/>
      <c r="AH4" s="238" t="e">
        <f>SMALL(AJ13:AK114,COUNTIF(AJ13:AK114,0)+1)</f>
        <v>#NUM!</v>
      </c>
      <c r="AI4" s="143"/>
      <c r="AJ4" s="144"/>
    </row>
    <row r="5" spans="1:44" ht="30" customHeight="1" thickBot="1">
      <c r="B5" s="212" t="s">
        <v>16</v>
      </c>
      <c r="C5" s="212"/>
      <c r="D5" s="212"/>
      <c r="E5" s="212"/>
      <c r="F5" s="53" t="s">
        <v>3</v>
      </c>
      <c r="G5" s="240">
        <f>入力フォーム!C11</f>
        <v>45471</v>
      </c>
      <c r="H5" s="240"/>
      <c r="I5" s="240"/>
      <c r="J5" s="240"/>
      <c r="K5" s="240"/>
      <c r="L5" s="54" t="s">
        <v>15</v>
      </c>
      <c r="M5" s="241">
        <f>入力フォーム!G11</f>
        <v>45731</v>
      </c>
      <c r="N5" s="241"/>
      <c r="O5" s="241"/>
      <c r="P5" s="241"/>
      <c r="Q5" s="241"/>
      <c r="R5" s="55"/>
      <c r="S5" s="35"/>
      <c r="T5" s="45"/>
      <c r="U5" s="44"/>
      <c r="V5" s="44"/>
      <c r="W5" s="35"/>
      <c r="X5" s="35"/>
      <c r="Y5" s="42"/>
      <c r="Z5" s="42"/>
      <c r="AA5" s="43"/>
      <c r="AC5" s="242" t="s">
        <v>2</v>
      </c>
      <c r="AD5" s="243"/>
      <c r="AE5" s="243"/>
      <c r="AF5" s="244"/>
      <c r="AG5" s="59"/>
      <c r="AH5" s="145"/>
      <c r="AI5" s="239"/>
      <c r="AJ5" s="147"/>
      <c r="AM5" s="40"/>
      <c r="AN5" s="40"/>
    </row>
    <row r="6" spans="1:44" ht="30" customHeight="1" thickBot="1">
      <c r="B6" s="212" t="s">
        <v>5</v>
      </c>
      <c r="C6" s="212"/>
      <c r="D6" s="212"/>
      <c r="E6" s="212"/>
      <c r="F6" s="53" t="s">
        <v>3</v>
      </c>
      <c r="G6" s="213">
        <v>45483</v>
      </c>
      <c r="H6" s="214"/>
      <c r="I6" s="214"/>
      <c r="J6" s="214"/>
      <c r="K6" s="215"/>
      <c r="L6" s="53"/>
      <c r="M6" s="53"/>
      <c r="N6" s="53"/>
      <c r="O6" s="53"/>
      <c r="P6" s="53"/>
      <c r="Q6" s="53"/>
      <c r="R6" s="55"/>
      <c r="S6" s="35"/>
      <c r="T6" s="35"/>
      <c r="U6" s="44"/>
      <c r="V6" s="44"/>
      <c r="W6" s="35"/>
      <c r="X6" s="35"/>
      <c r="Y6" s="42"/>
      <c r="Z6" s="42"/>
      <c r="AA6" s="43"/>
      <c r="AC6" s="216" t="s">
        <v>68</v>
      </c>
      <c r="AD6" s="217"/>
      <c r="AE6" s="217"/>
      <c r="AF6" s="218"/>
      <c r="AG6" s="59"/>
      <c r="AH6" s="219" t="e">
        <f>IF(AH4&gt;=8/28,"4週8休",IF(AH4&gt;=7/28,"4週7休",IF(AH4&gt;=6/28,"4週6休","未達成")))</f>
        <v>#NUM!</v>
      </c>
      <c r="AI6" s="220"/>
      <c r="AJ6" s="221"/>
    </row>
    <row r="7" spans="1:44" ht="30" customHeight="1">
      <c r="B7" s="222" t="s">
        <v>6</v>
      </c>
      <c r="C7" s="222"/>
      <c r="D7" s="222"/>
      <c r="E7" s="222"/>
      <c r="F7" s="53" t="s">
        <v>3</v>
      </c>
      <c r="G7" s="223">
        <v>45724</v>
      </c>
      <c r="H7" s="223"/>
      <c r="I7" s="223"/>
      <c r="J7" s="223"/>
      <c r="K7" s="223"/>
      <c r="L7" s="224" t="s">
        <v>0</v>
      </c>
      <c r="M7" s="224"/>
      <c r="N7" s="224"/>
      <c r="O7" s="53" t="s">
        <v>3</v>
      </c>
      <c r="P7" s="225">
        <f>IF(G6="",(M5-G5),+G7-G6+1)</f>
        <v>242</v>
      </c>
      <c r="Q7" s="225"/>
      <c r="R7" s="225"/>
      <c r="AA7" s="4"/>
      <c r="AC7" s="7"/>
      <c r="AD7" s="7"/>
      <c r="AE7" s="7"/>
      <c r="AF7" s="7"/>
      <c r="AG7" s="38"/>
      <c r="AH7" s="38"/>
      <c r="AI7" s="67"/>
      <c r="AJ7" s="30"/>
      <c r="AK7" s="39"/>
    </row>
    <row r="8" spans="1:44" ht="30" customHeight="1">
      <c r="B8" s="111" t="s">
        <v>14</v>
      </c>
      <c r="C8" s="55"/>
      <c r="D8" s="55"/>
      <c r="E8" s="55"/>
      <c r="F8" s="53" t="s">
        <v>3</v>
      </c>
      <c r="G8" s="211" t="str">
        <f>IF(入力フォーム!C8="","",入力フォーム!C8)</f>
        <v>㈱●●建設</v>
      </c>
      <c r="H8" s="211"/>
      <c r="I8" s="211"/>
      <c r="J8" s="211"/>
      <c r="K8" s="211"/>
      <c r="L8" s="211"/>
      <c r="M8" s="211"/>
      <c r="N8" s="211"/>
      <c r="O8" s="211"/>
      <c r="P8" s="211"/>
      <c r="Q8" s="53"/>
      <c r="S8" s="30"/>
      <c r="V8" s="30"/>
      <c r="X8" s="30"/>
      <c r="Z8" s="30"/>
      <c r="AB8" s="31"/>
      <c r="AC8" s="66"/>
      <c r="AD8" s="30"/>
      <c r="AE8" s="30"/>
      <c r="AF8" s="30"/>
      <c r="AG8" s="30"/>
      <c r="AH8" s="5"/>
      <c r="AI8" s="94" t="s">
        <v>59</v>
      </c>
      <c r="AJ8" s="5"/>
      <c r="AK8" s="5"/>
    </row>
    <row r="9" spans="1:44" s="28" customFormat="1" ht="20.25" customHeight="1">
      <c r="B9" s="29"/>
      <c r="F9" s="30"/>
      <c r="G9" s="36"/>
      <c r="H9" s="36"/>
      <c r="I9" s="36"/>
      <c r="J9" s="36"/>
      <c r="K9" s="36"/>
      <c r="L9" s="36"/>
      <c r="M9" s="36"/>
      <c r="N9" s="36"/>
      <c r="O9" s="36"/>
      <c r="P9" s="36"/>
      <c r="Q9" s="30"/>
      <c r="R9" s="30"/>
      <c r="S9" s="30"/>
      <c r="T9" s="30"/>
      <c r="U9" s="30"/>
      <c r="V9" s="30"/>
      <c r="W9" s="30"/>
      <c r="X9" s="30"/>
      <c r="Y9" s="30"/>
      <c r="Z9" s="30"/>
      <c r="AA9" s="30"/>
      <c r="AB9" s="31"/>
      <c r="AC9" s="30"/>
      <c r="AD9" s="30"/>
      <c r="AE9" s="30"/>
      <c r="AF9" s="30"/>
      <c r="AG9" s="30"/>
      <c r="AH9" s="35"/>
      <c r="AI9" s="95" t="s">
        <v>60</v>
      </c>
      <c r="AJ9" s="35"/>
      <c r="AK9" s="35"/>
    </row>
    <row r="10" spans="1:44" s="51" customFormat="1" ht="30" customHeight="1">
      <c r="A10" s="46"/>
      <c r="B10" s="207" t="s">
        <v>37</v>
      </c>
      <c r="C10" s="207"/>
      <c r="D10" s="207"/>
      <c r="E10" s="207"/>
      <c r="F10" s="208" t="s">
        <v>35</v>
      </c>
      <c r="G10" s="208"/>
      <c r="H10" s="208"/>
      <c r="I10" s="208"/>
      <c r="J10" s="208"/>
      <c r="K10" s="47">
        <f>IF(G6=G5,G6+1,G6)</f>
        <v>45483</v>
      </c>
      <c r="L10" s="48" t="s">
        <v>39</v>
      </c>
      <c r="M10" s="47">
        <f>IF(G7&lt;DATE(YEAR(K10),MONTH(K10)+1,1),"",DATE(YEAR(K10),MONTH(K10)+1,1))</f>
        <v>45505</v>
      </c>
      <c r="N10" s="48" t="s">
        <v>39</v>
      </c>
      <c r="O10" s="96">
        <f>IF(G7&lt;DATE(YEAR(K10),MONTH(K10)+2,1),"",DATE(YEAR(K10),MONTH(K10)+2,1))</f>
        <v>45536</v>
      </c>
      <c r="P10" s="65" t="s">
        <v>39</v>
      </c>
      <c r="Q10" s="96">
        <f>IF(G7&lt;DATE(YEAR(K10),MONTH(K10)+3,1),"",DATE(YEAR(K10),MONTH(K10)+3,1))</f>
        <v>45566</v>
      </c>
      <c r="R10" s="48" t="s">
        <v>39</v>
      </c>
      <c r="S10" s="96">
        <f>IF(G7&lt;DATE(YEAR(K10),MONTH(K10)+4,1),"",DATE(YEAR(K10),MONTH(K10)+4,1))</f>
        <v>45597</v>
      </c>
      <c r="T10" s="48" t="s">
        <v>39</v>
      </c>
      <c r="U10" s="96">
        <f>IF(G7&lt;DATE(YEAR(K10),MONTH(K10)+5,1),"",DATE(YEAR(K10),MONTH(K10)+5,1))</f>
        <v>45627</v>
      </c>
      <c r="V10" s="48" t="s">
        <v>39</v>
      </c>
      <c r="W10" s="47">
        <f>IF(G7&lt;DATE(YEAR(K10),MONTH(K10)+6,1),"",DATE(YEAR(K10),MONTH(K10)+6,1))</f>
        <v>45658</v>
      </c>
      <c r="X10" s="48" t="s">
        <v>39</v>
      </c>
      <c r="Y10" s="47">
        <f>IF(G7&lt;DATE(YEAR(K10),MONTH(K10)+7,1),"",DATE(YEAR(K10),MONTH(K10)+7,1))</f>
        <v>45689</v>
      </c>
      <c r="Z10" s="48" t="s">
        <v>39</v>
      </c>
      <c r="AA10" s="49">
        <f>IF(G7&lt;DATE(YEAR(K10),MONTH(K10)+8,1),"",DATE(YEAR(K10),MONTH(K10)+8,1))</f>
        <v>45717</v>
      </c>
      <c r="AB10" s="48" t="s">
        <v>39</v>
      </c>
      <c r="AC10" s="47" t="str">
        <f>IF(G7&lt;DATE(YEAR(K10),MONTH(K10)+9,1),"",DATE(YEAR(K10),MONTH(K10)+9,1))</f>
        <v/>
      </c>
      <c r="AD10" s="48" t="s">
        <v>39</v>
      </c>
      <c r="AE10" s="47" t="str">
        <f>IF(G7&lt;DATE(YEAR(K10),MONTH(K10)+10,1),"",DATE(YEAR(K10),MONTH(K10)+10,1))</f>
        <v/>
      </c>
      <c r="AF10" s="48" t="s">
        <v>39</v>
      </c>
      <c r="AG10" s="47" t="str">
        <f>IF(G7&lt;DATE(YEAR(K10),MONTH(K10)+11,1),"",DATE(YEAR(K10),MONTH(K10)+11,1))</f>
        <v/>
      </c>
      <c r="AH10" s="50" t="s">
        <v>39</v>
      </c>
      <c r="AI10" s="91"/>
      <c r="AJ10" s="209" t="s">
        <v>40</v>
      </c>
      <c r="AK10" s="210"/>
      <c r="AP10" s="86"/>
      <c r="AQ10" s="86"/>
    </row>
    <row r="11" spans="1:44" s="28" customFormat="1" ht="30" customHeight="1">
      <c r="A11" s="32"/>
      <c r="B11" s="207"/>
      <c r="C11" s="207"/>
      <c r="D11" s="207"/>
      <c r="E11" s="207"/>
      <c r="F11" s="208"/>
      <c r="G11" s="208"/>
      <c r="H11" s="208"/>
      <c r="I11" s="208"/>
      <c r="J11" s="208"/>
      <c r="K11" s="37" t="s">
        <v>50</v>
      </c>
      <c r="L11" s="199" t="s">
        <v>51</v>
      </c>
      <c r="M11" s="37" t="s">
        <v>50</v>
      </c>
      <c r="N11" s="199" t="s">
        <v>51</v>
      </c>
      <c r="O11" s="37" t="s">
        <v>50</v>
      </c>
      <c r="P11" s="199" t="s">
        <v>51</v>
      </c>
      <c r="Q11" s="37" t="s">
        <v>50</v>
      </c>
      <c r="R11" s="199" t="s">
        <v>51</v>
      </c>
      <c r="S11" s="37" t="s">
        <v>50</v>
      </c>
      <c r="T11" s="199" t="s">
        <v>51</v>
      </c>
      <c r="U11" s="37" t="s">
        <v>50</v>
      </c>
      <c r="V11" s="199" t="s">
        <v>51</v>
      </c>
      <c r="W11" s="37" t="s">
        <v>50</v>
      </c>
      <c r="X11" s="199" t="s">
        <v>51</v>
      </c>
      <c r="Y11" s="37" t="s">
        <v>50</v>
      </c>
      <c r="Z11" s="199" t="s">
        <v>51</v>
      </c>
      <c r="AA11" s="37" t="s">
        <v>50</v>
      </c>
      <c r="AB11" s="199" t="s">
        <v>51</v>
      </c>
      <c r="AC11" s="37" t="s">
        <v>50</v>
      </c>
      <c r="AD11" s="199" t="s">
        <v>51</v>
      </c>
      <c r="AE11" s="37" t="s">
        <v>50</v>
      </c>
      <c r="AF11" s="199" t="s">
        <v>51</v>
      </c>
      <c r="AG11" s="37" t="s">
        <v>50</v>
      </c>
      <c r="AH11" s="201" t="s">
        <v>51</v>
      </c>
      <c r="AI11" s="89" t="s">
        <v>55</v>
      </c>
      <c r="AJ11" s="203" t="s">
        <v>54</v>
      </c>
      <c r="AK11" s="204"/>
      <c r="AN11" s="81" t="s">
        <v>55</v>
      </c>
      <c r="AO11" s="82" t="s">
        <v>56</v>
      </c>
      <c r="AP11" s="81" t="s">
        <v>58</v>
      </c>
      <c r="AQ11" s="81" t="s">
        <v>56</v>
      </c>
    </row>
    <row r="12" spans="1:44" s="28" customFormat="1" ht="30" customHeight="1" thickBot="1">
      <c r="B12" s="207"/>
      <c r="C12" s="207"/>
      <c r="D12" s="207"/>
      <c r="E12" s="207"/>
      <c r="F12" s="208"/>
      <c r="G12" s="208"/>
      <c r="H12" s="208"/>
      <c r="I12" s="208"/>
      <c r="J12" s="208"/>
      <c r="K12" s="52" t="s">
        <v>38</v>
      </c>
      <c r="L12" s="200"/>
      <c r="M12" s="52" t="s">
        <v>38</v>
      </c>
      <c r="N12" s="200"/>
      <c r="O12" s="52" t="s">
        <v>38</v>
      </c>
      <c r="P12" s="200"/>
      <c r="Q12" s="52" t="s">
        <v>38</v>
      </c>
      <c r="R12" s="200"/>
      <c r="S12" s="52" t="s">
        <v>38</v>
      </c>
      <c r="T12" s="200"/>
      <c r="U12" s="52" t="s">
        <v>38</v>
      </c>
      <c r="V12" s="200"/>
      <c r="W12" s="52" t="s">
        <v>38</v>
      </c>
      <c r="X12" s="200"/>
      <c r="Y12" s="52" t="s">
        <v>38</v>
      </c>
      <c r="Z12" s="200"/>
      <c r="AA12" s="52" t="s">
        <v>38</v>
      </c>
      <c r="AB12" s="200"/>
      <c r="AC12" s="52" t="s">
        <v>38</v>
      </c>
      <c r="AD12" s="200"/>
      <c r="AE12" s="52" t="s">
        <v>38</v>
      </c>
      <c r="AF12" s="200"/>
      <c r="AG12" s="52" t="s">
        <v>38</v>
      </c>
      <c r="AH12" s="202"/>
      <c r="AI12" s="90" t="s">
        <v>58</v>
      </c>
      <c r="AJ12" s="205"/>
      <c r="AK12" s="206"/>
      <c r="AN12" s="81" t="s">
        <v>55</v>
      </c>
      <c r="AO12" s="82" t="s">
        <v>57</v>
      </c>
      <c r="AP12" s="81" t="s">
        <v>58</v>
      </c>
      <c r="AQ12" s="83" t="s">
        <v>57</v>
      </c>
    </row>
    <row r="13" spans="1:44" s="51" customFormat="1" ht="30" customHeight="1" thickBot="1">
      <c r="B13" s="187"/>
      <c r="C13" s="188"/>
      <c r="D13" s="188"/>
      <c r="E13" s="189"/>
      <c r="F13" s="193"/>
      <c r="G13" s="193"/>
      <c r="H13" s="193"/>
      <c r="I13" s="193"/>
      <c r="J13" s="194"/>
      <c r="K13" s="60"/>
      <c r="L13" s="197" t="str">
        <f>IF(OR(K13=" ",K13=0)," ",(K14-K13)/K14)</f>
        <v xml:space="preserve"> </v>
      </c>
      <c r="M13" s="60"/>
      <c r="N13" s="197" t="str">
        <f>IF(OR(M13=" ",M13=0)," ",(M14-M13)/M14)</f>
        <v xml:space="preserve"> </v>
      </c>
      <c r="O13" s="60"/>
      <c r="P13" s="197" t="str">
        <f>IF(OR(O13=" ",O13=0)," ",(O14-O13)/O14)</f>
        <v xml:space="preserve"> </v>
      </c>
      <c r="Q13" s="60"/>
      <c r="R13" s="197" t="str">
        <f>IF(OR(Q13=" ",Q13=0)," ",(Q14-Q13)/Q14)</f>
        <v xml:space="preserve"> </v>
      </c>
      <c r="S13" s="60"/>
      <c r="T13" s="197" t="str">
        <f>IF(OR(S13=" ",S13=0)," ",(S14-S13)/S14)</f>
        <v xml:space="preserve"> </v>
      </c>
      <c r="U13" s="61"/>
      <c r="V13" s="197" t="str">
        <f>IF(OR(U13=" ",U13=0)," ",(U14-U13)/U14)</f>
        <v xml:space="preserve"> </v>
      </c>
      <c r="W13" s="61"/>
      <c r="X13" s="197" t="str">
        <f>IF(OR(W13=" ",W13=0)," ",(W14-W13)/W14)</f>
        <v xml:space="preserve"> </v>
      </c>
      <c r="Y13" s="61"/>
      <c r="Z13" s="197" t="str">
        <f>IF(OR(Y13=" ",Y13=0)," ",(Y14-Y13)/Y14)</f>
        <v xml:space="preserve"> </v>
      </c>
      <c r="AA13" s="61"/>
      <c r="AB13" s="197" t="str">
        <f>IF(OR(AA13=" ",AA13=0)," ",(AA14-AA13)/AA14)</f>
        <v xml:space="preserve"> </v>
      </c>
      <c r="AC13" s="61"/>
      <c r="AD13" s="197" t="str">
        <f>IF(OR(AC13=" ",AC13=0)," ",(AC14-AC13)/AC14)</f>
        <v xml:space="preserve"> </v>
      </c>
      <c r="AE13" s="61"/>
      <c r="AF13" s="197" t="str">
        <f>IF(OR(AE13=" ",AE13=0)," ",(AE14-AE13)/AE14)</f>
        <v xml:space="preserve"> </v>
      </c>
      <c r="AG13" s="61"/>
      <c r="AH13" s="197" t="str">
        <f>IF(OR(AG13=" ",AG13=0)," ",(AG14-AG13)/AG14)</f>
        <v xml:space="preserve"> </v>
      </c>
      <c r="AI13" s="92"/>
      <c r="AJ13" s="183">
        <f>IF(AR13=0,0,AR13/AR14)</f>
        <v>0</v>
      </c>
      <c r="AK13" s="184"/>
      <c r="AM13" s="87">
        <f>SUM(K14-K13,M14-M13,O14-O13,Q14-Q13,S14-S13,U14-U13,W14-W13,Y14-Y13,AA14-AA13,AC14-AC13,AE14-AE13,AG14-AG13)</f>
        <v>0</v>
      </c>
      <c r="AN13" s="83">
        <f>IF(AI13="有",AM13-3,AM13)</f>
        <v>0</v>
      </c>
      <c r="AP13" s="83">
        <f>IF(AI14="有",AN13-6,AN13)</f>
        <v>0</v>
      </c>
      <c r="AR13" s="84">
        <f t="shared" ref="AR13:AR38" si="0">MIN(AN13,AP13)</f>
        <v>0</v>
      </c>
    </row>
    <row r="14" spans="1:44" s="51" customFormat="1" ht="30" customHeight="1" thickBot="1">
      <c r="B14" s="190"/>
      <c r="C14" s="191"/>
      <c r="D14" s="191"/>
      <c r="E14" s="192"/>
      <c r="F14" s="195"/>
      <c r="G14" s="195"/>
      <c r="H14" s="195"/>
      <c r="I14" s="195"/>
      <c r="J14" s="196"/>
      <c r="K14" s="62">
        <f>IF(OR(K13=" ",K13=0),0,IF($K$10="","",DATE(YEAR($G$6),MONTH($G$6)+1,0)-$G$6+1))</f>
        <v>0</v>
      </c>
      <c r="L14" s="198"/>
      <c r="M14" s="62">
        <f>IF(OR(M13=" ",M13=0),0,IF($M$10="",0,IF($O$10="",DAY(EOMONTH($M$10,0))-(DATE(YEAR($G$7),MONTH($G$7)+1,0)-$G$7),DAY(EOMONTH($M$10,0)))))</f>
        <v>0</v>
      </c>
      <c r="N14" s="198"/>
      <c r="O14" s="62">
        <f>IF(OR(O13=" ",O13=0),0,IF($O$10="",0,IF($Q$10="",DAY(EOMONTH($O$10,0))-(DATE(YEAR($G$7),MONTH($G$7)+1,0)-$G$7),DAY(EOMONTH($O$10,0)))))</f>
        <v>0</v>
      </c>
      <c r="P14" s="198"/>
      <c r="Q14" s="62">
        <f>IF(OR(Q13=" ",Q13=0),0,IF($Q$10="",0,IF($S$10="",DAY(EOMONTH($Q$10,0))-(DATE(YEAR($G$7),MONTH($G$7)+1,0)-$G$7),DAY(EOMONTH($Q$10,0)))))</f>
        <v>0</v>
      </c>
      <c r="R14" s="198"/>
      <c r="S14" s="62">
        <f>IF(OR(S13=" ",S13=0),0,IF($S$10="",0,IF($U$10="",DAY(EOMONTH($S$10,0))-(DATE(YEAR($G$7),MONTH($G$7)+1,0)-$G$7),DAY(EOMONTH($S$10,0)))))</f>
        <v>0</v>
      </c>
      <c r="T14" s="198"/>
      <c r="U14" s="62">
        <f>IF(OR(U13=" ",U13=0),0,IF($U$10="",0,IF($W$10="",DAY(EOMONTH($U$10,0))-(DATE(YEAR($G$7),MONTH($G$7)+1,0)-$G$7),DAY(EOMONTH($U$10,0)))))</f>
        <v>0</v>
      </c>
      <c r="V14" s="198"/>
      <c r="W14" s="62">
        <f>IF(OR(W13=" ",W13=0),0,IF($W$10="",0,IF($Y$10="",DAY(EOMONTH($W$10,0))-(DATE(YEAR($G$7),MONTH($G$7)+1,0)-$G$7),DAY(EOMONTH($W$10,0)))))</f>
        <v>0</v>
      </c>
      <c r="X14" s="198"/>
      <c r="Y14" s="62">
        <f>IF(OR(Y13=" ",Y13=0),0,IF($Y$10="",0,IF($AA$10="",DAY(EOMONTH($Y$10,0))-(DATE(YEAR($G$7),MONTH($G$7)+1,0)-$G$7),DAY(EOMONTH($Y$10,0)))))</f>
        <v>0</v>
      </c>
      <c r="Z14" s="198"/>
      <c r="AA14" s="62">
        <f>IF(OR(AA13=" ",AA13=0),0,IF($AA$10="",0,IF($AC$10="",DAY(EOMONTH($AA$10,0))-(DATE(YEAR($G$7),MONTH($G$7)+1,0)-$G$7),DAY(EOMONTH($AA$10,0)))))</f>
        <v>0</v>
      </c>
      <c r="AB14" s="198"/>
      <c r="AC14" s="62">
        <f>IF(OR(AC13=" ",AC13=0),0,IF($AC$10="",0,IF($AE$10="",DAY(EOMONTH($AC$10,0))-(DATE(YEAR($G$7),MONTH($G$7)+1,0)-$G$7),DAY(EOMONTH($AC$10,0)))))</f>
        <v>0</v>
      </c>
      <c r="AD14" s="198"/>
      <c r="AE14" s="62">
        <f>IF(OR(AE13=" ",AE13=0),0,IF($AE$10="",0,IF($AG$10="",DAY(EOMONTH($AE$10,0))-(DATE(YEAR($G$7),MONTH($G$7)+1,0)-$G$7),DAY(EOMONTH($AE$10,0)))))</f>
        <v>0</v>
      </c>
      <c r="AF14" s="198"/>
      <c r="AG14" s="62">
        <f>IF(OR(AG13=" ",AG13=0),0,IF($AG$10="",0,DAY(EOMONTH($AG$10,0)-(DATE(YEAR($G$7),MONTH($G$7)+1,0)-$G$7))))</f>
        <v>0</v>
      </c>
      <c r="AH14" s="198"/>
      <c r="AI14" s="93"/>
      <c r="AJ14" s="185"/>
      <c r="AK14" s="186"/>
      <c r="AM14" s="51">
        <f>SUM(K14,M14,O14,Q14,S14,U14,W14,Y14,AA14,AC14,AE14,AG14)</f>
        <v>0</v>
      </c>
      <c r="AN14" s="88">
        <f>IF(AI13="有",AM14-3,AM14)</f>
        <v>0</v>
      </c>
      <c r="AO14" s="85"/>
      <c r="AP14" s="88">
        <f>IF(AI14="有",AN14-6,AN14)</f>
        <v>0</v>
      </c>
      <c r="AQ14" s="85"/>
      <c r="AR14" s="84">
        <f t="shared" si="0"/>
        <v>0</v>
      </c>
    </row>
    <row r="15" spans="1:44" s="51" customFormat="1" ht="30" customHeight="1" thickBot="1">
      <c r="B15" s="187"/>
      <c r="C15" s="188"/>
      <c r="D15" s="188"/>
      <c r="E15" s="189"/>
      <c r="F15" s="193"/>
      <c r="G15" s="193"/>
      <c r="H15" s="193"/>
      <c r="I15" s="193"/>
      <c r="J15" s="194"/>
      <c r="K15" s="63"/>
      <c r="L15" s="197" t="str">
        <f t="shared" ref="L15:N15" si="1">IF(OR(K15=" ",K15=0)," ",(K16-K15)/K16)</f>
        <v xml:space="preserve"> </v>
      </c>
      <c r="M15" s="63"/>
      <c r="N15" s="197" t="str">
        <f t="shared" si="1"/>
        <v xml:space="preserve"> </v>
      </c>
      <c r="O15" s="63"/>
      <c r="P15" s="197" t="str">
        <f t="shared" ref="P15" si="2">IF(OR(O15=" ",O15=0)," ",(O16-O15)/O16)</f>
        <v xml:space="preserve"> </v>
      </c>
      <c r="Q15" s="63"/>
      <c r="R15" s="197" t="str">
        <f t="shared" ref="R15" si="3">IF(OR(Q15=" ",Q15=0)," ",(Q16-Q15)/Q16)</f>
        <v xml:space="preserve"> </v>
      </c>
      <c r="S15" s="63"/>
      <c r="T15" s="197" t="str">
        <f t="shared" ref="T15" si="4">IF(OR(S15=" ",S15=0)," ",(S16-S15)/S16)</f>
        <v xml:space="preserve"> </v>
      </c>
      <c r="U15" s="64"/>
      <c r="V15" s="197" t="str">
        <f t="shared" ref="V15" si="5">IF(OR(U15=" ",U15=0)," ",(U16-U15)/U16)</f>
        <v xml:space="preserve"> </v>
      </c>
      <c r="W15" s="64"/>
      <c r="X15" s="197" t="str">
        <f t="shared" ref="X15" si="6">IF(OR(W15=" ",W15=0)," ",(W16-W15)/W16)</f>
        <v xml:space="preserve"> </v>
      </c>
      <c r="Y15" s="64"/>
      <c r="Z15" s="197" t="str">
        <f t="shared" ref="Z15" si="7">IF(OR(Y15=" ",Y15=0)," ",(Y16-Y15)/Y16)</f>
        <v xml:space="preserve"> </v>
      </c>
      <c r="AA15" s="64"/>
      <c r="AB15" s="197" t="str">
        <f t="shared" ref="AB15" si="8">IF(OR(AA15=" ",AA15=0)," ",(AA16-AA15)/AA16)</f>
        <v xml:space="preserve"> </v>
      </c>
      <c r="AC15" s="64"/>
      <c r="AD15" s="197" t="str">
        <f t="shared" ref="AD15" si="9">IF(OR(AC15=" ",AC15=0)," ",(AC16-AC15)/AC16)</f>
        <v xml:space="preserve"> </v>
      </c>
      <c r="AE15" s="64"/>
      <c r="AF15" s="197" t="str">
        <f t="shared" ref="AF15" si="10">IF(OR(AE15=" ",AE15=0)," ",(AE16-AE15)/AE16)</f>
        <v xml:space="preserve"> </v>
      </c>
      <c r="AG15" s="64"/>
      <c r="AH15" s="197" t="str">
        <f t="shared" ref="AH15" si="11">IF(OR(AG15=" ",AG15=0)," ",(AG16-AG15)/AG16)</f>
        <v xml:space="preserve"> </v>
      </c>
      <c r="AI15" s="92"/>
      <c r="AJ15" s="183">
        <f>IF(AR15=0,0,AR15/AR16)</f>
        <v>0</v>
      </c>
      <c r="AK15" s="184"/>
      <c r="AM15" s="87">
        <f>SUM(K16-K15,M16-M15,O16-O15,Q16-Q15,S16-S15,U16-U15,W16-W15,Y16-Y15,AA16-AA15,AC16-AC15,AE16-AE15,AG16-AG15)</f>
        <v>0</v>
      </c>
      <c r="AN15" s="83">
        <f>IF(AI15="有",AM15-3,AM15)</f>
        <v>0</v>
      </c>
      <c r="AP15" s="83">
        <f>IF(AI16="有",AN15-6,AN15)</f>
        <v>0</v>
      </c>
      <c r="AR15" s="84">
        <f t="shared" si="0"/>
        <v>0</v>
      </c>
    </row>
    <row r="16" spans="1:44" s="51" customFormat="1" ht="30" customHeight="1" thickBot="1">
      <c r="B16" s="190"/>
      <c r="C16" s="191"/>
      <c r="D16" s="191"/>
      <c r="E16" s="192"/>
      <c r="F16" s="195"/>
      <c r="G16" s="195"/>
      <c r="H16" s="195"/>
      <c r="I16" s="195"/>
      <c r="J16" s="196"/>
      <c r="K16" s="62">
        <f>IF(OR(K15=" ",K15=0),0,IF($K$10="","",DATE(YEAR($G$6),MONTH($G$6)+1,0)-$G$6+1))</f>
        <v>0</v>
      </c>
      <c r="L16" s="198"/>
      <c r="M16" s="62">
        <f>IF(OR(M15=" ",M15=0),0,IF($M$10="",0,IF($O$10="",DAY(EOMONTH($M$10,0))-(DATE(YEAR($G$7),MONTH($G$7)+1,0)-$G$7),DAY(EOMONTH($M$10,0)))))</f>
        <v>0</v>
      </c>
      <c r="N16" s="198"/>
      <c r="O16" s="62">
        <f>IF(OR(O15=" ",O15=0),0,IF($O$10="",0,IF($Q$10="",DAY(EOMONTH($O$10,0))-(DATE(YEAR($G$7),MONTH($G$7)+1,0)-$G$7),DAY(EOMONTH($O$10,0)))))</f>
        <v>0</v>
      </c>
      <c r="P16" s="198"/>
      <c r="Q16" s="62">
        <f>IF(OR(Q15=" ",Q15=0),0,IF($Q$10="",0,IF($S$10="",DAY(EOMONTH($Q$10,0))-(DATE(YEAR($G$7),MONTH($G$7)+1,0)-$G$7),DAY(EOMONTH($Q$10,0)))))</f>
        <v>0</v>
      </c>
      <c r="R16" s="198"/>
      <c r="S16" s="62">
        <f>IF(OR(S15=" ",S15=0),0,IF($S$10="",0,IF($U$10="",DAY(EOMONTH($S$10,0))-(DATE(YEAR($G$7),MONTH($G$7)+1,0)-$G$7),DAY(EOMONTH($S$10,0)))))</f>
        <v>0</v>
      </c>
      <c r="T16" s="198"/>
      <c r="U16" s="62">
        <f>IF(OR(U15=" ",U15=0),0,IF($U$10="",0,IF($W$10="",DAY(EOMONTH($U$10,0))-(DATE(YEAR($G$7),MONTH($G$7)+1,0)-$G$7),DAY(EOMONTH($U$10,0)))))</f>
        <v>0</v>
      </c>
      <c r="V16" s="198"/>
      <c r="W16" s="62">
        <f>IF(OR(W15=" ",W15=0),0,IF($W$10="",0,IF($Y$10="",DAY(EOMONTH($W$10,0))-(DATE(YEAR($G$7),MONTH($G$7)+1,0)-$G$7),DAY(EOMONTH($W$10,0)))))</f>
        <v>0</v>
      </c>
      <c r="X16" s="198"/>
      <c r="Y16" s="62">
        <f>IF(OR(Y15=" ",Y15=0),0,IF($Y$10="",0,IF($AA$10="",DAY(EOMONTH($Y$10,0))-(DATE(YEAR($G$7),MONTH($G$7)+1,0)-$G$7),DAY(EOMONTH($Y$10,0)))))</f>
        <v>0</v>
      </c>
      <c r="Z16" s="198"/>
      <c r="AA16" s="62">
        <f>IF(OR(AA15=" ",AA15=0),0,IF($AA$10="",0,IF($AC$10="",DAY(EOMONTH($AA$10,0))-(DATE(YEAR($G$7),MONTH($G$7)+1,0)-$G$7),DAY(EOMONTH($AA$10,0)))))</f>
        <v>0</v>
      </c>
      <c r="AB16" s="198"/>
      <c r="AC16" s="62">
        <f>IF(OR(AC15=" ",AC15=0),0,IF($AC$10="",0,IF($AE$10="",DAY(EOMONTH($AC$10,0))-(DATE(YEAR($G$7),MONTH($G$7)+1,0)-$G$7),DAY(EOMONTH($AC$10,0)))))</f>
        <v>0</v>
      </c>
      <c r="AD16" s="198"/>
      <c r="AE16" s="62">
        <f>IF(OR(AE15=" ",AE15=0),0,IF($AE$10="",0,IF($AG$10="",DAY(EOMONTH($AE$10,0))-(DATE(YEAR($G$7),MONTH($G$7)+1,0)-$G$7),DAY(EOMONTH($AE$10,0)))))</f>
        <v>0</v>
      </c>
      <c r="AF16" s="198"/>
      <c r="AG16" s="62">
        <f>IF(OR(AG15=" ",AG15=0),0,IF($AG$10="",0,DAY(EOMONTH($AG$10,0)-(DATE(YEAR($G$7),MONTH($G$7)+1,0)-$G$7))))</f>
        <v>0</v>
      </c>
      <c r="AH16" s="198"/>
      <c r="AI16" s="93"/>
      <c r="AJ16" s="185"/>
      <c r="AK16" s="186"/>
      <c r="AM16" s="51">
        <f>SUM(K16,M16,O16,Q16,S16,U16,W16,Y16,AA16,AC16,AE16,AG16)</f>
        <v>0</v>
      </c>
      <c r="AN16" s="88">
        <f>IF(AI15="有",AM16-3,AM16)</f>
        <v>0</v>
      </c>
      <c r="AO16" s="85"/>
      <c r="AP16" s="88">
        <f>IF(AI16="有",AN16-6,AN16)</f>
        <v>0</v>
      </c>
      <c r="AQ16" s="85"/>
      <c r="AR16" s="84">
        <f t="shared" si="0"/>
        <v>0</v>
      </c>
    </row>
    <row r="17" spans="2:44" s="51" customFormat="1" ht="30" customHeight="1" thickBot="1">
      <c r="B17" s="187"/>
      <c r="C17" s="188"/>
      <c r="D17" s="188"/>
      <c r="E17" s="189"/>
      <c r="F17" s="193"/>
      <c r="G17" s="193"/>
      <c r="H17" s="193"/>
      <c r="I17" s="193"/>
      <c r="J17" s="194"/>
      <c r="K17" s="60"/>
      <c r="L17" s="197" t="str">
        <f>IF(OR(K17=" ",K17=0)," ",(K18-K17)/K18)</f>
        <v xml:space="preserve"> </v>
      </c>
      <c r="M17" s="60"/>
      <c r="N17" s="197" t="str">
        <f>IF(OR(M17=" ",M17=0)," ",(M18-M17)/M18)</f>
        <v xml:space="preserve"> </v>
      </c>
      <c r="O17" s="60"/>
      <c r="P17" s="197" t="str">
        <f>IF(OR(O17=" ",O17=0)," ",(O18-O17)/O18)</f>
        <v xml:space="preserve"> </v>
      </c>
      <c r="Q17" s="60"/>
      <c r="R17" s="197" t="str">
        <f>IF(OR(Q17=" ",Q17=0)," ",(Q18-Q17)/Q18)</f>
        <v xml:space="preserve"> </v>
      </c>
      <c r="S17" s="60"/>
      <c r="T17" s="197" t="str">
        <f>IF(OR(S17=" ",S17=0)," ",(S18-S17)/S18)</f>
        <v xml:space="preserve"> </v>
      </c>
      <c r="U17" s="61"/>
      <c r="V17" s="197" t="str">
        <f>IF(OR(U17=" ",U17=0)," ",(U18-U17)/U18)</f>
        <v xml:space="preserve"> </v>
      </c>
      <c r="W17" s="61"/>
      <c r="X17" s="197" t="str">
        <f>IF(OR(W17=" ",W17=0)," ",(W18-W17)/W18)</f>
        <v xml:space="preserve"> </v>
      </c>
      <c r="Y17" s="61"/>
      <c r="Z17" s="197" t="str">
        <f>IF(OR(Y17=" ",Y17=0)," ",(Y18-Y17)/Y18)</f>
        <v xml:space="preserve"> </v>
      </c>
      <c r="AA17" s="61"/>
      <c r="AB17" s="197" t="str">
        <f>IF(OR(AA17=" ",AA17=0)," ",(AA18-AA17)/AA18)</f>
        <v xml:space="preserve"> </v>
      </c>
      <c r="AC17" s="61"/>
      <c r="AD17" s="197" t="str">
        <f>IF(OR(AC17=" ",AC17=0)," ",(AC18-AC17)/AC18)</f>
        <v xml:space="preserve"> </v>
      </c>
      <c r="AE17" s="61"/>
      <c r="AF17" s="197" t="str">
        <f>IF(OR(AE17=" ",AE17=0)," ",(AE18-AE17)/AE18)</f>
        <v xml:space="preserve"> </v>
      </c>
      <c r="AG17" s="61"/>
      <c r="AH17" s="197" t="str">
        <f>IF(OR(AG17=" ",AG17=0)," ",(AG18-AG17)/AG18)</f>
        <v xml:space="preserve"> </v>
      </c>
      <c r="AI17" s="92"/>
      <c r="AJ17" s="183">
        <f>IF(AR17=0,0,AR17/AR18)</f>
        <v>0</v>
      </c>
      <c r="AK17" s="184"/>
      <c r="AM17" s="87">
        <f>SUM(K18-K17,M18-M17,O18-O17,Q18-Q17,S18-S17,U18-U17,W18-W17,Y18-Y17,AA18-AA17,AC18-AC17,AE18-AE17,AG18-AG17)</f>
        <v>0</v>
      </c>
      <c r="AN17" s="83">
        <f>IF(AI17="有",AM17-3,AM17)</f>
        <v>0</v>
      </c>
      <c r="AP17" s="83">
        <f>IF(AI18="有",AN17-6,AN17)</f>
        <v>0</v>
      </c>
      <c r="AR17" s="84">
        <f t="shared" si="0"/>
        <v>0</v>
      </c>
    </row>
    <row r="18" spans="2:44" s="51" customFormat="1" ht="30" customHeight="1" thickBot="1">
      <c r="B18" s="190"/>
      <c r="C18" s="191"/>
      <c r="D18" s="191"/>
      <c r="E18" s="192"/>
      <c r="F18" s="195"/>
      <c r="G18" s="195"/>
      <c r="H18" s="195"/>
      <c r="I18" s="195"/>
      <c r="J18" s="196"/>
      <c r="K18" s="62">
        <f>IF(OR(K17=" ",K17=0),0,IF($K$10="","",DATE(YEAR($G$6),MONTH($G$6)+1,0)-$G$6+1))</f>
        <v>0</v>
      </c>
      <c r="L18" s="198"/>
      <c r="M18" s="62">
        <f>IF(OR(M17=" ",M17=0),0,IF($M$10="",0,IF($O$10="",DAY(EOMONTH($M$10,0))-(DATE(YEAR($G$7),MONTH($G$7)+1,0)-$G$7),DAY(EOMONTH($M$10,0)))))</f>
        <v>0</v>
      </c>
      <c r="N18" s="198"/>
      <c r="O18" s="62">
        <f>IF(OR(O17=" ",O17=0),0,IF($O$10="",0,IF($Q$10="",DAY(EOMONTH($O$10,0))-(DATE(YEAR($G$7),MONTH($G$7)+1,0)-$G$7),DAY(EOMONTH($O$10,0)))))</f>
        <v>0</v>
      </c>
      <c r="P18" s="198"/>
      <c r="Q18" s="62">
        <f>IF(OR(Q17=" ",Q17=0),0,IF($Q$10="",0,IF($S$10="",DAY(EOMONTH($Q$10,0))-(DATE(YEAR($G$7),MONTH($G$7)+1,0)-$G$7),DAY(EOMONTH($Q$10,0)))))</f>
        <v>0</v>
      </c>
      <c r="R18" s="198"/>
      <c r="S18" s="62">
        <f>IF(OR(S17=" ",S17=0),0,IF($S$10="",0,IF($U$10="",DAY(EOMONTH($S$10,0))-(DATE(YEAR($G$7),MONTH($G$7)+1,0)-$G$7),DAY(EOMONTH($S$10,0)))))</f>
        <v>0</v>
      </c>
      <c r="T18" s="198"/>
      <c r="U18" s="62">
        <f>IF(OR(U17=" ",U17=0),0,IF($U$10="",0,IF($W$10="",DAY(EOMONTH($U$10,0))-(DATE(YEAR($G$7),MONTH($G$7)+1,0)-$G$7),DAY(EOMONTH($U$10,0)))))</f>
        <v>0</v>
      </c>
      <c r="V18" s="198"/>
      <c r="W18" s="62">
        <f>IF(OR(W17=" ",W17=0),0,IF($W$10="",0,IF($Y$10="",DAY(EOMONTH($W$10,0))-(DATE(YEAR($G$7),MONTH($G$7)+1,0)-$G$7),DAY(EOMONTH($W$10,0)))))</f>
        <v>0</v>
      </c>
      <c r="X18" s="198"/>
      <c r="Y18" s="62">
        <f>IF(OR(Y17=" ",Y17=0),0,IF($Y$10="",0,IF($AA$10="",DAY(EOMONTH($Y$10,0))-(DATE(YEAR($G$7),MONTH($G$7)+1,0)-$G$7),DAY(EOMONTH($Y$10,0)))))</f>
        <v>0</v>
      </c>
      <c r="Z18" s="198"/>
      <c r="AA18" s="62">
        <f>IF(OR(AA17=" ",AA17=0),0,IF($AA$10="",0,IF($AC$10="",DAY(EOMONTH($AA$10,0))-(DATE(YEAR($G$7),MONTH($G$7)+1,0)-$G$7),DAY(EOMONTH($AA$10,0)))))</f>
        <v>0</v>
      </c>
      <c r="AB18" s="198"/>
      <c r="AC18" s="62">
        <f>IF(OR(AC17=" ",AC17=0),0,IF($AC$10="",0,IF($AE$10="",DAY(EOMONTH($AC$10,0))-(DATE(YEAR($G$7),MONTH($G$7)+1,0)-$G$7),DAY(EOMONTH($AC$10,0)))))</f>
        <v>0</v>
      </c>
      <c r="AD18" s="198"/>
      <c r="AE18" s="62">
        <f>IF(OR(AE17=" ",AE17=0),0,IF($AE$10="",0,IF($AG$10="",DAY(EOMONTH($AE$10,0))-(DATE(YEAR($G$7),MONTH($G$7)+1,0)-$G$7),DAY(EOMONTH($AE$10,0)))))</f>
        <v>0</v>
      </c>
      <c r="AF18" s="198"/>
      <c r="AG18" s="62">
        <f>IF(OR(AG17=" ",AG17=0),0,IF($AG$10="",0,DAY(EOMONTH($AG$10,0)-(DATE(YEAR($G$7),MONTH($G$7)+1,0)-$G$7))))</f>
        <v>0</v>
      </c>
      <c r="AH18" s="198"/>
      <c r="AI18" s="93"/>
      <c r="AJ18" s="185"/>
      <c r="AK18" s="186"/>
      <c r="AM18" s="51">
        <f>SUM(K18,M18,O18,Q18,S18,U18,W18,Y18,AA18,AC18,AE18,AG18)</f>
        <v>0</v>
      </c>
      <c r="AN18" s="88">
        <f>IF(AI17="有",AM18-3,AM18)</f>
        <v>0</v>
      </c>
      <c r="AO18" s="85"/>
      <c r="AP18" s="88">
        <f>IF(AI18="有",AN18-6,AN18)</f>
        <v>0</v>
      </c>
      <c r="AQ18" s="85"/>
      <c r="AR18" s="84">
        <f t="shared" si="0"/>
        <v>0</v>
      </c>
    </row>
    <row r="19" spans="2:44" s="51" customFormat="1" ht="30" customHeight="1" thickBot="1">
      <c r="B19" s="187"/>
      <c r="C19" s="188"/>
      <c r="D19" s="188"/>
      <c r="E19" s="189"/>
      <c r="F19" s="193"/>
      <c r="G19" s="193"/>
      <c r="H19" s="193"/>
      <c r="I19" s="193"/>
      <c r="J19" s="194"/>
      <c r="K19" s="63"/>
      <c r="L19" s="197" t="str">
        <f>IF(OR(K19=" ",K19=0)," ",(K20-K19)/K20)</f>
        <v xml:space="preserve"> </v>
      </c>
      <c r="M19" s="63"/>
      <c r="N19" s="197" t="str">
        <f>IF(OR(M19=" ",M19=0)," ",(M20-M19)/M20)</f>
        <v xml:space="preserve"> </v>
      </c>
      <c r="O19" s="63"/>
      <c r="P19" s="197" t="str">
        <f>IF(OR(O19=" ",O19=0)," ",(O20-O19)/O20)</f>
        <v xml:space="preserve"> </v>
      </c>
      <c r="Q19" s="63"/>
      <c r="R19" s="197" t="str">
        <f>IF(OR(Q19=" ",Q19=0)," ",(Q20-Q19)/Q20)</f>
        <v xml:space="preserve"> </v>
      </c>
      <c r="S19" s="63"/>
      <c r="T19" s="197" t="str">
        <f>IF(OR(S19=" ",S19=0)," ",(S20-S19)/S20)</f>
        <v xml:space="preserve"> </v>
      </c>
      <c r="U19" s="64"/>
      <c r="V19" s="197" t="str">
        <f>IF(OR(U19=" ",U19=0)," ",(U20-U19)/U20)</f>
        <v xml:space="preserve"> </v>
      </c>
      <c r="W19" s="64"/>
      <c r="X19" s="197" t="str">
        <f>IF(OR(W19=" ",W19=0)," ",(W20-W19)/W20)</f>
        <v xml:space="preserve"> </v>
      </c>
      <c r="Y19" s="64"/>
      <c r="Z19" s="197" t="str">
        <f>IF(OR(Y19=" ",Y19=0)," ",(Y20-Y19)/Y20)</f>
        <v xml:space="preserve"> </v>
      </c>
      <c r="AA19" s="64"/>
      <c r="AB19" s="197" t="str">
        <f>IF(OR(AA19=" ",AA19=0)," ",(AA20-AA19)/AA20)</f>
        <v xml:space="preserve"> </v>
      </c>
      <c r="AC19" s="64"/>
      <c r="AD19" s="197" t="str">
        <f>IF(OR(AC19=" ",AC19=0)," ",(AC20-AC19)/AC20)</f>
        <v xml:space="preserve"> </v>
      </c>
      <c r="AE19" s="64"/>
      <c r="AF19" s="197" t="str">
        <f>IF(OR(AE19=" ",AE19=0)," ",(AE20-AE19)/AE20)</f>
        <v xml:space="preserve"> </v>
      </c>
      <c r="AG19" s="64"/>
      <c r="AH19" s="197" t="str">
        <f>IF(OR(AG19=" ",AG19=0)," ",(AG20-AG19)/AG20)</f>
        <v xml:space="preserve"> </v>
      </c>
      <c r="AI19" s="92"/>
      <c r="AJ19" s="183">
        <f>IF(AR19=0,0,AR19/AR20)</f>
        <v>0</v>
      </c>
      <c r="AK19" s="184"/>
      <c r="AM19" s="87">
        <f>SUM(K20-K19,M20-M19,O20-O19,Q20-Q19,S20-S19,U20-U19,W20-W19,Y20-Y19,AA20-AA19,AC20-AC19,AE20-AE19,AG20-AG19)</f>
        <v>0</v>
      </c>
      <c r="AN19" s="83">
        <f>IF(AI19="有",AM19-3,AM19)</f>
        <v>0</v>
      </c>
      <c r="AP19" s="83">
        <f>IF(AI20="有",AN19-6,AN19)</f>
        <v>0</v>
      </c>
      <c r="AR19" s="84">
        <f t="shared" si="0"/>
        <v>0</v>
      </c>
    </row>
    <row r="20" spans="2:44" s="51" customFormat="1" ht="30" customHeight="1" thickBot="1">
      <c r="B20" s="190"/>
      <c r="C20" s="191"/>
      <c r="D20" s="191"/>
      <c r="E20" s="192"/>
      <c r="F20" s="195"/>
      <c r="G20" s="195"/>
      <c r="H20" s="195"/>
      <c r="I20" s="195"/>
      <c r="J20" s="196"/>
      <c r="K20" s="62">
        <f>IF(OR(K19=" ",K19=0),0,IF($K$10="","",DATE(YEAR($G$6),MONTH($G$6)+1,0)-$G$6+1))</f>
        <v>0</v>
      </c>
      <c r="L20" s="198"/>
      <c r="M20" s="62">
        <f>IF(OR(M19=" ",M19=0),0,IF($M$10="",0,IF($O$10="",DAY(EOMONTH($M$10,0))-(DATE(YEAR($G$7),MONTH($G$7)+1,0)-$G$7),DAY(EOMONTH($M$10,0)))))</f>
        <v>0</v>
      </c>
      <c r="N20" s="198"/>
      <c r="O20" s="62">
        <f>IF(OR(O19=" ",O19=0),0,IF($O$10="",0,IF($Q$10="",DAY(EOMONTH($O$10,0))-(DATE(YEAR($G$7),MONTH($G$7)+1,0)-$G$7),DAY(EOMONTH($O$10,0)))))</f>
        <v>0</v>
      </c>
      <c r="P20" s="198"/>
      <c r="Q20" s="62">
        <f>IF(OR(Q19=" ",Q19=0),0,IF($Q$10="",0,IF($S$10="",DAY(EOMONTH($Q$10,0))-(DATE(YEAR($G$7),MONTH($G$7)+1,0)-$G$7),DAY(EOMONTH($Q$10,0)))))</f>
        <v>0</v>
      </c>
      <c r="R20" s="198"/>
      <c r="S20" s="62">
        <f>IF(OR(S19=" ",S19=0),0,IF($S$10="",0,IF($U$10="",DAY(EOMONTH($S$10,0))-(DATE(YEAR($G$7),MONTH($G$7)+1,0)-$G$7),DAY(EOMONTH($S$10,0)))))</f>
        <v>0</v>
      </c>
      <c r="T20" s="198"/>
      <c r="U20" s="62">
        <f>IF(OR(U19=" ",U19=0),0,IF($U$10="",0,IF($W$10="",DAY(EOMONTH($U$10,0))-(DATE(YEAR($G$7),MONTH($G$7)+1,0)-$G$7),DAY(EOMONTH($U$10,0)))))</f>
        <v>0</v>
      </c>
      <c r="V20" s="198"/>
      <c r="W20" s="62">
        <f>IF(OR(W19=" ",W19=0),0,IF($W$10="",0,IF($Y$10="",DAY(EOMONTH($W$10,0))-(DATE(YEAR($G$7),MONTH($G$7)+1,0)-$G$7),DAY(EOMONTH($W$10,0)))))</f>
        <v>0</v>
      </c>
      <c r="X20" s="198"/>
      <c r="Y20" s="62">
        <f>IF(OR(Y19=" ",Y19=0),0,IF($Y$10="",0,IF($AA$10="",DAY(EOMONTH($Y$10,0))-(DATE(YEAR($G$7),MONTH($G$7)+1,0)-$G$7),DAY(EOMONTH($Y$10,0)))))</f>
        <v>0</v>
      </c>
      <c r="Z20" s="198"/>
      <c r="AA20" s="62">
        <f>IF(OR(AA19=" ",AA19=0),0,IF($AA$10="",0,IF($AC$10="",DAY(EOMONTH($AA$10,0))-(DATE(YEAR($G$7),MONTH($G$7)+1,0)-$G$7),DAY(EOMONTH($AA$10,0)))))</f>
        <v>0</v>
      </c>
      <c r="AB20" s="198"/>
      <c r="AC20" s="62">
        <f>IF(OR(AC19=" ",AC19=0),0,IF($AC$10="",0,IF($AE$10="",DAY(EOMONTH($AC$10,0))-(DATE(YEAR($G$7),MONTH($G$7)+1,0)-$G$7),DAY(EOMONTH($AC$10,0)))))</f>
        <v>0</v>
      </c>
      <c r="AD20" s="198"/>
      <c r="AE20" s="62">
        <f>IF(OR(AE19=" ",AE19=0),0,IF($AE$10="",0,IF($AG$10="",DAY(EOMONTH($AE$10,0))-(DATE(YEAR($G$7),MONTH($G$7)+1,0)-$G$7),DAY(EOMONTH($AE$10,0)))))</f>
        <v>0</v>
      </c>
      <c r="AF20" s="198"/>
      <c r="AG20" s="62">
        <f>IF(OR(AG19=" ",AG19=0),0,IF($AG$10="",0,DAY(EOMONTH($AG$10,0)-(DATE(YEAR($G$7),MONTH($G$7)+1,0)-$G$7))))</f>
        <v>0</v>
      </c>
      <c r="AH20" s="198"/>
      <c r="AI20" s="93"/>
      <c r="AJ20" s="185"/>
      <c r="AK20" s="186"/>
      <c r="AM20" s="51">
        <f>SUM(K20,M20,O20,Q20,S20,U20,W20,Y20,AA20,AC20,AE20,AG20)</f>
        <v>0</v>
      </c>
      <c r="AN20" s="88">
        <f>IF(AI19="有",AM20-3,AM20)</f>
        <v>0</v>
      </c>
      <c r="AO20" s="85"/>
      <c r="AP20" s="88">
        <f>IF(AI20="有",AN20-6,AN20)</f>
        <v>0</v>
      </c>
      <c r="AQ20" s="85"/>
      <c r="AR20" s="84">
        <f t="shared" si="0"/>
        <v>0</v>
      </c>
    </row>
    <row r="21" spans="2:44" s="51" customFormat="1" ht="30" customHeight="1" thickBot="1">
      <c r="B21" s="187"/>
      <c r="C21" s="188"/>
      <c r="D21" s="188"/>
      <c r="E21" s="189"/>
      <c r="F21" s="193"/>
      <c r="G21" s="193"/>
      <c r="H21" s="193"/>
      <c r="I21" s="193"/>
      <c r="J21" s="194"/>
      <c r="K21" s="60"/>
      <c r="L21" s="197" t="str">
        <f>IF(OR(K21=" ",K21=0)," ",(K22-K21)/K22)</f>
        <v xml:space="preserve"> </v>
      </c>
      <c r="M21" s="60"/>
      <c r="N21" s="197" t="str">
        <f>IF(OR(M21=" ",M21=0)," ",(M22-M21)/M22)</f>
        <v xml:space="preserve"> </v>
      </c>
      <c r="O21" s="60"/>
      <c r="P21" s="197" t="str">
        <f>IF(OR(O21=" ",O21=0)," ",(O22-O21)/O22)</f>
        <v xml:space="preserve"> </v>
      </c>
      <c r="Q21" s="60"/>
      <c r="R21" s="197" t="str">
        <f>IF(OR(Q21=" ",Q21=0)," ",(Q22-Q21)/Q22)</f>
        <v xml:space="preserve"> </v>
      </c>
      <c r="S21" s="60"/>
      <c r="T21" s="197" t="str">
        <f>IF(OR(S21=" ",S21=0)," ",(S22-S21)/S22)</f>
        <v xml:space="preserve"> </v>
      </c>
      <c r="U21" s="61"/>
      <c r="V21" s="197" t="str">
        <f>IF(OR(U21=" ",U21=0)," ",(U22-U21)/U22)</f>
        <v xml:space="preserve"> </v>
      </c>
      <c r="W21" s="61"/>
      <c r="X21" s="197" t="str">
        <f>IF(OR(W21=" ",W21=0)," ",(W22-W21)/W22)</f>
        <v xml:space="preserve"> </v>
      </c>
      <c r="Y21" s="61"/>
      <c r="Z21" s="197" t="str">
        <f>IF(OR(Y21=" ",Y21=0)," ",(Y22-Y21)/Y22)</f>
        <v xml:space="preserve"> </v>
      </c>
      <c r="AA21" s="61"/>
      <c r="AB21" s="197" t="str">
        <f>IF(OR(AA21=" ",AA21=0)," ",(AA22-AA21)/AA22)</f>
        <v xml:space="preserve"> </v>
      </c>
      <c r="AC21" s="61"/>
      <c r="AD21" s="197" t="str">
        <f>IF(OR(AC21=" ",AC21=0)," ",(AC22-AC21)/AC22)</f>
        <v xml:space="preserve"> </v>
      </c>
      <c r="AE21" s="61"/>
      <c r="AF21" s="197" t="str">
        <f>IF(OR(AE21=" ",AE21=0)," ",(AE22-AE21)/AE22)</f>
        <v xml:space="preserve"> </v>
      </c>
      <c r="AG21" s="61"/>
      <c r="AH21" s="197" t="str">
        <f>IF(OR(AG21=" ",AG21=0)," ",(AG22-AG21)/AG22)</f>
        <v xml:space="preserve"> </v>
      </c>
      <c r="AI21" s="92"/>
      <c r="AJ21" s="183">
        <f>IF(AR21=0,0,AR21/AR22)</f>
        <v>0</v>
      </c>
      <c r="AK21" s="184"/>
      <c r="AM21" s="87">
        <f>SUM(K22-K21,M22-M21,O22-O21,Q22-Q21,S22-S21,U22-U21,W22-W21,Y22-Y21,AA22-AA21,AC22-AC21,AE22-AE21,AG22-AG21)</f>
        <v>0</v>
      </c>
      <c r="AN21" s="83">
        <f>IF(AI21="有",AM21-3,AM21)</f>
        <v>0</v>
      </c>
      <c r="AP21" s="83">
        <f>IF(AI22="有",AN21-6,AN21)</f>
        <v>0</v>
      </c>
      <c r="AR21" s="84">
        <f t="shared" si="0"/>
        <v>0</v>
      </c>
    </row>
    <row r="22" spans="2:44" s="51" customFormat="1" ht="30" customHeight="1" thickBot="1">
      <c r="B22" s="190"/>
      <c r="C22" s="191"/>
      <c r="D22" s="191"/>
      <c r="E22" s="192"/>
      <c r="F22" s="195"/>
      <c r="G22" s="195"/>
      <c r="H22" s="195"/>
      <c r="I22" s="195"/>
      <c r="J22" s="196"/>
      <c r="K22" s="62">
        <f>IF(OR(K21=" ",K21=0),0,IF($K$10="","",DATE(YEAR($G$6),MONTH($G$6)+1,0)-$G$6+1))</f>
        <v>0</v>
      </c>
      <c r="L22" s="198"/>
      <c r="M22" s="62">
        <f>IF(OR(M21=" ",M21=0),0,IF($M$10="",0,IF($O$10="",DAY(EOMONTH($M$10,0))-(DATE(YEAR($G$7),MONTH($G$7)+1,0)-$G$7),DAY(EOMONTH($M$10,0)))))</f>
        <v>0</v>
      </c>
      <c r="N22" s="198"/>
      <c r="O22" s="62">
        <f>IF(OR(O21=" ",O21=0),0,IF($O$10="",0,IF($Q$10="",DAY(EOMONTH($O$10,0))-(DATE(YEAR($G$7),MONTH($G$7)+1,0)-$G$7),DAY(EOMONTH($O$10,0)))))</f>
        <v>0</v>
      </c>
      <c r="P22" s="198"/>
      <c r="Q22" s="62">
        <f>IF(OR(Q21=" ",Q21=0),0,IF($Q$10="",0,IF($S$10="",DAY(EOMONTH($Q$10,0))-(DATE(YEAR($G$7),MONTH($G$7)+1,0)-$G$7),DAY(EOMONTH($Q$10,0)))))</f>
        <v>0</v>
      </c>
      <c r="R22" s="198"/>
      <c r="S22" s="62">
        <f>IF(OR(S21=" ",S21=0),0,IF($S$10="",0,IF($U$10="",DAY(EOMONTH($S$10,0))-(DATE(YEAR($G$7),MONTH($G$7)+1,0)-$G$7),DAY(EOMONTH($S$10,0)))))</f>
        <v>0</v>
      </c>
      <c r="T22" s="198"/>
      <c r="U22" s="62">
        <f>IF(OR(U21=" ",U21=0),0,IF($U$10="",0,IF($W$10="",DAY(EOMONTH($U$10,0))-(DATE(YEAR($G$7),MONTH($G$7)+1,0)-$G$7),DAY(EOMONTH($U$10,0)))))</f>
        <v>0</v>
      </c>
      <c r="V22" s="198"/>
      <c r="W22" s="62">
        <f>IF(OR(W21=" ",W21=0),0,IF($W$10="",0,IF($Y$10="",DAY(EOMONTH($W$10,0))-(DATE(YEAR($G$7),MONTH($G$7)+1,0)-$G$7),DAY(EOMONTH($W$10,0)))))</f>
        <v>0</v>
      </c>
      <c r="X22" s="198"/>
      <c r="Y22" s="62">
        <f>IF(OR(Y21=" ",Y21=0),0,IF($Y$10="",0,IF($AA$10="",DAY(EOMONTH($Y$10,0))-(DATE(YEAR($G$7),MONTH($G$7)+1,0)-$G$7),DAY(EOMONTH($Y$10,0)))))</f>
        <v>0</v>
      </c>
      <c r="Z22" s="198"/>
      <c r="AA22" s="62">
        <f>IF(OR(AA21=" ",AA21=0),0,IF($AA$10="",0,IF($AC$10="",DAY(EOMONTH($AA$10,0))-(DATE(YEAR($G$7),MONTH($G$7)+1,0)-$G$7),DAY(EOMONTH($AA$10,0)))))</f>
        <v>0</v>
      </c>
      <c r="AB22" s="198"/>
      <c r="AC22" s="62">
        <f>IF(OR(AC21=" ",AC21=0),0,IF($AC$10="",0,IF($AE$10="",DAY(EOMONTH($AC$10,0))-(DATE(YEAR($G$7),MONTH($G$7)+1,0)-$G$7),DAY(EOMONTH($AC$10,0)))))</f>
        <v>0</v>
      </c>
      <c r="AD22" s="198"/>
      <c r="AE22" s="62">
        <f>IF(OR(AE21=" ",AE21=0),0,IF($AE$10="",0,IF($AG$10="",DAY(EOMONTH($AE$10,0))-(DATE(YEAR($G$7),MONTH($G$7)+1,0)-$G$7),DAY(EOMONTH($AE$10,0)))))</f>
        <v>0</v>
      </c>
      <c r="AF22" s="198"/>
      <c r="AG22" s="62">
        <f>IF(OR(AG21=" ",AG21=0),0,IF($AG$10="",0,DAY(EOMONTH($AG$10,0)-(DATE(YEAR($G$7),MONTH($G$7)+1,0)-$G$7))))</f>
        <v>0</v>
      </c>
      <c r="AH22" s="198"/>
      <c r="AI22" s="93"/>
      <c r="AJ22" s="185"/>
      <c r="AK22" s="186"/>
      <c r="AM22" s="51">
        <f>SUM(K22,M22,O22,Q22,S22,U22,W22,Y22,AA22,AC22,AE22,AG22)</f>
        <v>0</v>
      </c>
      <c r="AN22" s="88">
        <f>IF(AI21="有",AM22-3,AM22)</f>
        <v>0</v>
      </c>
      <c r="AO22" s="85"/>
      <c r="AP22" s="88">
        <f>IF(AI22="有",AN22-6,AN22)</f>
        <v>0</v>
      </c>
      <c r="AQ22" s="85"/>
      <c r="AR22" s="84">
        <f t="shared" si="0"/>
        <v>0</v>
      </c>
    </row>
    <row r="23" spans="2:44" s="51" customFormat="1" ht="30" customHeight="1" thickBot="1">
      <c r="B23" s="187"/>
      <c r="C23" s="188"/>
      <c r="D23" s="188"/>
      <c r="E23" s="189"/>
      <c r="F23" s="193"/>
      <c r="G23" s="193"/>
      <c r="H23" s="193"/>
      <c r="I23" s="193"/>
      <c r="J23" s="194"/>
      <c r="K23" s="63"/>
      <c r="L23" s="181" t="str">
        <f>IF(OR(K23=" ",K23=0)," ",(K24-K23)/K24)</f>
        <v xml:space="preserve"> </v>
      </c>
      <c r="M23" s="63"/>
      <c r="N23" s="181" t="str">
        <f>IF(OR(M23=" ",M23=0)," ",(M24-M23)/M24)</f>
        <v xml:space="preserve"> </v>
      </c>
      <c r="O23" s="63"/>
      <c r="P23" s="181" t="str">
        <f>IF(OR(O23=" ",O23=0)," ",(O24-O23)/O24)</f>
        <v xml:space="preserve"> </v>
      </c>
      <c r="Q23" s="63"/>
      <c r="R23" s="181" t="str">
        <f>IF(OR(Q23=" ",Q23=0)," ",(Q24-Q23)/Q24)</f>
        <v xml:space="preserve"> </v>
      </c>
      <c r="S23" s="63"/>
      <c r="T23" s="181" t="str">
        <f>IF(OR(S23=" ",S23=0)," ",(S24-S23)/S24)</f>
        <v xml:space="preserve"> </v>
      </c>
      <c r="U23" s="64"/>
      <c r="V23" s="181" t="str">
        <f>IF(OR(U23=" ",U23=0)," ",(U24-U23)/U24)</f>
        <v xml:space="preserve"> </v>
      </c>
      <c r="W23" s="64"/>
      <c r="X23" s="181" t="str">
        <f>IF(OR(W23=" ",W23=0)," ",(W24-W23)/W24)</f>
        <v xml:space="preserve"> </v>
      </c>
      <c r="Y23" s="64"/>
      <c r="Z23" s="181" t="str">
        <f>IF(OR(Y23=" ",Y23=0)," ",(Y24-Y23)/Y24)</f>
        <v xml:space="preserve"> </v>
      </c>
      <c r="AA23" s="64"/>
      <c r="AB23" s="181" t="str">
        <f>IF(OR(AA23=" ",AA23=0)," ",(AA24-AA23)/AA24)</f>
        <v xml:space="preserve"> </v>
      </c>
      <c r="AC23" s="64"/>
      <c r="AD23" s="181" t="str">
        <f>IF(OR(AC23=" ",AC23=0)," ",(AC24-AC23)/AC24)</f>
        <v xml:space="preserve"> </v>
      </c>
      <c r="AE23" s="64"/>
      <c r="AF23" s="181" t="str">
        <f>IF(OR(AE23=" ",AE23=0)," ",(AE24-AE23)/AE24)</f>
        <v xml:space="preserve"> </v>
      </c>
      <c r="AG23" s="64"/>
      <c r="AH23" s="182" t="str">
        <f>IF(OR(AG23=" ",AG23=0)," ",(AG24-AG23)/AG24)</f>
        <v xml:space="preserve"> </v>
      </c>
      <c r="AI23" s="92"/>
      <c r="AJ23" s="183">
        <f>IF(AR23=0,0,AR23/AR24)</f>
        <v>0</v>
      </c>
      <c r="AK23" s="184"/>
      <c r="AM23" s="87">
        <f>SUM(K24-K23,M24-M23,O24-O23,Q24-Q23,S24-S23,U24-U23,W24-W23,Y24-Y23,AA24-AA23,AC24-AC23,AE24-AE23,AG24-AG23)</f>
        <v>0</v>
      </c>
      <c r="AN23" s="83">
        <f>IF(AI23="有",AM23-3,AM23)</f>
        <v>0</v>
      </c>
      <c r="AP23" s="83">
        <f>IF(AI24="有",AN23-6,AN23)</f>
        <v>0</v>
      </c>
      <c r="AR23" s="84">
        <f t="shared" si="0"/>
        <v>0</v>
      </c>
    </row>
    <row r="24" spans="2:44" s="51" customFormat="1" ht="30" customHeight="1" thickBot="1">
      <c r="B24" s="190"/>
      <c r="C24" s="191"/>
      <c r="D24" s="191"/>
      <c r="E24" s="192"/>
      <c r="F24" s="195"/>
      <c r="G24" s="195"/>
      <c r="H24" s="195"/>
      <c r="I24" s="195"/>
      <c r="J24" s="196"/>
      <c r="K24" s="62">
        <f>IF(OR(K23=" ",K23=0),0,IF($K$10="","",DATE(YEAR($G$6),MONTH($G$6)+1,0)-$G$6+1))</f>
        <v>0</v>
      </c>
      <c r="L24" s="181"/>
      <c r="M24" s="62">
        <f>IF(OR(M23=" ",M23=0),0,IF($M$10="",0,IF($O$10="",DAY(EOMONTH($M$10,0))-(DATE(YEAR($G$7),MONTH($G$7)+1,0)-$G$7),DAY(EOMONTH($M$10,0)))))</f>
        <v>0</v>
      </c>
      <c r="N24" s="181"/>
      <c r="O24" s="62">
        <f>IF(OR(O23=" ",O23=0),0,IF($O$10="",0,IF($Q$10="",DAY(EOMONTH($O$10,0))-(DATE(YEAR($G$7),MONTH($G$7)+1,0)-$G$7),DAY(EOMONTH($O$10,0)))))</f>
        <v>0</v>
      </c>
      <c r="P24" s="181"/>
      <c r="Q24" s="62">
        <f>IF(OR(Q23=" ",Q23=0),0,IF($Q$10="",0,IF($S$10="",DAY(EOMONTH($Q$10,0))-(DATE(YEAR($G$7),MONTH($G$7)+1,0)-$G$7),DAY(EOMONTH($Q$10,0)))))</f>
        <v>0</v>
      </c>
      <c r="R24" s="181"/>
      <c r="S24" s="62">
        <f>IF(OR(S23=" ",S23=0),0,IF($S$10="",0,IF($U$10="",DAY(EOMONTH($S$10,0))-(DATE(YEAR($G$7),MONTH($G$7)+1,0)-$G$7),DAY(EOMONTH($S$10,0)))))</f>
        <v>0</v>
      </c>
      <c r="T24" s="181"/>
      <c r="U24" s="62">
        <f>IF(OR(U23=" ",U23=0),0,IF($U$10="",0,IF($W$10="",DAY(EOMONTH($U$10,0))-(DATE(YEAR($G$7),MONTH($G$7)+1,0)-$G$7),DAY(EOMONTH($U$10,0)))))</f>
        <v>0</v>
      </c>
      <c r="V24" s="181"/>
      <c r="W24" s="62">
        <f>IF(OR(W23=" ",W23=0),0,IF($W$10="",0,IF($Y$10="",DAY(EOMONTH($W$10,0))-(DATE(YEAR($G$7),MONTH($G$7)+1,0)-$G$7),DAY(EOMONTH($W$10,0)))))</f>
        <v>0</v>
      </c>
      <c r="X24" s="181"/>
      <c r="Y24" s="62">
        <f>IF(OR(Y23=" ",Y23=0),0,IF($Y$10="",0,IF($AA$10="",DAY(EOMONTH($Y$10,0))-(DATE(YEAR($G$7),MONTH($G$7)+1,0)-$G$7),DAY(EOMONTH($Y$10,0)))))</f>
        <v>0</v>
      </c>
      <c r="Z24" s="181"/>
      <c r="AA24" s="62">
        <f>IF(OR(AA23=" ",AA23=0),0,IF($AA$10="",0,IF($AC$10="",DAY(EOMONTH($AA$10,0))-(DATE(YEAR($G$7),MONTH($G$7)+1,0)-$G$7),DAY(EOMONTH($AA$10,0)))))</f>
        <v>0</v>
      </c>
      <c r="AB24" s="181"/>
      <c r="AC24" s="62">
        <f>IF(OR(AC23=" ",AC23=0),0,IF($AC$10="",0,IF($AE$10="",DAY(EOMONTH($AC$10,0))-(DATE(YEAR($G$7),MONTH($G$7)+1,0)-$G$7),DAY(EOMONTH($AC$10,0)))))</f>
        <v>0</v>
      </c>
      <c r="AD24" s="181"/>
      <c r="AE24" s="62">
        <f>IF(OR(AE23=" ",AE23=0),0,IF($AE$10="",0,IF($AG$10="",DAY(EOMONTH($AE$10,0))-(DATE(YEAR($G$7),MONTH($G$7)+1,0)-$G$7),DAY(EOMONTH($AE$10,0)))))</f>
        <v>0</v>
      </c>
      <c r="AF24" s="181"/>
      <c r="AG24" s="62">
        <f>IF(OR(AG23=" ",AG23=0),0,IF($AG$10="",0,DAY(EOMONTH($AG$10,0)-(DATE(YEAR($G$7),MONTH($G$7)+1,0)-$G$7))))</f>
        <v>0</v>
      </c>
      <c r="AH24" s="182"/>
      <c r="AI24" s="93"/>
      <c r="AJ24" s="185"/>
      <c r="AK24" s="186"/>
      <c r="AM24" s="51">
        <f>SUM(K24,M24,O24,Q24,S24,U24,W24,Y24,AA24,AC24,AE24,AG24)</f>
        <v>0</v>
      </c>
      <c r="AN24" s="88">
        <f>IF(AI23="有",AM24-3,AM24)</f>
        <v>0</v>
      </c>
      <c r="AO24" s="85"/>
      <c r="AP24" s="88">
        <f>IF(AI24="有",AN24-6,AN24)</f>
        <v>0</v>
      </c>
      <c r="AQ24" s="85"/>
      <c r="AR24" s="84">
        <f t="shared" si="0"/>
        <v>0</v>
      </c>
    </row>
    <row r="25" spans="2:44" s="51" customFormat="1" ht="30" customHeight="1" thickBot="1">
      <c r="B25" s="187"/>
      <c r="C25" s="188"/>
      <c r="D25" s="188"/>
      <c r="E25" s="189"/>
      <c r="F25" s="193"/>
      <c r="G25" s="193"/>
      <c r="H25" s="193"/>
      <c r="I25" s="193"/>
      <c r="J25" s="194"/>
      <c r="K25" s="60"/>
      <c r="L25" s="181" t="str">
        <f t="shared" ref="L25:N25" si="12">IF(OR(K25=" ",K25=0)," ",(K26-K25)/K26)</f>
        <v xml:space="preserve"> </v>
      </c>
      <c r="M25" s="60"/>
      <c r="N25" s="181" t="str">
        <f t="shared" si="12"/>
        <v xml:space="preserve"> </v>
      </c>
      <c r="O25" s="60">
        <v>0</v>
      </c>
      <c r="P25" s="181" t="str">
        <f t="shared" ref="P25" si="13">IF(OR(O25=" ",O25=0)," ",(O26-O25)/O26)</f>
        <v xml:space="preserve"> </v>
      </c>
      <c r="Q25" s="60">
        <v>0</v>
      </c>
      <c r="R25" s="181" t="str">
        <f t="shared" ref="R25" si="14">IF(OR(Q25=" ",Q25=0)," ",(Q26-Q25)/Q26)</f>
        <v xml:space="preserve"> </v>
      </c>
      <c r="S25" s="60">
        <v>0</v>
      </c>
      <c r="T25" s="181" t="str">
        <f t="shared" ref="T25" si="15">IF(OR(S25=" ",S25=0)," ",(S26-S25)/S26)</f>
        <v xml:space="preserve"> </v>
      </c>
      <c r="U25" s="61">
        <v>0</v>
      </c>
      <c r="V25" s="181" t="str">
        <f t="shared" ref="V25" si="16">IF(OR(U25=" ",U25=0)," ",(U26-U25)/U26)</f>
        <v xml:space="preserve"> </v>
      </c>
      <c r="W25" s="61">
        <v>0</v>
      </c>
      <c r="X25" s="181" t="str">
        <f t="shared" ref="X25" si="17">IF(OR(W25=" ",W25=0)," ",(W26-W25)/W26)</f>
        <v xml:space="preserve"> </v>
      </c>
      <c r="Y25" s="61"/>
      <c r="Z25" s="181" t="str">
        <f t="shared" ref="Z25" si="18">IF(OR(Y25=" ",Y25=0)," ",(Y26-Y25)/Y26)</f>
        <v xml:space="preserve"> </v>
      </c>
      <c r="AA25" s="61"/>
      <c r="AB25" s="181" t="str">
        <f t="shared" ref="AB25" si="19">IF(OR(AA25=" ",AA25=0)," ",(AA26-AA25)/AA26)</f>
        <v xml:space="preserve"> </v>
      </c>
      <c r="AC25" s="61"/>
      <c r="AD25" s="181" t="str">
        <f t="shared" ref="AD25" si="20">IF(OR(AC25=" ",AC25=0)," ",(AC26-AC25)/AC26)</f>
        <v xml:space="preserve"> </v>
      </c>
      <c r="AE25" s="61"/>
      <c r="AF25" s="181" t="str">
        <f t="shared" ref="AF25" si="21">IF(OR(AE25=" ",AE25=0)," ",(AE26-AE25)/AE26)</f>
        <v xml:space="preserve"> </v>
      </c>
      <c r="AG25" s="61"/>
      <c r="AH25" s="182" t="str">
        <f t="shared" ref="AH25" si="22">IF(OR(AG25=" ",AG25=0)," ",(AG26-AG25)/AG26)</f>
        <v xml:space="preserve"> </v>
      </c>
      <c r="AI25" s="92"/>
      <c r="AJ25" s="183">
        <f>IF(AR25=0,0,AR25/AR26)</f>
        <v>0</v>
      </c>
      <c r="AK25" s="184"/>
      <c r="AM25" s="87">
        <f>SUM(K26-K25,M26-M25,O26-O25,Q26-Q25,S26-S25,U26-U25,W26-W25,Y26-Y25,AA26-AA25,AC26-AC25,AE26-AE25,AG26-AG25)</f>
        <v>0</v>
      </c>
      <c r="AN25" s="83">
        <f>IF(AI25="有",AM25-3,AM25)</f>
        <v>0</v>
      </c>
      <c r="AP25" s="83">
        <f>IF(AI26="有",AN25-6,AN25)</f>
        <v>0</v>
      </c>
      <c r="AR25" s="84">
        <f t="shared" si="0"/>
        <v>0</v>
      </c>
    </row>
    <row r="26" spans="2:44" s="51" customFormat="1" ht="30" customHeight="1" thickBot="1">
      <c r="B26" s="190"/>
      <c r="C26" s="191"/>
      <c r="D26" s="191"/>
      <c r="E26" s="192"/>
      <c r="F26" s="195"/>
      <c r="G26" s="195"/>
      <c r="H26" s="195"/>
      <c r="I26" s="195"/>
      <c r="J26" s="196"/>
      <c r="K26" s="62">
        <f>IF(OR(K25=" ",K25=0),0,IF($K$10="","",DATE(YEAR($G$6),MONTH($G$6)+1,0)-$G$6+1))</f>
        <v>0</v>
      </c>
      <c r="L26" s="181"/>
      <c r="M26" s="62">
        <f>IF(OR(M25=" ",M25=0),0,IF($M$10="",0,IF($O$10="",DAY(EOMONTH($M$10,0))-(DATE(YEAR($G$7),MONTH($G$7)+1,0)-$G$7),DAY(EOMONTH($M$10,0)))))</f>
        <v>0</v>
      </c>
      <c r="N26" s="181"/>
      <c r="O26" s="62">
        <f>IF(OR(O25=" ",O25=0),0,IF($O$10="",0,IF($Q$10="",DAY(EOMONTH($O$10,0))-(DATE(YEAR($G$7),MONTH($G$7)+1,0)-$G$7),DAY(EOMONTH($O$10,0)))))</f>
        <v>0</v>
      </c>
      <c r="P26" s="181"/>
      <c r="Q26" s="62">
        <f>IF(OR(Q25=" ",Q25=0),0,IF($Q$10="",0,IF($S$10="",DAY(EOMONTH($Q$10,0))-(DATE(YEAR($G$7),MONTH($G$7)+1,0)-$G$7),DAY(EOMONTH($Q$10,0)))))</f>
        <v>0</v>
      </c>
      <c r="R26" s="181"/>
      <c r="S26" s="62">
        <f>IF(OR(S25=" ",S25=0),0,IF($S$10="",0,IF($U$10="",DAY(EOMONTH($S$10,0))-(DATE(YEAR($G$7),MONTH($G$7)+1,0)-$G$7),DAY(EOMONTH($S$10,0)))))</f>
        <v>0</v>
      </c>
      <c r="T26" s="181"/>
      <c r="U26" s="62">
        <f>IF(OR(U25=" ",U25=0),0,IF($U$10="",0,IF($W$10="",DAY(EOMONTH($U$10,0))-(DATE(YEAR($G$7),MONTH($G$7)+1,0)-$G$7),DAY(EOMONTH($U$10,0)))))</f>
        <v>0</v>
      </c>
      <c r="V26" s="181"/>
      <c r="W26" s="62">
        <f>IF(OR(W25=" ",W25=0),0,IF($W$10="",0,IF($Y$10="",DAY(EOMONTH($W$10,0))-(DATE(YEAR($G$7),MONTH($G$7)+1,0)-$G$7),DAY(EOMONTH($W$10,0)))))</f>
        <v>0</v>
      </c>
      <c r="X26" s="181"/>
      <c r="Y26" s="62">
        <f>IF(OR(Y25=" ",Y25=0),0,IF($Y$10="",0,IF($AA$10="",DAY(EOMONTH($Y$10,0))-(DATE(YEAR($G$7),MONTH($G$7)+1,0)-$G$7),DAY(EOMONTH($Y$10,0)))))</f>
        <v>0</v>
      </c>
      <c r="Z26" s="181"/>
      <c r="AA26" s="62">
        <f>IF(OR(AA25=" ",AA25=0),0,IF($AA$10="",0,IF($AC$10="",DAY(EOMONTH($AA$10,0))-(DATE(YEAR($G$7),MONTH($G$7)+1,0)-$G$7),DAY(EOMONTH($AA$10,0)))))</f>
        <v>0</v>
      </c>
      <c r="AB26" s="181"/>
      <c r="AC26" s="62">
        <f>IF(OR(AC25=" ",AC25=0),0,IF($AC$10="",0,IF($AE$10="",DAY(EOMONTH($AC$10,0))-(DATE(YEAR($G$7),MONTH($G$7)+1,0)-$G$7),DAY(EOMONTH($AC$10,0)))))</f>
        <v>0</v>
      </c>
      <c r="AD26" s="181"/>
      <c r="AE26" s="62">
        <f>IF(OR(AE25=" ",AE25=0),0,IF($AE$10="",0,IF($AG$10="",DAY(EOMONTH($AE$10,0))-(DATE(YEAR($G$7),MONTH($G$7)+1,0)-$G$7),DAY(EOMONTH($AE$10,0)))))</f>
        <v>0</v>
      </c>
      <c r="AF26" s="181"/>
      <c r="AG26" s="62">
        <f>IF(OR(AG25=" ",AG25=0),0,IF($AG$10="",0,DAY(EOMONTH($AG$10,0)-(DATE(YEAR($G$7),MONTH($G$7)+1,0)-$G$7))))</f>
        <v>0</v>
      </c>
      <c r="AH26" s="182"/>
      <c r="AI26" s="93"/>
      <c r="AJ26" s="185"/>
      <c r="AK26" s="186"/>
      <c r="AM26" s="51">
        <f>SUM(K26,M26,O26,Q26,S26,U26,W26,Y26,AA26,AC26,AE26,AG26)</f>
        <v>0</v>
      </c>
      <c r="AN26" s="88">
        <f>IF(AI25="有",AM26-3,AM26)</f>
        <v>0</v>
      </c>
      <c r="AO26" s="85"/>
      <c r="AP26" s="88">
        <f>IF(AI26="有",AN26-6,AN26)</f>
        <v>0</v>
      </c>
      <c r="AQ26" s="85"/>
      <c r="AR26" s="84">
        <f t="shared" si="0"/>
        <v>0</v>
      </c>
    </row>
    <row r="27" spans="2:44" s="51" customFormat="1" ht="30" customHeight="1" thickBot="1">
      <c r="B27" s="187"/>
      <c r="C27" s="188"/>
      <c r="D27" s="188"/>
      <c r="E27" s="189"/>
      <c r="F27" s="193"/>
      <c r="G27" s="193"/>
      <c r="H27" s="193"/>
      <c r="I27" s="193"/>
      <c r="J27" s="194"/>
      <c r="K27" s="63"/>
      <c r="L27" s="181" t="str">
        <f t="shared" ref="L27:N27" si="23">IF(OR(K27=" ",K27=0)," ",(K28-K27)/K28)</f>
        <v xml:space="preserve"> </v>
      </c>
      <c r="M27" s="63"/>
      <c r="N27" s="181" t="str">
        <f t="shared" si="23"/>
        <v xml:space="preserve"> </v>
      </c>
      <c r="O27" s="63"/>
      <c r="P27" s="181" t="str">
        <f t="shared" ref="P27" si="24">IF(OR(O27=" ",O27=0)," ",(O28-O27)/O28)</f>
        <v xml:space="preserve"> </v>
      </c>
      <c r="Q27" s="63"/>
      <c r="R27" s="181" t="str">
        <f t="shared" ref="R27" si="25">IF(OR(Q27=" ",Q27=0)," ",(Q28-Q27)/Q28)</f>
        <v xml:space="preserve"> </v>
      </c>
      <c r="S27" s="63"/>
      <c r="T27" s="181" t="str">
        <f t="shared" ref="T27" si="26">IF(OR(S27=" ",S27=0)," ",(S28-S27)/S28)</f>
        <v xml:space="preserve"> </v>
      </c>
      <c r="U27" s="64"/>
      <c r="V27" s="181" t="str">
        <f t="shared" ref="V27" si="27">IF(OR(U27=" ",U27=0)," ",(U28-U27)/U28)</f>
        <v xml:space="preserve"> </v>
      </c>
      <c r="W27" s="64"/>
      <c r="X27" s="181" t="str">
        <f t="shared" ref="X27" si="28">IF(OR(W27=" ",W27=0)," ",(W28-W27)/W28)</f>
        <v xml:space="preserve"> </v>
      </c>
      <c r="Y27" s="64"/>
      <c r="Z27" s="181" t="str">
        <f t="shared" ref="Z27" si="29">IF(OR(Y27=" ",Y27=0)," ",(Y28-Y27)/Y28)</f>
        <v xml:space="preserve"> </v>
      </c>
      <c r="AA27" s="64"/>
      <c r="AB27" s="181" t="str">
        <f t="shared" ref="AB27" si="30">IF(OR(AA27=" ",AA27=0)," ",(AA28-AA27)/AA28)</f>
        <v xml:space="preserve"> </v>
      </c>
      <c r="AC27" s="64"/>
      <c r="AD27" s="181" t="str">
        <f t="shared" ref="AD27" si="31">IF(OR(AC27=" ",AC27=0)," ",(AC28-AC27)/AC28)</f>
        <v xml:space="preserve"> </v>
      </c>
      <c r="AE27" s="64"/>
      <c r="AF27" s="181" t="str">
        <f t="shared" ref="AF27" si="32">IF(OR(AE27=" ",AE27=0)," ",(AE28-AE27)/AE28)</f>
        <v xml:space="preserve"> </v>
      </c>
      <c r="AG27" s="64"/>
      <c r="AH27" s="182" t="str">
        <f t="shared" ref="AH27" si="33">IF(OR(AG27=" ",AG27=0)," ",(AG28-AG27)/AG28)</f>
        <v xml:space="preserve"> </v>
      </c>
      <c r="AI27" s="92"/>
      <c r="AJ27" s="183">
        <f>IF(AR27=0,0,AR27/AR28)</f>
        <v>0</v>
      </c>
      <c r="AK27" s="184"/>
      <c r="AM27" s="87">
        <f>SUM(K28-K27,M28-M27,O28-O27,Q28-Q27,S28-S27,U28-U27,W28-W27,Y28-Y27,AA28-AA27,AC28-AC27,AE28-AE27,AG28-AG27)</f>
        <v>0</v>
      </c>
      <c r="AN27" s="83">
        <f>IF(AI27="有",AM27-3,AM27)</f>
        <v>0</v>
      </c>
      <c r="AP27" s="83">
        <f>IF(AI28="有",AN27-6,AN27)</f>
        <v>0</v>
      </c>
      <c r="AR27" s="84">
        <f t="shared" si="0"/>
        <v>0</v>
      </c>
    </row>
    <row r="28" spans="2:44" s="51" customFormat="1" ht="30" customHeight="1" thickBot="1">
      <c r="B28" s="190"/>
      <c r="C28" s="191"/>
      <c r="D28" s="191"/>
      <c r="E28" s="192"/>
      <c r="F28" s="195"/>
      <c r="G28" s="195"/>
      <c r="H28" s="195"/>
      <c r="I28" s="195"/>
      <c r="J28" s="196"/>
      <c r="K28" s="62">
        <f>IF(OR(K27=" ",K27=0),0,IF($K$10="","",DATE(YEAR($G$6),MONTH($G$6)+1,0)-$G$6+1))</f>
        <v>0</v>
      </c>
      <c r="L28" s="181"/>
      <c r="M28" s="62">
        <f>IF(OR(M27=" ",M27=0),0,IF($M$10="",0,IF($O$10="",DAY(EOMONTH($M$10,0))-(DATE(YEAR($G$7),MONTH($G$7)+1,0)-$G$7),DAY(EOMONTH($M$10,0)))))</f>
        <v>0</v>
      </c>
      <c r="N28" s="181"/>
      <c r="O28" s="62">
        <f>IF(OR(O27=" ",O27=0),0,IF($O$10="",0,IF($Q$10="",DAY(EOMONTH($O$10,0))-(DATE(YEAR($G$7),MONTH($G$7)+1,0)-$G$7),DAY(EOMONTH($O$10,0)))))</f>
        <v>0</v>
      </c>
      <c r="P28" s="181"/>
      <c r="Q28" s="62">
        <f>IF(OR(Q27=" ",Q27=0),0,IF($Q$10="",0,IF($S$10="",DAY(EOMONTH($Q$10,0))-(DATE(YEAR($G$7),MONTH($G$7)+1,0)-$G$7),DAY(EOMONTH($Q$10,0)))))</f>
        <v>0</v>
      </c>
      <c r="R28" s="181"/>
      <c r="S28" s="62">
        <f>IF(OR(S27=" ",S27=0),0,IF($S$10="",0,IF($U$10="",DAY(EOMONTH($S$10,0))-(DATE(YEAR($G$7),MONTH($G$7)+1,0)-$G$7),DAY(EOMONTH($S$10,0)))))</f>
        <v>0</v>
      </c>
      <c r="T28" s="181"/>
      <c r="U28" s="62">
        <f>IF(OR(U27=" ",U27=0),0,IF($U$10="",0,IF($W$10="",DAY(EOMONTH($U$10,0))-(DATE(YEAR($G$7),MONTH($G$7)+1,0)-$G$7),DAY(EOMONTH($U$10,0)))))</f>
        <v>0</v>
      </c>
      <c r="V28" s="181"/>
      <c r="W28" s="62">
        <f>IF(OR(W27=" ",W27=0),0,IF($W$10="",0,IF($Y$10="",DAY(EOMONTH($W$10,0))-(DATE(YEAR($G$7),MONTH($G$7)+1,0)-$G$7),DAY(EOMONTH($W$10,0)))))</f>
        <v>0</v>
      </c>
      <c r="X28" s="181"/>
      <c r="Y28" s="62">
        <f>IF(OR(Y27=" ",Y27=0),0,IF($Y$10="",0,IF($AA$10="",DAY(EOMONTH($Y$10,0))-(DATE(YEAR($G$7),MONTH($G$7)+1,0)-$G$7),DAY(EOMONTH($Y$10,0)))))</f>
        <v>0</v>
      </c>
      <c r="Z28" s="181"/>
      <c r="AA28" s="62">
        <f>IF(OR(AA27=" ",AA27=0),0,IF($AA$10="",0,IF($AC$10="",DAY(EOMONTH($AA$10,0))-(DATE(YEAR($G$7),MONTH($G$7)+1,0)-$G$7),DAY(EOMONTH($AA$10,0)))))</f>
        <v>0</v>
      </c>
      <c r="AB28" s="181"/>
      <c r="AC28" s="62">
        <f>IF(OR(AC27=" ",AC27=0),0,IF($AC$10="",0,IF($AE$10="",DAY(EOMONTH($AC$10,0))-(DATE(YEAR($G$7),MONTH($G$7)+1,0)-$G$7),DAY(EOMONTH($AC$10,0)))))</f>
        <v>0</v>
      </c>
      <c r="AD28" s="181"/>
      <c r="AE28" s="62">
        <f>IF(OR(AE27=" ",AE27=0),0,IF($AE$10="",0,IF($AG$10="",DAY(EOMONTH($AE$10,0))-(DATE(YEAR($G$7),MONTH($G$7)+1,0)-$G$7),DAY(EOMONTH($AE$10,0)))))</f>
        <v>0</v>
      </c>
      <c r="AF28" s="181"/>
      <c r="AG28" s="62">
        <f>IF(OR(AG27=" ",AG27=0),0,IF($AG$10="",0,DAY(EOMONTH($AG$10,0)-(DATE(YEAR($G$7),MONTH($G$7)+1,0)-$G$7))))</f>
        <v>0</v>
      </c>
      <c r="AH28" s="182"/>
      <c r="AI28" s="93"/>
      <c r="AJ28" s="185"/>
      <c r="AK28" s="186"/>
      <c r="AM28" s="51">
        <f>SUM(K28,M28,O28,Q28,S28,U28,W28,Y28,AA28,AC28,AE28,AG28)</f>
        <v>0</v>
      </c>
      <c r="AN28" s="88">
        <f>IF(AI27="有",AM28-3,AM28)</f>
        <v>0</v>
      </c>
      <c r="AO28" s="85"/>
      <c r="AP28" s="88">
        <f>IF(AI28="有",AN28-6,AN28)</f>
        <v>0</v>
      </c>
      <c r="AQ28" s="85"/>
      <c r="AR28" s="84">
        <f t="shared" si="0"/>
        <v>0</v>
      </c>
    </row>
    <row r="29" spans="2:44" s="51" customFormat="1" ht="30" customHeight="1" thickBot="1">
      <c r="B29" s="187"/>
      <c r="C29" s="188"/>
      <c r="D29" s="188"/>
      <c r="E29" s="189"/>
      <c r="F29" s="193"/>
      <c r="G29" s="193"/>
      <c r="H29" s="193"/>
      <c r="I29" s="193"/>
      <c r="J29" s="194"/>
      <c r="K29" s="60"/>
      <c r="L29" s="181" t="str">
        <f t="shared" ref="L29:N29" si="34">IF(OR(K29=" ",K29=0)," ",(K30-K29)/K30)</f>
        <v xml:space="preserve"> </v>
      </c>
      <c r="M29" s="60"/>
      <c r="N29" s="181" t="str">
        <f t="shared" si="34"/>
        <v xml:space="preserve"> </v>
      </c>
      <c r="O29" s="60"/>
      <c r="P29" s="181" t="str">
        <f t="shared" ref="P29" si="35">IF(OR(O29=" ",O29=0)," ",(O30-O29)/O30)</f>
        <v xml:space="preserve"> </v>
      </c>
      <c r="Q29" s="60"/>
      <c r="R29" s="181" t="str">
        <f t="shared" ref="R29" si="36">IF(OR(Q29=" ",Q29=0)," ",(Q30-Q29)/Q30)</f>
        <v xml:space="preserve"> </v>
      </c>
      <c r="S29" s="60"/>
      <c r="T29" s="181" t="str">
        <f t="shared" ref="T29" si="37">IF(OR(S29=" ",S29=0)," ",(S30-S29)/S30)</f>
        <v xml:space="preserve"> </v>
      </c>
      <c r="U29" s="61"/>
      <c r="V29" s="181" t="str">
        <f t="shared" ref="V29" si="38">IF(OR(U29=" ",U29=0)," ",(U30-U29)/U30)</f>
        <v xml:space="preserve"> </v>
      </c>
      <c r="W29" s="61"/>
      <c r="X29" s="181" t="str">
        <f t="shared" ref="X29" si="39">IF(OR(W29=" ",W29=0)," ",(W30-W29)/W30)</f>
        <v xml:space="preserve"> </v>
      </c>
      <c r="Y29" s="61"/>
      <c r="Z29" s="181" t="str">
        <f t="shared" ref="Z29" si="40">IF(OR(Y29=" ",Y29=0)," ",(Y30-Y29)/Y30)</f>
        <v xml:space="preserve"> </v>
      </c>
      <c r="AA29" s="61"/>
      <c r="AB29" s="181" t="str">
        <f t="shared" ref="AB29" si="41">IF(OR(AA29=" ",AA29=0)," ",(AA30-AA29)/AA30)</f>
        <v xml:space="preserve"> </v>
      </c>
      <c r="AC29" s="61"/>
      <c r="AD29" s="181" t="str">
        <f t="shared" ref="AD29" si="42">IF(OR(AC29=" ",AC29=0)," ",(AC30-AC29)/AC30)</f>
        <v xml:space="preserve"> </v>
      </c>
      <c r="AE29" s="61"/>
      <c r="AF29" s="181" t="str">
        <f t="shared" ref="AF29" si="43">IF(OR(AE29=" ",AE29=0)," ",(AE30-AE29)/AE30)</f>
        <v xml:space="preserve"> </v>
      </c>
      <c r="AG29" s="61"/>
      <c r="AH29" s="182" t="str">
        <f t="shared" ref="AH29" si="44">IF(OR(AG29=" ",AG29=0)," ",(AG30-AG29)/AG30)</f>
        <v xml:space="preserve"> </v>
      </c>
      <c r="AI29" s="92"/>
      <c r="AJ29" s="183">
        <f>IF(AR29=0,0,AR29/AR30)</f>
        <v>0</v>
      </c>
      <c r="AK29" s="184"/>
      <c r="AM29" s="87">
        <f>SUM(K30-K29,M30-M29,O30-O29,Q30-Q29,S30-S29,U30-U29,W30-W29,Y30-Y29,AA30-AA29,AC30-AC29,AE30-AE29,AG30-AG29)</f>
        <v>0</v>
      </c>
      <c r="AN29" s="83">
        <f>IF(AI29="有",AM29-3,AM29)</f>
        <v>0</v>
      </c>
      <c r="AP29" s="83">
        <f>IF(AI30="有",AN29-6,AN29)</f>
        <v>0</v>
      </c>
      <c r="AR29" s="84">
        <f t="shared" si="0"/>
        <v>0</v>
      </c>
    </row>
    <row r="30" spans="2:44" s="51" customFormat="1" ht="30" customHeight="1" thickBot="1">
      <c r="B30" s="190"/>
      <c r="C30" s="191"/>
      <c r="D30" s="191"/>
      <c r="E30" s="192"/>
      <c r="F30" s="195"/>
      <c r="G30" s="195"/>
      <c r="H30" s="195"/>
      <c r="I30" s="195"/>
      <c r="J30" s="196"/>
      <c r="K30" s="62">
        <f>IF(OR(K29=" ",K29=0),0,IF($K$10="","",DATE(YEAR($G$6),MONTH($G$6)+1,0)-$G$6+1))</f>
        <v>0</v>
      </c>
      <c r="L30" s="181"/>
      <c r="M30" s="62">
        <f>IF(OR(M29=" ",M29=0),0,IF($M$10="",0,IF($O$10="",DAY(EOMONTH($M$10,0))-(DATE(YEAR($G$7),MONTH($G$7)+1,0)-$G$7),DAY(EOMONTH($M$10,0)))))</f>
        <v>0</v>
      </c>
      <c r="N30" s="181"/>
      <c r="O30" s="62">
        <f>IF(OR(O29=" ",O29=0),0,IF($O$10="",0,IF($Q$10="",DAY(EOMONTH($O$10,0))-(DATE(YEAR($G$7),MONTH($G$7)+1,0)-$G$7),DAY(EOMONTH($O$10,0)))))</f>
        <v>0</v>
      </c>
      <c r="P30" s="181"/>
      <c r="Q30" s="62">
        <f>IF(OR(Q29=" ",Q29=0),0,IF($Q$10="",0,IF($S$10="",DAY(EOMONTH($Q$10,0))-(DATE(YEAR($G$7),MONTH($G$7)+1,0)-$G$7),DAY(EOMONTH($Q$10,0)))))</f>
        <v>0</v>
      </c>
      <c r="R30" s="181"/>
      <c r="S30" s="62">
        <f>IF(OR(S29=" ",S29=0),0,IF($S$10="",0,IF($U$10="",DAY(EOMONTH($S$10,0))-(DATE(YEAR($G$7),MONTH($G$7)+1,0)-$G$7),DAY(EOMONTH($S$10,0)))))</f>
        <v>0</v>
      </c>
      <c r="T30" s="181"/>
      <c r="U30" s="62">
        <f>IF(OR(U29=" ",U29=0),0,IF($U$10="",0,IF($W$10="",DAY(EOMONTH($U$10,0))-(DATE(YEAR($G$7),MONTH($G$7)+1,0)-$G$7),DAY(EOMONTH($U$10,0)))))</f>
        <v>0</v>
      </c>
      <c r="V30" s="181"/>
      <c r="W30" s="62">
        <f>IF(OR(W29=" ",W29=0),0,IF($W$10="",0,IF($Y$10="",DAY(EOMONTH($W$10,0))-(DATE(YEAR($G$7),MONTH($G$7)+1,0)-$G$7),DAY(EOMONTH($W$10,0)))))</f>
        <v>0</v>
      </c>
      <c r="X30" s="181"/>
      <c r="Y30" s="62">
        <f>IF(OR(Y29=" ",Y29=0),0,IF($Y$10="",0,IF($AA$10="",DAY(EOMONTH($Y$10,0))-(DATE(YEAR($G$7),MONTH($G$7)+1,0)-$G$7),DAY(EOMONTH($Y$10,0)))))</f>
        <v>0</v>
      </c>
      <c r="Z30" s="181"/>
      <c r="AA30" s="62">
        <f>IF(OR(AA29=" ",AA29=0),0,IF($AA$10="",0,IF($AC$10="",DAY(EOMONTH($AA$10,0))-(DATE(YEAR($G$7),MONTH($G$7)+1,0)-$G$7),DAY(EOMONTH($AA$10,0)))))</f>
        <v>0</v>
      </c>
      <c r="AB30" s="181"/>
      <c r="AC30" s="62">
        <f>IF(OR(AC29=" ",AC29=0),0,IF($AC$10="",0,IF($AE$10="",DAY(EOMONTH($AC$10,0))-(DATE(YEAR($G$7),MONTH($G$7)+1,0)-$G$7),DAY(EOMONTH($AC$10,0)))))</f>
        <v>0</v>
      </c>
      <c r="AD30" s="181"/>
      <c r="AE30" s="62">
        <f>IF(OR(AE29=" ",AE29=0),0,IF($AE$10="",0,IF($AG$10="",DAY(EOMONTH($AE$10,0))-(DATE(YEAR($G$7),MONTH($G$7)+1,0)-$G$7),DAY(EOMONTH($AE$10,0)))))</f>
        <v>0</v>
      </c>
      <c r="AF30" s="181"/>
      <c r="AG30" s="62">
        <f>IF(OR(AG29=" ",AG29=0),0,IF($AG$10="",0,DAY(EOMONTH($AG$10,0)-(DATE(YEAR($G$7),MONTH($G$7)+1,0)-$G$7))))</f>
        <v>0</v>
      </c>
      <c r="AH30" s="182"/>
      <c r="AI30" s="93"/>
      <c r="AJ30" s="185"/>
      <c r="AK30" s="186"/>
      <c r="AM30" s="51">
        <f>SUM(K30,M30,O30,Q30,S30,U30,W30,Y30,AA30,AC30,AE30,AG30)</f>
        <v>0</v>
      </c>
      <c r="AN30" s="88">
        <f>IF(AI29="有",AM30-3,AM30)</f>
        <v>0</v>
      </c>
      <c r="AO30" s="85"/>
      <c r="AP30" s="88">
        <f>IF(AI30="有",AN30-6,AN30)</f>
        <v>0</v>
      </c>
      <c r="AQ30" s="85"/>
      <c r="AR30" s="84">
        <f t="shared" si="0"/>
        <v>0</v>
      </c>
    </row>
    <row r="31" spans="2:44" s="51" customFormat="1" ht="30" customHeight="1" thickBot="1">
      <c r="B31" s="187"/>
      <c r="C31" s="188"/>
      <c r="D31" s="188"/>
      <c r="E31" s="189"/>
      <c r="F31" s="193"/>
      <c r="G31" s="193"/>
      <c r="H31" s="193"/>
      <c r="I31" s="193"/>
      <c r="J31" s="194"/>
      <c r="K31" s="63"/>
      <c r="L31" s="181" t="str">
        <f t="shared" ref="L31:N31" si="45">IF(OR(K31=" ",K31=0)," ",(K32-K31)/K32)</f>
        <v xml:space="preserve"> </v>
      </c>
      <c r="M31" s="63"/>
      <c r="N31" s="181" t="str">
        <f t="shared" si="45"/>
        <v xml:space="preserve"> </v>
      </c>
      <c r="O31" s="63"/>
      <c r="P31" s="181" t="str">
        <f t="shared" ref="P31" si="46">IF(OR(O31=" ",O31=0)," ",(O32-O31)/O32)</f>
        <v xml:space="preserve"> </v>
      </c>
      <c r="Q31" s="63"/>
      <c r="R31" s="181" t="str">
        <f t="shared" ref="R31" si="47">IF(OR(Q31=" ",Q31=0)," ",(Q32-Q31)/Q32)</f>
        <v xml:space="preserve"> </v>
      </c>
      <c r="S31" s="63"/>
      <c r="T31" s="181" t="str">
        <f t="shared" ref="T31" si="48">IF(OR(S31=" ",S31=0)," ",(S32-S31)/S32)</f>
        <v xml:space="preserve"> </v>
      </c>
      <c r="U31" s="64"/>
      <c r="V31" s="181" t="str">
        <f t="shared" ref="V31" si="49">IF(OR(U31=" ",U31=0)," ",(U32-U31)/U32)</f>
        <v xml:space="preserve"> </v>
      </c>
      <c r="W31" s="64"/>
      <c r="X31" s="181" t="str">
        <f t="shared" ref="X31" si="50">IF(OR(W31=" ",W31=0)," ",(W32-W31)/W32)</f>
        <v xml:space="preserve"> </v>
      </c>
      <c r="Y31" s="64"/>
      <c r="Z31" s="181" t="str">
        <f t="shared" ref="Z31" si="51">IF(OR(Y31=" ",Y31=0)," ",(Y32-Y31)/Y32)</f>
        <v xml:space="preserve"> </v>
      </c>
      <c r="AA31" s="64"/>
      <c r="AB31" s="181" t="str">
        <f t="shared" ref="AB31" si="52">IF(OR(AA31=" ",AA31=0)," ",(AA32-AA31)/AA32)</f>
        <v xml:space="preserve"> </v>
      </c>
      <c r="AC31" s="64"/>
      <c r="AD31" s="181" t="str">
        <f t="shared" ref="AD31" si="53">IF(OR(AC31=" ",AC31=0)," ",(AC32-AC31)/AC32)</f>
        <v xml:space="preserve"> </v>
      </c>
      <c r="AE31" s="64"/>
      <c r="AF31" s="181" t="str">
        <f t="shared" ref="AF31" si="54">IF(OR(AE31=" ",AE31=0)," ",(AE32-AE31)/AE32)</f>
        <v xml:space="preserve"> </v>
      </c>
      <c r="AG31" s="64"/>
      <c r="AH31" s="182" t="str">
        <f t="shared" ref="AH31" si="55">IF(OR(AG31=" ",AG31=0)," ",(AG32-AG31)/AG32)</f>
        <v xml:space="preserve"> </v>
      </c>
      <c r="AI31" s="92"/>
      <c r="AJ31" s="183">
        <f>IF(AR31=0,0,AR31/AR32)</f>
        <v>0</v>
      </c>
      <c r="AK31" s="184"/>
      <c r="AM31" s="87">
        <f>SUM(K32-K31,M32-M31,O32-O31,Q32-Q31,S32-S31,U32-U31,W32-W31,Y32-Y31,AA32-AA31,AC32-AC31,AE32-AE31,AG32-AG31)</f>
        <v>0</v>
      </c>
      <c r="AN31" s="83">
        <f>IF(AI31="有",AM31-3,AM31)</f>
        <v>0</v>
      </c>
      <c r="AP31" s="83">
        <f>IF(AI32="有",AN31-6,AN31)</f>
        <v>0</v>
      </c>
      <c r="AR31" s="84">
        <f t="shared" si="0"/>
        <v>0</v>
      </c>
    </row>
    <row r="32" spans="2:44" s="51" customFormat="1" ht="30" customHeight="1" thickBot="1">
      <c r="B32" s="190"/>
      <c r="C32" s="191"/>
      <c r="D32" s="191"/>
      <c r="E32" s="192"/>
      <c r="F32" s="195"/>
      <c r="G32" s="195"/>
      <c r="H32" s="195"/>
      <c r="I32" s="195"/>
      <c r="J32" s="196"/>
      <c r="K32" s="62">
        <f>IF(OR(K31=" ",K31=0),0,IF($K$10="","",DATE(YEAR($G$6),MONTH($G$6)+1,0)-$G$6+1))</f>
        <v>0</v>
      </c>
      <c r="L32" s="181"/>
      <c r="M32" s="62">
        <f>IF(OR(M31=" ",M31=0),0,IF($M$10="",0,IF($O$10="",DAY(EOMONTH($M$10,0))-(DATE(YEAR($G$7),MONTH($G$7)+1,0)-$G$7),DAY(EOMONTH($M$10,0)))))</f>
        <v>0</v>
      </c>
      <c r="N32" s="181"/>
      <c r="O32" s="62">
        <f>IF(OR(O31=" ",O31=0),0,IF($O$10="",0,IF($Q$10="",DAY(EOMONTH($O$10,0))-(DATE(YEAR($G$7),MONTH($G$7)+1,0)-$G$7),DAY(EOMONTH($O$10,0)))))</f>
        <v>0</v>
      </c>
      <c r="P32" s="181"/>
      <c r="Q32" s="62">
        <f>IF(OR(Q31=" ",Q31=0),0,IF($Q$10="",0,IF($S$10="",DAY(EOMONTH($Q$10,0))-(DATE(YEAR($G$7),MONTH($G$7)+1,0)-$G$7),DAY(EOMONTH($Q$10,0)))))</f>
        <v>0</v>
      </c>
      <c r="R32" s="181"/>
      <c r="S32" s="62">
        <f>IF(OR(S31=" ",S31=0),0,IF($S$10="",0,IF($U$10="",DAY(EOMONTH($S$10,0))-(DATE(YEAR($G$7),MONTH($G$7)+1,0)-$G$7),DAY(EOMONTH($S$10,0)))))</f>
        <v>0</v>
      </c>
      <c r="T32" s="181"/>
      <c r="U32" s="62">
        <f>IF(OR(U31=" ",U31=0),0,IF($U$10="",0,IF($W$10="",DAY(EOMONTH($U$10,0))-(DATE(YEAR($G$7),MONTH($G$7)+1,0)-$G$7),DAY(EOMONTH($U$10,0)))))</f>
        <v>0</v>
      </c>
      <c r="V32" s="181"/>
      <c r="W32" s="62">
        <f>IF(OR(W31=" ",W31=0),0,IF($W$10="",0,IF($Y$10="",DAY(EOMONTH($W$10,0))-(DATE(YEAR($G$7),MONTH($G$7)+1,0)-$G$7),DAY(EOMONTH($W$10,0)))))</f>
        <v>0</v>
      </c>
      <c r="X32" s="181"/>
      <c r="Y32" s="62">
        <f>IF(OR(Y31=" ",Y31=0),0,IF($Y$10="",0,IF($AA$10="",DAY(EOMONTH($Y$10,0))-(DATE(YEAR($G$7),MONTH($G$7)+1,0)-$G$7),DAY(EOMONTH($Y$10,0)))))</f>
        <v>0</v>
      </c>
      <c r="Z32" s="181"/>
      <c r="AA32" s="62">
        <f>IF(OR(AA31=" ",AA31=0),0,IF($AA$10="",0,IF($AC$10="",DAY(EOMONTH($AA$10,0))-(DATE(YEAR($G$7),MONTH($G$7)+1,0)-$G$7),DAY(EOMONTH($AA$10,0)))))</f>
        <v>0</v>
      </c>
      <c r="AB32" s="181"/>
      <c r="AC32" s="62">
        <f>IF(OR(AC31=" ",AC31=0),0,IF($AC$10="",0,IF($AE$10="",DAY(EOMONTH($AC$10,0))-(DATE(YEAR($G$7),MONTH($G$7)+1,0)-$G$7),DAY(EOMONTH($AC$10,0)))))</f>
        <v>0</v>
      </c>
      <c r="AD32" s="181"/>
      <c r="AE32" s="62">
        <f>IF(OR(AE31=" ",AE31=0),0,IF($AE$10="",0,IF($AG$10="",DAY(EOMONTH($AE$10,0))-(DATE(YEAR($G$7),MONTH($G$7)+1,0)-$G$7),DAY(EOMONTH($AE$10,0)))))</f>
        <v>0</v>
      </c>
      <c r="AF32" s="181"/>
      <c r="AG32" s="62">
        <f>IF(OR(AG31=" ",AG31=0),0,IF($AG$10="",0,DAY(EOMONTH($AG$10,0)-(DATE(YEAR($G$7),MONTH($G$7)+1,0)-$G$7))))</f>
        <v>0</v>
      </c>
      <c r="AH32" s="182"/>
      <c r="AI32" s="93"/>
      <c r="AJ32" s="185"/>
      <c r="AK32" s="186"/>
      <c r="AM32" s="51">
        <f>SUM(K32,M32,O32,Q32,S32,U32,W32,Y32,AA32,AC32,AE32,AG32)</f>
        <v>0</v>
      </c>
      <c r="AN32" s="88">
        <f>IF(AI31="有",AM32-3,AM32)</f>
        <v>0</v>
      </c>
      <c r="AO32" s="85"/>
      <c r="AP32" s="88">
        <f>IF(AI32="有",AN32-6,AN32)</f>
        <v>0</v>
      </c>
      <c r="AQ32" s="85"/>
      <c r="AR32" s="84">
        <f t="shared" si="0"/>
        <v>0</v>
      </c>
    </row>
    <row r="33" spans="1:44" s="51" customFormat="1" ht="30" customHeight="1" thickBot="1">
      <c r="B33" s="187"/>
      <c r="C33" s="188"/>
      <c r="D33" s="188"/>
      <c r="E33" s="189"/>
      <c r="F33" s="193"/>
      <c r="G33" s="193"/>
      <c r="H33" s="193"/>
      <c r="I33" s="193"/>
      <c r="J33" s="194"/>
      <c r="K33" s="60"/>
      <c r="L33" s="181" t="str">
        <f t="shared" ref="L33:N33" si="56">IF(OR(K33=" ",K33=0)," ",(K34-K33)/K34)</f>
        <v xml:space="preserve"> </v>
      </c>
      <c r="M33" s="60"/>
      <c r="N33" s="181" t="str">
        <f t="shared" si="56"/>
        <v xml:space="preserve"> </v>
      </c>
      <c r="O33" s="60"/>
      <c r="P33" s="181" t="str">
        <f t="shared" ref="P33" si="57">IF(OR(O33=" ",O33=0)," ",(O34-O33)/O34)</f>
        <v xml:space="preserve"> </v>
      </c>
      <c r="Q33" s="60"/>
      <c r="R33" s="181" t="str">
        <f t="shared" ref="R33" si="58">IF(OR(Q33=" ",Q33=0)," ",(Q34-Q33)/Q34)</f>
        <v xml:space="preserve"> </v>
      </c>
      <c r="S33" s="60"/>
      <c r="T33" s="181" t="str">
        <f t="shared" ref="T33" si="59">IF(OR(S33=" ",S33=0)," ",(S34-S33)/S34)</f>
        <v xml:space="preserve"> </v>
      </c>
      <c r="U33" s="61"/>
      <c r="V33" s="181" t="str">
        <f t="shared" ref="V33" si="60">IF(OR(U33=" ",U33=0)," ",(U34-U33)/U34)</f>
        <v xml:space="preserve"> </v>
      </c>
      <c r="W33" s="61"/>
      <c r="X33" s="181" t="str">
        <f t="shared" ref="X33" si="61">IF(OR(W33=" ",W33=0)," ",(W34-W33)/W34)</f>
        <v xml:space="preserve"> </v>
      </c>
      <c r="Y33" s="61"/>
      <c r="Z33" s="181" t="str">
        <f t="shared" ref="Z33" si="62">IF(OR(Y33=" ",Y33=0)," ",(Y34-Y33)/Y34)</f>
        <v xml:space="preserve"> </v>
      </c>
      <c r="AA33" s="61"/>
      <c r="AB33" s="181" t="str">
        <f t="shared" ref="AB33" si="63">IF(OR(AA33=" ",AA33=0)," ",(AA34-AA33)/AA34)</f>
        <v xml:space="preserve"> </v>
      </c>
      <c r="AC33" s="61"/>
      <c r="AD33" s="181" t="str">
        <f t="shared" ref="AD33" si="64">IF(OR(AC33=" ",AC33=0)," ",(AC34-AC33)/AC34)</f>
        <v xml:space="preserve"> </v>
      </c>
      <c r="AE33" s="61"/>
      <c r="AF33" s="181" t="str">
        <f t="shared" ref="AF33" si="65">IF(OR(AE33=" ",AE33=0)," ",(AE34-AE33)/AE34)</f>
        <v xml:space="preserve"> </v>
      </c>
      <c r="AG33" s="61"/>
      <c r="AH33" s="182" t="str">
        <f t="shared" ref="AH33" si="66">IF(OR(AG33=" ",AG33=0)," ",(AG34-AG33)/AG34)</f>
        <v xml:space="preserve"> </v>
      </c>
      <c r="AI33" s="92"/>
      <c r="AJ33" s="183">
        <f>IF(AR33=0,0,AR33/AR34)</f>
        <v>0</v>
      </c>
      <c r="AK33" s="184"/>
      <c r="AM33" s="87">
        <f>SUM(K34-K33,M34-M33,O34-O33,Q34-Q33,S34-S33,U34-U33,W34-W33,Y34-Y33,AA34-AA33,AC34-AC33,AE34-AE33,AG34-AG33)</f>
        <v>0</v>
      </c>
      <c r="AN33" s="83">
        <f>IF(AI33="有",AM33-3,AM33)</f>
        <v>0</v>
      </c>
      <c r="AP33" s="83">
        <f>IF(AI34="有",AN33-6,AN33)</f>
        <v>0</v>
      </c>
      <c r="AR33" s="84">
        <f t="shared" si="0"/>
        <v>0</v>
      </c>
    </row>
    <row r="34" spans="1:44" s="51" customFormat="1" ht="30" customHeight="1" thickBot="1">
      <c r="B34" s="190"/>
      <c r="C34" s="191"/>
      <c r="D34" s="191"/>
      <c r="E34" s="192"/>
      <c r="F34" s="195"/>
      <c r="G34" s="195"/>
      <c r="H34" s="195"/>
      <c r="I34" s="195"/>
      <c r="J34" s="196"/>
      <c r="K34" s="62">
        <f>IF(OR(K33=" ",K33=0),0,IF($K$10="","",DATE(YEAR($G$6),MONTH($G$6)+1,0)-$G$6+1))</f>
        <v>0</v>
      </c>
      <c r="L34" s="181"/>
      <c r="M34" s="62">
        <f>IF(OR(M33=" ",M33=0),0,IF($M$10="",0,IF($O$10="",DAY(EOMONTH($M$10,0))-(DATE(YEAR($G$7),MONTH($G$7)+1,0)-$G$7),DAY(EOMONTH($M$10,0)))))</f>
        <v>0</v>
      </c>
      <c r="N34" s="181"/>
      <c r="O34" s="62">
        <f>IF(OR(O33=" ",O33=0),0,IF($O$10="",0,IF($Q$10="",DAY(EOMONTH($O$10,0))-(DATE(YEAR($G$7),MONTH($G$7)+1,0)-$G$7),DAY(EOMONTH($O$10,0)))))</f>
        <v>0</v>
      </c>
      <c r="P34" s="181"/>
      <c r="Q34" s="62">
        <f>IF(OR(Q33=" ",Q33=0),0,IF($Q$10="",0,IF($S$10="",DAY(EOMONTH($Q$10,0))-(DATE(YEAR($G$7),MONTH($G$7)+1,0)-$G$7),DAY(EOMONTH($Q$10,0)))))</f>
        <v>0</v>
      </c>
      <c r="R34" s="181"/>
      <c r="S34" s="62">
        <f>IF(OR(S33=" ",S33=0),0,IF($S$10="",0,IF($U$10="",DAY(EOMONTH($S$10,0))-(DATE(YEAR($G$7),MONTH($G$7)+1,0)-$G$7),DAY(EOMONTH($S$10,0)))))</f>
        <v>0</v>
      </c>
      <c r="T34" s="181"/>
      <c r="U34" s="62">
        <f>IF(OR(U33=" ",U33=0),0,IF($U$10="",0,IF($W$10="",DAY(EOMONTH($U$10,0))-(DATE(YEAR($G$7),MONTH($G$7)+1,0)-$G$7),DAY(EOMONTH($U$10,0)))))</f>
        <v>0</v>
      </c>
      <c r="V34" s="181"/>
      <c r="W34" s="62">
        <f>IF(OR(W33=" ",W33=0),0,IF($W$10="",0,IF($Y$10="",DAY(EOMONTH($W$10,0))-(DATE(YEAR($G$7),MONTH($G$7)+1,0)-$G$7),DAY(EOMONTH($W$10,0)))))</f>
        <v>0</v>
      </c>
      <c r="X34" s="181"/>
      <c r="Y34" s="62">
        <f>IF(OR(Y33=" ",Y33=0),0,IF($Y$10="",0,IF($AA$10="",DAY(EOMONTH($Y$10,0))-(DATE(YEAR($G$7),MONTH($G$7)+1,0)-$G$7),DAY(EOMONTH($Y$10,0)))))</f>
        <v>0</v>
      </c>
      <c r="Z34" s="181"/>
      <c r="AA34" s="62">
        <f>IF(OR(AA33=" ",AA33=0),0,IF($AA$10="",0,IF($AC$10="",DAY(EOMONTH($AA$10,0))-(DATE(YEAR($G$7),MONTH($G$7)+1,0)-$G$7),DAY(EOMONTH($AA$10,0)))))</f>
        <v>0</v>
      </c>
      <c r="AB34" s="181"/>
      <c r="AC34" s="62">
        <f>IF(OR(AC33=" ",AC33=0),0,IF($AC$10="",0,IF($AE$10="",DAY(EOMONTH($AC$10,0))-(DATE(YEAR($G$7),MONTH($G$7)+1,0)-$G$7),DAY(EOMONTH($AC$10,0)))))</f>
        <v>0</v>
      </c>
      <c r="AD34" s="181"/>
      <c r="AE34" s="62">
        <f>IF(OR(AE33=" ",AE33=0),0,IF($AE$10="",0,IF($AG$10="",DAY(EOMONTH($AE$10,0))-(DATE(YEAR($G$7),MONTH($G$7)+1,0)-$G$7),DAY(EOMONTH($AE$10,0)))))</f>
        <v>0</v>
      </c>
      <c r="AF34" s="181"/>
      <c r="AG34" s="62">
        <f>IF(OR(AG33=" ",AG33=0),0,IF($AG$10="",0,DAY(EOMONTH($AG$10,0)-(DATE(YEAR($G$7),MONTH($G$7)+1,0)-$G$7))))</f>
        <v>0</v>
      </c>
      <c r="AH34" s="182"/>
      <c r="AI34" s="93"/>
      <c r="AJ34" s="185"/>
      <c r="AK34" s="186"/>
      <c r="AM34" s="51">
        <f>SUM(K34,M34,O34,Q34,S34,U34,W34,Y34,AA34,AC34,AE34,AG34)</f>
        <v>0</v>
      </c>
      <c r="AN34" s="88">
        <f>IF(AI33="有",AM34-3,AM34)</f>
        <v>0</v>
      </c>
      <c r="AO34" s="85"/>
      <c r="AP34" s="88">
        <f>IF(AI34="有",AN34-6,AN34)</f>
        <v>0</v>
      </c>
      <c r="AQ34" s="85"/>
      <c r="AR34" s="84">
        <f t="shared" si="0"/>
        <v>0</v>
      </c>
    </row>
    <row r="35" spans="1:44" s="51" customFormat="1" ht="30" customHeight="1" thickBot="1">
      <c r="B35" s="187"/>
      <c r="C35" s="188"/>
      <c r="D35" s="188"/>
      <c r="E35" s="189"/>
      <c r="F35" s="193"/>
      <c r="G35" s="193"/>
      <c r="H35" s="193"/>
      <c r="I35" s="193"/>
      <c r="J35" s="194"/>
      <c r="K35" s="63"/>
      <c r="L35" s="181" t="str">
        <f t="shared" ref="L35:N35" si="67">IF(OR(K35=" ",K35=0)," ",(K36-K35)/K36)</f>
        <v xml:space="preserve"> </v>
      </c>
      <c r="M35" s="63"/>
      <c r="N35" s="181" t="str">
        <f t="shared" si="67"/>
        <v xml:space="preserve"> </v>
      </c>
      <c r="O35" s="63"/>
      <c r="P35" s="181" t="str">
        <f t="shared" ref="P35" si="68">IF(OR(O35=" ",O35=0)," ",(O36-O35)/O36)</f>
        <v xml:space="preserve"> </v>
      </c>
      <c r="Q35" s="63"/>
      <c r="R35" s="181" t="str">
        <f t="shared" ref="R35" si="69">IF(OR(Q35=" ",Q35=0)," ",(Q36-Q35)/Q36)</f>
        <v xml:space="preserve"> </v>
      </c>
      <c r="S35" s="63"/>
      <c r="T35" s="181" t="str">
        <f t="shared" ref="T35" si="70">IF(OR(S35=" ",S35=0)," ",(S36-S35)/S36)</f>
        <v xml:space="preserve"> </v>
      </c>
      <c r="U35" s="64"/>
      <c r="V35" s="181" t="str">
        <f t="shared" ref="V35" si="71">IF(OR(U35=" ",U35=0)," ",(U36-U35)/U36)</f>
        <v xml:space="preserve"> </v>
      </c>
      <c r="W35" s="64"/>
      <c r="X35" s="181" t="str">
        <f t="shared" ref="X35" si="72">IF(OR(W35=" ",W35=0)," ",(W36-W35)/W36)</f>
        <v xml:space="preserve"> </v>
      </c>
      <c r="Y35" s="64"/>
      <c r="Z35" s="181" t="str">
        <f t="shared" ref="Z35" si="73">IF(OR(Y35=" ",Y35=0)," ",(Y36-Y35)/Y36)</f>
        <v xml:space="preserve"> </v>
      </c>
      <c r="AA35" s="64"/>
      <c r="AB35" s="181" t="str">
        <f t="shared" ref="AB35" si="74">IF(OR(AA35=" ",AA35=0)," ",(AA36-AA35)/AA36)</f>
        <v xml:space="preserve"> </v>
      </c>
      <c r="AC35" s="64"/>
      <c r="AD35" s="181" t="str">
        <f t="shared" ref="AD35" si="75">IF(OR(AC35=" ",AC35=0)," ",(AC36-AC35)/AC36)</f>
        <v xml:space="preserve"> </v>
      </c>
      <c r="AE35" s="64"/>
      <c r="AF35" s="181" t="str">
        <f t="shared" ref="AF35" si="76">IF(OR(AE35=" ",AE35=0)," ",(AE36-AE35)/AE36)</f>
        <v xml:space="preserve"> </v>
      </c>
      <c r="AG35" s="64"/>
      <c r="AH35" s="182" t="str">
        <f t="shared" ref="AH35" si="77">IF(OR(AG35=" ",AG35=0)," ",(AG36-AG35)/AG36)</f>
        <v xml:space="preserve"> </v>
      </c>
      <c r="AI35" s="92"/>
      <c r="AJ35" s="183">
        <f>IF(AR35=0,0,AR35/AR36)</f>
        <v>0</v>
      </c>
      <c r="AK35" s="184"/>
      <c r="AM35" s="87">
        <f>SUM(K36-K35,M36-M35,O36-O35,Q36-Q35,S36-S35,U36-U35,W36-W35,Y36-Y35,AA36-AA35,AC36-AC35,AE36-AE35,AG36-AG35)</f>
        <v>0</v>
      </c>
      <c r="AN35" s="83">
        <f>IF(AI35="有",AM35-3,AM35)</f>
        <v>0</v>
      </c>
      <c r="AP35" s="83">
        <f>IF(AI36="有",AN35-6,AN35)</f>
        <v>0</v>
      </c>
      <c r="AR35" s="84">
        <f t="shared" si="0"/>
        <v>0</v>
      </c>
    </row>
    <row r="36" spans="1:44" s="51" customFormat="1" ht="30" customHeight="1" thickBot="1">
      <c r="B36" s="190"/>
      <c r="C36" s="191"/>
      <c r="D36" s="191"/>
      <c r="E36" s="192"/>
      <c r="F36" s="195"/>
      <c r="G36" s="195"/>
      <c r="H36" s="195"/>
      <c r="I36" s="195"/>
      <c r="J36" s="196"/>
      <c r="K36" s="62">
        <f>IF(OR(K35=" ",K35=0),0,IF($K$10="","",DATE(YEAR($G$6),MONTH($G$6)+1,0)-$G$6+1))</f>
        <v>0</v>
      </c>
      <c r="L36" s="181"/>
      <c r="M36" s="62">
        <f>IF(OR(M35=" ",M35=0),0,IF($M$10="",0,IF($O$10="",DAY(EOMONTH($M$10,0))-(DATE(YEAR($G$7),MONTH($G$7)+1,0)-$G$7),DAY(EOMONTH($M$10,0)))))</f>
        <v>0</v>
      </c>
      <c r="N36" s="181"/>
      <c r="O36" s="62">
        <f>IF(OR(O35=" ",O35=0),0,IF($O$10="",0,IF($Q$10="",DAY(EOMONTH($O$10,0))-(DATE(YEAR($G$7),MONTH($G$7)+1,0)-$G$7),DAY(EOMONTH($O$10,0)))))</f>
        <v>0</v>
      </c>
      <c r="P36" s="181"/>
      <c r="Q36" s="62">
        <f>IF(OR(Q35=" ",Q35=0),0,IF($Q$10="",0,IF($S$10="",DAY(EOMONTH($Q$10,0))-(DATE(YEAR($G$7),MONTH($G$7)+1,0)-$G$7),DAY(EOMONTH($Q$10,0)))))</f>
        <v>0</v>
      </c>
      <c r="R36" s="181"/>
      <c r="S36" s="62">
        <f>IF(OR(S35=" ",S35=0),0,IF($S$10="",0,IF($U$10="",DAY(EOMONTH($S$10,0))-(DATE(YEAR($G$7),MONTH($G$7)+1,0)-$G$7),DAY(EOMONTH($S$10,0)))))</f>
        <v>0</v>
      </c>
      <c r="T36" s="181"/>
      <c r="U36" s="62">
        <f>IF(OR(U35=" ",U35=0),0,IF($U$10="",0,IF($W$10="",DAY(EOMONTH($U$10,0))-(DATE(YEAR($G$7),MONTH($G$7)+1,0)-$G$7),DAY(EOMONTH($U$10,0)))))</f>
        <v>0</v>
      </c>
      <c r="V36" s="181"/>
      <c r="W36" s="62">
        <f>IF(OR(W35=" ",W35=0),0,IF($W$10="",0,IF($Y$10="",DAY(EOMONTH($W$10,0))-(DATE(YEAR($G$7),MONTH($G$7)+1,0)-$G$7),DAY(EOMONTH($W$10,0)))))</f>
        <v>0</v>
      </c>
      <c r="X36" s="181"/>
      <c r="Y36" s="62">
        <f>IF(OR(Y35=" ",Y35=0),0,IF($Y$10="",0,IF($AA$10="",DAY(EOMONTH($Y$10,0))-(DATE(YEAR($G$7),MONTH($G$7)+1,0)-$G$7),DAY(EOMONTH($Y$10,0)))))</f>
        <v>0</v>
      </c>
      <c r="Z36" s="181"/>
      <c r="AA36" s="62">
        <f>IF(OR(AA35=" ",AA35=0),0,IF($AA$10="",0,IF($AC$10="",DAY(EOMONTH($AA$10,0))-(DATE(YEAR($G$7),MONTH($G$7)+1,0)-$G$7),DAY(EOMONTH($AA$10,0)))))</f>
        <v>0</v>
      </c>
      <c r="AB36" s="181"/>
      <c r="AC36" s="62">
        <f>IF(OR(AC35=" ",AC35=0),0,IF($AC$10="",0,IF($AE$10="",DAY(EOMONTH($AC$10,0))-(DATE(YEAR($G$7),MONTH($G$7)+1,0)-$G$7),DAY(EOMONTH($AC$10,0)))))</f>
        <v>0</v>
      </c>
      <c r="AD36" s="181"/>
      <c r="AE36" s="62">
        <f>IF(OR(AE35=" ",AE35=0),0,IF($AE$10="",0,IF($AG$10="",DAY(EOMONTH($AE$10,0))-(DATE(YEAR($G$7),MONTH($G$7)+1,0)-$G$7),DAY(EOMONTH($AE$10,0)))))</f>
        <v>0</v>
      </c>
      <c r="AF36" s="181"/>
      <c r="AG36" s="62">
        <f>IF(OR(AG35=" ",AG35=0),0,IF($AG$10="",0,DAY(EOMONTH($AG$10,0)-(DATE(YEAR($G$7),MONTH($G$7)+1,0)-$G$7))))</f>
        <v>0</v>
      </c>
      <c r="AH36" s="182"/>
      <c r="AI36" s="93"/>
      <c r="AJ36" s="185"/>
      <c r="AK36" s="186"/>
      <c r="AM36" s="51">
        <f>SUM(K36,M36,O36,Q36,S36,U36,W36,Y36,AA36,AC36,AE36,AG36)</f>
        <v>0</v>
      </c>
      <c r="AN36" s="88">
        <f>IF(AI35="有",AM36-3,AM36)</f>
        <v>0</v>
      </c>
      <c r="AO36" s="85"/>
      <c r="AP36" s="88">
        <f>IF(AI36="有",AN36-6,AN36)</f>
        <v>0</v>
      </c>
      <c r="AQ36" s="85"/>
      <c r="AR36" s="84">
        <f t="shared" si="0"/>
        <v>0</v>
      </c>
    </row>
    <row r="37" spans="1:44" s="51" customFormat="1" ht="30" customHeight="1" thickBot="1">
      <c r="B37" s="187"/>
      <c r="C37" s="188"/>
      <c r="D37" s="188"/>
      <c r="E37" s="189"/>
      <c r="F37" s="193"/>
      <c r="G37" s="193"/>
      <c r="H37" s="193"/>
      <c r="I37" s="193"/>
      <c r="J37" s="194"/>
      <c r="K37" s="60"/>
      <c r="L37" s="181" t="str">
        <f t="shared" ref="L37:N37" si="78">IF(OR(K37=" ",K37=0)," ",(K38-K37)/K38)</f>
        <v xml:space="preserve"> </v>
      </c>
      <c r="M37" s="60"/>
      <c r="N37" s="181" t="str">
        <f t="shared" si="78"/>
        <v xml:space="preserve"> </v>
      </c>
      <c r="O37" s="60"/>
      <c r="P37" s="181" t="str">
        <f t="shared" ref="P37" si="79">IF(OR(O37=" ",O37=0)," ",(O38-O37)/O38)</f>
        <v xml:space="preserve"> </v>
      </c>
      <c r="Q37" s="60"/>
      <c r="R37" s="181" t="str">
        <f t="shared" ref="R37" si="80">IF(OR(Q37=" ",Q37=0)," ",(Q38-Q37)/Q38)</f>
        <v xml:space="preserve"> </v>
      </c>
      <c r="S37" s="60"/>
      <c r="T37" s="181" t="str">
        <f t="shared" ref="T37" si="81">IF(OR(S37=" ",S37=0)," ",(S38-S37)/S38)</f>
        <v xml:space="preserve"> </v>
      </c>
      <c r="U37" s="61"/>
      <c r="V37" s="181" t="str">
        <f t="shared" ref="V37" si="82">IF(OR(U37=" ",U37=0)," ",(U38-U37)/U38)</f>
        <v xml:space="preserve"> </v>
      </c>
      <c r="W37" s="61"/>
      <c r="X37" s="181" t="str">
        <f t="shared" ref="X37" si="83">IF(OR(W37=" ",W37=0)," ",(W38-W37)/W38)</f>
        <v xml:space="preserve"> </v>
      </c>
      <c r="Y37" s="61"/>
      <c r="Z37" s="181" t="str">
        <f t="shared" ref="Z37" si="84">IF(OR(Y37=" ",Y37=0)," ",(Y38-Y37)/Y38)</f>
        <v xml:space="preserve"> </v>
      </c>
      <c r="AA37" s="61"/>
      <c r="AB37" s="181" t="str">
        <f t="shared" ref="AB37" si="85">IF(OR(AA37=" ",AA37=0)," ",(AA38-AA37)/AA38)</f>
        <v xml:space="preserve"> </v>
      </c>
      <c r="AC37" s="61"/>
      <c r="AD37" s="181" t="str">
        <f t="shared" ref="AD37" si="86">IF(OR(AC37=" ",AC37=0)," ",(AC38-AC37)/AC38)</f>
        <v xml:space="preserve"> </v>
      </c>
      <c r="AE37" s="61"/>
      <c r="AF37" s="181" t="str">
        <f t="shared" ref="AF37" si="87">IF(OR(AE37=" ",AE37=0)," ",(AE38-AE37)/AE38)</f>
        <v xml:space="preserve"> </v>
      </c>
      <c r="AG37" s="61"/>
      <c r="AH37" s="182" t="str">
        <f t="shared" ref="AH37" si="88">IF(OR(AG37=" ",AG37=0)," ",(AG38-AG37)/AG38)</f>
        <v xml:space="preserve"> </v>
      </c>
      <c r="AI37" s="92"/>
      <c r="AJ37" s="183">
        <f>IF(AR37=0,0,AR37/AR38)</f>
        <v>0</v>
      </c>
      <c r="AK37" s="184"/>
      <c r="AM37" s="87">
        <f>SUM(K38-K37,M38-M37,O38-O37,Q38-Q37,S38-S37,U38-U37,W38-W37,Y38-Y37,AA38-AA37,AC38-AC37,AE38-AE37,AG38-AG37)</f>
        <v>0</v>
      </c>
      <c r="AN37" s="83">
        <f>IF(AI37="有",AM37-3,AM37)</f>
        <v>0</v>
      </c>
      <c r="AP37" s="83">
        <f>IF(AI38="有",AN37-6,AN37)</f>
        <v>0</v>
      </c>
      <c r="AR37" s="84">
        <f t="shared" si="0"/>
        <v>0</v>
      </c>
    </row>
    <row r="38" spans="1:44" s="51" customFormat="1" ht="30" customHeight="1" thickBot="1">
      <c r="B38" s="190"/>
      <c r="C38" s="191"/>
      <c r="D38" s="191"/>
      <c r="E38" s="192"/>
      <c r="F38" s="195"/>
      <c r="G38" s="195"/>
      <c r="H38" s="195"/>
      <c r="I38" s="195"/>
      <c r="J38" s="196"/>
      <c r="K38" s="62">
        <f>IF(OR(K37=" ",K37=0),0,IF($K$10="","",DATE(YEAR($G$6),MONTH($G$6)+1,0)-$G$6+1))</f>
        <v>0</v>
      </c>
      <c r="L38" s="181"/>
      <c r="M38" s="62">
        <f>IF(OR(M37=" ",M37=0),0,IF($M$10="",0,IF($O$10="",DAY(EOMONTH($M$10,0))-(DATE(YEAR($G$7),MONTH($G$7)+1,0)-$G$7),DAY(EOMONTH($M$10,0)))))</f>
        <v>0</v>
      </c>
      <c r="N38" s="181"/>
      <c r="O38" s="62">
        <f>IF(OR(O37=" ",O37=0),0,IF($O$10="",0,IF($Q$10="",DAY(EOMONTH($O$10,0))-(DATE(YEAR($G$7),MONTH($G$7)+1,0)-$G$7),DAY(EOMONTH($O$10,0)))))</f>
        <v>0</v>
      </c>
      <c r="P38" s="181"/>
      <c r="Q38" s="62">
        <f>IF(OR(Q37=" ",Q37=0),0,IF($Q$10="",0,IF($S$10="",DAY(EOMONTH($Q$10,0))-(DATE(YEAR($G$7),MONTH($G$7)+1,0)-$G$7),DAY(EOMONTH($Q$10,0)))))</f>
        <v>0</v>
      </c>
      <c r="R38" s="181"/>
      <c r="S38" s="62">
        <f>IF(OR(S37=" ",S37=0),0,IF($S$10="",0,IF($U$10="",DAY(EOMONTH($S$10,0))-(DATE(YEAR($G$7),MONTH($G$7)+1,0)-$G$7),DAY(EOMONTH($S$10,0)))))</f>
        <v>0</v>
      </c>
      <c r="T38" s="181"/>
      <c r="U38" s="62">
        <f>IF(OR(U37=" ",U37=0),0,IF($U$10="",0,IF($W$10="",DAY(EOMONTH($U$10,0))-(DATE(YEAR($G$7),MONTH($G$7)+1,0)-$G$7),DAY(EOMONTH($U$10,0)))))</f>
        <v>0</v>
      </c>
      <c r="V38" s="181"/>
      <c r="W38" s="62">
        <f>IF(OR(W37=" ",W37=0),0,IF($W$10="",0,IF($Y$10="",DAY(EOMONTH($W$10,0))-(DATE(YEAR($G$7),MONTH($G$7)+1,0)-$G$7),DAY(EOMONTH($W$10,0)))))</f>
        <v>0</v>
      </c>
      <c r="X38" s="181"/>
      <c r="Y38" s="62">
        <f>IF(OR(Y37=" ",Y37=0),0,IF($Y$10="",0,IF($AA$10="",DAY(EOMONTH($Y$10,0))-(DATE(YEAR($G$7),MONTH($G$7)+1,0)-$G$7),DAY(EOMONTH($Y$10,0)))))</f>
        <v>0</v>
      </c>
      <c r="Z38" s="181"/>
      <c r="AA38" s="62">
        <f>IF(OR(AA37=" ",AA37=0),0,IF($AA$10="",0,IF($AC$10="",DAY(EOMONTH($AA$10,0))-(DATE(YEAR($G$7),MONTH($G$7)+1,0)-$G$7),DAY(EOMONTH($AA$10,0)))))</f>
        <v>0</v>
      </c>
      <c r="AB38" s="181"/>
      <c r="AC38" s="62">
        <f>IF(OR(AC37=" ",AC37=0),0,IF($AC$10="",0,IF($AE$10="",DAY(EOMONTH($AC$10,0))-(DATE(YEAR($G$7),MONTH($G$7)+1,0)-$G$7),DAY(EOMONTH($AC$10,0)))))</f>
        <v>0</v>
      </c>
      <c r="AD38" s="181"/>
      <c r="AE38" s="62">
        <f>IF(OR(AE37=" ",AE37=0),0,IF($AE$10="",0,IF($AG$10="",DAY(EOMONTH($AE$10,0))-(DATE(YEAR($G$7),MONTH($G$7)+1,0)-$G$7),DAY(EOMONTH($AE$10,0)))))</f>
        <v>0</v>
      </c>
      <c r="AF38" s="181"/>
      <c r="AG38" s="62">
        <f>IF(OR(AG37=" ",AG37=0),0,IF($AG$10="",0,DAY(EOMONTH($AG$10,0)-(DATE(YEAR($G$7),MONTH($G$7)+1,0)-$G$7))))</f>
        <v>0</v>
      </c>
      <c r="AH38" s="182"/>
      <c r="AI38" s="93"/>
      <c r="AJ38" s="185"/>
      <c r="AK38" s="186"/>
      <c r="AM38" s="51">
        <f>SUM(K38,M38,O38,Q38,S38,U38,W38,Y38,AA38,AC38,AE38,AG38)</f>
        <v>0</v>
      </c>
      <c r="AN38" s="88">
        <f>IF(AI37="有",AM38-3,AM38)</f>
        <v>0</v>
      </c>
      <c r="AO38" s="85"/>
      <c r="AP38" s="88">
        <f>IF(AI38="有",AN38-6,AN38)</f>
        <v>0</v>
      </c>
      <c r="AQ38" s="85"/>
      <c r="AR38" s="84">
        <f t="shared" si="0"/>
        <v>0</v>
      </c>
    </row>
    <row r="39" spans="1:44" s="51" customFormat="1" ht="14.25" customHeight="1" thickBot="1">
      <c r="B39" s="68"/>
      <c r="C39" s="68"/>
      <c r="D39" s="68"/>
      <c r="E39" s="68"/>
      <c r="F39" s="102"/>
      <c r="G39" s="102"/>
      <c r="H39" s="102"/>
      <c r="I39" s="102"/>
      <c r="J39" s="102"/>
      <c r="K39" s="104"/>
      <c r="L39" s="105"/>
      <c r="M39" s="104"/>
      <c r="N39" s="105"/>
      <c r="O39" s="104"/>
      <c r="P39" s="105"/>
      <c r="Q39" s="104"/>
      <c r="R39" s="105"/>
      <c r="S39" s="104"/>
      <c r="T39" s="105"/>
      <c r="U39" s="104"/>
      <c r="V39" s="105"/>
      <c r="W39" s="104"/>
      <c r="X39" s="105"/>
      <c r="Y39" s="104"/>
      <c r="Z39" s="105"/>
      <c r="AA39" s="104"/>
      <c r="AB39" s="105"/>
      <c r="AC39" s="104"/>
      <c r="AD39" s="105"/>
      <c r="AE39" s="104"/>
      <c r="AF39" s="105"/>
      <c r="AG39" s="104"/>
      <c r="AH39" s="105"/>
      <c r="AI39" s="108"/>
      <c r="AJ39" s="106"/>
      <c r="AK39" s="106"/>
      <c r="AR39" s="103"/>
    </row>
    <row r="40" spans="1:44" s="51" customFormat="1" ht="28.5" customHeight="1">
      <c r="B40" s="68"/>
      <c r="C40" s="68"/>
      <c r="D40" s="68"/>
      <c r="E40" s="68"/>
      <c r="F40" s="102"/>
      <c r="G40" s="102"/>
      <c r="H40" s="102"/>
      <c r="I40" s="102"/>
      <c r="J40" s="102"/>
      <c r="K40" s="104"/>
      <c r="L40" s="105"/>
      <c r="M40" s="104"/>
      <c r="N40" s="105"/>
      <c r="O40" s="104"/>
      <c r="P40" s="105"/>
      <c r="Q40" s="104"/>
      <c r="R40" s="105"/>
      <c r="S40" s="104"/>
      <c r="T40" s="105"/>
      <c r="U40" s="104"/>
      <c r="V40" s="105"/>
      <c r="W40" s="104"/>
      <c r="X40" s="105"/>
      <c r="Y40" s="104"/>
      <c r="Z40" s="105"/>
      <c r="AA40" s="104"/>
      <c r="AB40" s="105"/>
      <c r="AC40" s="104"/>
      <c r="AD40" s="105"/>
      <c r="AE40" s="104"/>
      <c r="AF40" s="105"/>
      <c r="AG40" s="109" t="s">
        <v>63</v>
      </c>
      <c r="AH40" s="105"/>
      <c r="AI40" s="110" t="s">
        <v>59</v>
      </c>
      <c r="AJ40" s="106"/>
      <c r="AK40" s="106"/>
      <c r="AR40" s="103"/>
    </row>
    <row r="41" spans="1:44" s="51" customFormat="1" ht="23.25" customHeight="1">
      <c r="B41" s="68"/>
      <c r="C41" s="68"/>
      <c r="D41" s="68"/>
      <c r="E41" s="68"/>
      <c r="F41" s="102"/>
      <c r="G41" s="102"/>
      <c r="H41" s="102"/>
      <c r="I41" s="102"/>
      <c r="J41" s="102"/>
      <c r="K41" s="104"/>
      <c r="L41" s="105"/>
      <c r="M41" s="104"/>
      <c r="N41" s="105"/>
      <c r="O41" s="104"/>
      <c r="P41" s="105"/>
      <c r="Q41" s="104"/>
      <c r="R41" s="105"/>
      <c r="S41" s="104"/>
      <c r="T41" s="105"/>
      <c r="U41" s="104"/>
      <c r="V41" s="105"/>
      <c r="W41" s="104"/>
      <c r="X41" s="105"/>
      <c r="Y41" s="104"/>
      <c r="Z41" s="105"/>
      <c r="AA41" s="104"/>
      <c r="AB41" s="105"/>
      <c r="AC41" s="104"/>
      <c r="AD41" s="105"/>
      <c r="AE41" s="104"/>
      <c r="AF41" s="105"/>
      <c r="AG41" s="104"/>
      <c r="AH41" s="105"/>
      <c r="AI41" s="95" t="s">
        <v>60</v>
      </c>
      <c r="AJ41" s="106"/>
      <c r="AK41" s="106"/>
    </row>
    <row r="42" spans="1:44" s="51" customFormat="1" ht="30" customHeight="1">
      <c r="A42" s="46"/>
      <c r="B42" s="207" t="s">
        <v>37</v>
      </c>
      <c r="C42" s="207"/>
      <c r="D42" s="207"/>
      <c r="E42" s="207"/>
      <c r="F42" s="208" t="s">
        <v>35</v>
      </c>
      <c r="G42" s="208"/>
      <c r="H42" s="208"/>
      <c r="I42" s="208"/>
      <c r="J42" s="208"/>
      <c r="K42" s="47">
        <f>K10</f>
        <v>45483</v>
      </c>
      <c r="L42" s="48" t="s">
        <v>39</v>
      </c>
      <c r="M42" s="47">
        <f>M10</f>
        <v>45505</v>
      </c>
      <c r="N42" s="48" t="s">
        <v>39</v>
      </c>
      <c r="O42" s="47">
        <f>O10</f>
        <v>45536</v>
      </c>
      <c r="P42" s="65" t="s">
        <v>39</v>
      </c>
      <c r="Q42" s="47">
        <f>Q10</f>
        <v>45566</v>
      </c>
      <c r="R42" s="48" t="s">
        <v>39</v>
      </c>
      <c r="S42" s="47">
        <f>S10</f>
        <v>45597</v>
      </c>
      <c r="T42" s="48" t="s">
        <v>39</v>
      </c>
      <c r="U42" s="47">
        <f>U10</f>
        <v>45627</v>
      </c>
      <c r="V42" s="48" t="s">
        <v>39</v>
      </c>
      <c r="W42" s="96">
        <f>W10</f>
        <v>45658</v>
      </c>
      <c r="X42" s="48" t="s">
        <v>39</v>
      </c>
      <c r="Y42" s="47">
        <f>Y10</f>
        <v>45689</v>
      </c>
      <c r="Z42" s="48" t="s">
        <v>39</v>
      </c>
      <c r="AA42" s="49">
        <f>AA10</f>
        <v>45717</v>
      </c>
      <c r="AB42" s="48" t="s">
        <v>39</v>
      </c>
      <c r="AC42" s="47" t="str">
        <f>AC10</f>
        <v/>
      </c>
      <c r="AD42" s="48" t="s">
        <v>39</v>
      </c>
      <c r="AE42" s="47" t="str">
        <f>AE10</f>
        <v/>
      </c>
      <c r="AF42" s="48" t="s">
        <v>39</v>
      </c>
      <c r="AG42" s="47" t="str">
        <f>AG10</f>
        <v/>
      </c>
      <c r="AH42" s="50" t="s">
        <v>39</v>
      </c>
      <c r="AI42" s="91"/>
      <c r="AJ42" s="209" t="s">
        <v>40</v>
      </c>
      <c r="AK42" s="210"/>
      <c r="AP42" s="86"/>
      <c r="AQ42" s="86"/>
    </row>
    <row r="43" spans="1:44" s="28" customFormat="1" ht="30" customHeight="1">
      <c r="A43" s="32"/>
      <c r="B43" s="207"/>
      <c r="C43" s="207"/>
      <c r="D43" s="207"/>
      <c r="E43" s="207"/>
      <c r="F43" s="208"/>
      <c r="G43" s="208"/>
      <c r="H43" s="208"/>
      <c r="I43" s="208"/>
      <c r="J43" s="208"/>
      <c r="K43" s="37" t="s">
        <v>50</v>
      </c>
      <c r="L43" s="199" t="s">
        <v>51</v>
      </c>
      <c r="M43" s="37" t="s">
        <v>50</v>
      </c>
      <c r="N43" s="199" t="s">
        <v>51</v>
      </c>
      <c r="O43" s="37" t="s">
        <v>50</v>
      </c>
      <c r="P43" s="199" t="s">
        <v>51</v>
      </c>
      <c r="Q43" s="37" t="s">
        <v>50</v>
      </c>
      <c r="R43" s="199" t="s">
        <v>51</v>
      </c>
      <c r="S43" s="37" t="s">
        <v>50</v>
      </c>
      <c r="T43" s="199" t="s">
        <v>51</v>
      </c>
      <c r="U43" s="37" t="s">
        <v>50</v>
      </c>
      <c r="V43" s="199" t="s">
        <v>51</v>
      </c>
      <c r="W43" s="37" t="s">
        <v>50</v>
      </c>
      <c r="X43" s="199" t="s">
        <v>51</v>
      </c>
      <c r="Y43" s="37" t="s">
        <v>50</v>
      </c>
      <c r="Z43" s="199" t="s">
        <v>51</v>
      </c>
      <c r="AA43" s="37" t="s">
        <v>50</v>
      </c>
      <c r="AB43" s="199" t="s">
        <v>51</v>
      </c>
      <c r="AC43" s="37" t="s">
        <v>50</v>
      </c>
      <c r="AD43" s="199" t="s">
        <v>51</v>
      </c>
      <c r="AE43" s="37" t="s">
        <v>50</v>
      </c>
      <c r="AF43" s="199" t="s">
        <v>51</v>
      </c>
      <c r="AG43" s="37" t="s">
        <v>50</v>
      </c>
      <c r="AH43" s="201" t="s">
        <v>51</v>
      </c>
      <c r="AI43" s="89" t="s">
        <v>55</v>
      </c>
      <c r="AJ43" s="203" t="s">
        <v>54</v>
      </c>
      <c r="AK43" s="204"/>
      <c r="AN43" s="81" t="s">
        <v>55</v>
      </c>
      <c r="AO43" s="82" t="s">
        <v>56</v>
      </c>
      <c r="AP43" s="81" t="s">
        <v>58</v>
      </c>
      <c r="AQ43" s="81" t="s">
        <v>56</v>
      </c>
    </row>
    <row r="44" spans="1:44" s="28" customFormat="1" ht="30" customHeight="1" thickBot="1">
      <c r="B44" s="207"/>
      <c r="C44" s="207"/>
      <c r="D44" s="207"/>
      <c r="E44" s="207"/>
      <c r="F44" s="208"/>
      <c r="G44" s="208"/>
      <c r="H44" s="208"/>
      <c r="I44" s="208"/>
      <c r="J44" s="208"/>
      <c r="K44" s="52" t="s">
        <v>38</v>
      </c>
      <c r="L44" s="200"/>
      <c r="M44" s="52" t="s">
        <v>38</v>
      </c>
      <c r="N44" s="200"/>
      <c r="O44" s="52" t="s">
        <v>38</v>
      </c>
      <c r="P44" s="200"/>
      <c r="Q44" s="52" t="s">
        <v>38</v>
      </c>
      <c r="R44" s="200"/>
      <c r="S44" s="52" t="s">
        <v>38</v>
      </c>
      <c r="T44" s="200"/>
      <c r="U44" s="52" t="s">
        <v>38</v>
      </c>
      <c r="V44" s="200"/>
      <c r="W44" s="52" t="s">
        <v>38</v>
      </c>
      <c r="X44" s="200"/>
      <c r="Y44" s="52" t="s">
        <v>38</v>
      </c>
      <c r="Z44" s="200"/>
      <c r="AA44" s="52" t="s">
        <v>38</v>
      </c>
      <c r="AB44" s="200"/>
      <c r="AC44" s="52" t="s">
        <v>38</v>
      </c>
      <c r="AD44" s="200"/>
      <c r="AE44" s="52" t="s">
        <v>38</v>
      </c>
      <c r="AF44" s="200"/>
      <c r="AG44" s="52" t="s">
        <v>38</v>
      </c>
      <c r="AH44" s="202"/>
      <c r="AI44" s="90" t="s">
        <v>58</v>
      </c>
      <c r="AJ44" s="205"/>
      <c r="AK44" s="206"/>
      <c r="AN44" s="81" t="s">
        <v>55</v>
      </c>
      <c r="AO44" s="82" t="s">
        <v>57</v>
      </c>
      <c r="AP44" s="81" t="s">
        <v>58</v>
      </c>
      <c r="AQ44" s="83" t="s">
        <v>57</v>
      </c>
    </row>
    <row r="45" spans="1:44" s="51" customFormat="1" ht="30" customHeight="1" thickBot="1">
      <c r="B45" s="187"/>
      <c r="C45" s="188"/>
      <c r="D45" s="188"/>
      <c r="E45" s="189"/>
      <c r="F45" s="193"/>
      <c r="G45" s="193"/>
      <c r="H45" s="193"/>
      <c r="I45" s="193"/>
      <c r="J45" s="194"/>
      <c r="K45" s="60"/>
      <c r="L45" s="197" t="str">
        <f>IF(OR(K45=" ",K45=0)," ",(K46-K45)/K46)</f>
        <v xml:space="preserve"> </v>
      </c>
      <c r="M45" s="60"/>
      <c r="N45" s="197" t="str">
        <f>IF(OR(M45=" ",M45=0)," ",(M46-M45)/M46)</f>
        <v xml:space="preserve"> </v>
      </c>
      <c r="O45" s="60"/>
      <c r="P45" s="197" t="str">
        <f>IF(OR(O45=" ",O45=0)," ",(O46-O45)/O46)</f>
        <v xml:space="preserve"> </v>
      </c>
      <c r="Q45" s="60"/>
      <c r="R45" s="197" t="str">
        <f>IF(OR(Q45=" ",Q45=0)," ",(Q46-Q45)/Q46)</f>
        <v xml:space="preserve"> </v>
      </c>
      <c r="S45" s="60"/>
      <c r="T45" s="197" t="str">
        <f>IF(OR(S45=" ",S45=0)," ",(S46-S45)/S46)</f>
        <v xml:space="preserve"> </v>
      </c>
      <c r="U45" s="61"/>
      <c r="V45" s="197" t="str">
        <f>IF(OR(U45=" ",U45=0)," ",(U46-U45)/U46)</f>
        <v xml:space="preserve"> </v>
      </c>
      <c r="W45" s="61"/>
      <c r="X45" s="197" t="str">
        <f>IF(OR(W45=" ",W45=0)," ",(W46-W45)/W46)</f>
        <v xml:space="preserve"> </v>
      </c>
      <c r="Y45" s="61"/>
      <c r="Z45" s="197" t="str">
        <f>IF(OR(Y45=" ",Y45=0)," ",(Y46-Y45)/Y46)</f>
        <v xml:space="preserve"> </v>
      </c>
      <c r="AA45" s="61"/>
      <c r="AB45" s="197" t="str">
        <f>IF(OR(AA45=" ",AA45=0)," ",(AA46-AA45)/AA46)</f>
        <v xml:space="preserve"> </v>
      </c>
      <c r="AC45" s="61"/>
      <c r="AD45" s="197" t="str">
        <f>IF(OR(AC45=" ",AC45=0)," ",(AC46-AC45)/AC46)</f>
        <v xml:space="preserve"> </v>
      </c>
      <c r="AE45" s="61"/>
      <c r="AF45" s="197" t="str">
        <f>IF(OR(AE45=" ",AE45=0)," ",(AE46-AE45)/AE46)</f>
        <v xml:space="preserve"> </v>
      </c>
      <c r="AG45" s="61"/>
      <c r="AH45" s="197" t="str">
        <f>IF(OR(AG45=" ",AG45=0)," ",(AG46-AG45)/AG46)</f>
        <v xml:space="preserve"> </v>
      </c>
      <c r="AI45" s="92"/>
      <c r="AJ45" s="183">
        <f>IF(AR45=0,0,AR45/AR46)</f>
        <v>0</v>
      </c>
      <c r="AK45" s="184"/>
      <c r="AM45" s="87">
        <f>SUM(K46-K45,M46-M45,O46-O45,Q46-Q45,S46-S45,U46-U45,W46-W45,Y46-Y45,AA46-AA45,AC46-AC45,AE46-AE45,AG46-AG45)</f>
        <v>0</v>
      </c>
      <c r="AN45" s="83">
        <f>IF(AI45="有",AM45-3,AM45)</f>
        <v>0</v>
      </c>
      <c r="AP45" s="83">
        <f>IF(AI46="有",AN45-6,AN45)</f>
        <v>0</v>
      </c>
      <c r="AR45" s="84">
        <f t="shared" ref="AR45:AR76" si="89">MIN(AN45,AP45)</f>
        <v>0</v>
      </c>
    </row>
    <row r="46" spans="1:44" s="51" customFormat="1" ht="30" customHeight="1" thickBot="1">
      <c r="B46" s="190"/>
      <c r="C46" s="191"/>
      <c r="D46" s="191"/>
      <c r="E46" s="192"/>
      <c r="F46" s="195"/>
      <c r="G46" s="195"/>
      <c r="H46" s="195"/>
      <c r="I46" s="195"/>
      <c r="J46" s="196"/>
      <c r="K46" s="62">
        <f>IF(OR(K45=" ",K45=0),0,IF($K$10="","",DATE(YEAR($G$6),MONTH($G$6)+1,0)-$G$6+1))</f>
        <v>0</v>
      </c>
      <c r="L46" s="198"/>
      <c r="M46" s="62">
        <f>IF(OR(M45=" ",M45=0),0,IF($M$10="",0,IF($O$10="",DAY(EOMONTH($M$10,0))-(DATE(YEAR($G$7),MONTH($G$7)+1,0)-$G$7),DAY(EOMONTH($M$10,0)))))</f>
        <v>0</v>
      </c>
      <c r="N46" s="198"/>
      <c r="O46" s="62">
        <f>IF(OR(O45=" ",O45=0),0,IF($O$10="",0,IF($Q$10="",DAY(EOMONTH($O$10,0))-(DATE(YEAR($G$7),MONTH($G$7)+1,0)-$G$7),DAY(EOMONTH($O$10,0)))))</f>
        <v>0</v>
      </c>
      <c r="P46" s="198"/>
      <c r="Q46" s="62">
        <f>IF(OR(Q45=" ",Q45=0),0,IF($Q$10="",0,IF($S$10="",DAY(EOMONTH($Q$10,0))-(DATE(YEAR($G$7),MONTH($G$7)+1,0)-$G$7),DAY(EOMONTH($Q$10,0)))))</f>
        <v>0</v>
      </c>
      <c r="R46" s="198"/>
      <c r="S46" s="62">
        <f>IF(OR(S45=" ",S45=0),0,IF($S$10="",0,IF($U$10="",DAY(EOMONTH($S$10,0))-(DATE(YEAR($G$7),MONTH($G$7)+1,0)-$G$7),DAY(EOMONTH($S$10,0)))))</f>
        <v>0</v>
      </c>
      <c r="T46" s="198"/>
      <c r="U46" s="62">
        <f>IF(OR(U45=" ",U45=0),0,IF($U$10="",0,IF($W$10="",DAY(EOMONTH($U$10,0))-(DATE(YEAR($G$7),MONTH($G$7)+1,0)-$G$7),DAY(EOMONTH($U$10,0)))))</f>
        <v>0</v>
      </c>
      <c r="V46" s="198"/>
      <c r="W46" s="62">
        <f>IF(OR(W45=" ",W45=0),0,IF($W$10="",0,IF($Y$10="",DAY(EOMONTH($W$10,0))-(DATE(YEAR($G$7),MONTH($G$7)+1,0)-$G$7),DAY(EOMONTH($W$10,0)))))</f>
        <v>0</v>
      </c>
      <c r="X46" s="198"/>
      <c r="Y46" s="62">
        <f>IF(OR(Y45=" ",Y45=0),0,IF($Y$10="",0,IF($AA$10="",DAY(EOMONTH($Y$10,0))-(DATE(YEAR($G$7),MONTH($G$7)+1,0)-$G$7),DAY(EOMONTH($Y$10,0)))))</f>
        <v>0</v>
      </c>
      <c r="Z46" s="198"/>
      <c r="AA46" s="62">
        <f>IF(OR(AA45=" ",AA45=0),0,IF($AA$10="",0,IF($AC$10="",DAY(EOMONTH($AA$10,0))-(DATE(YEAR($G$7),MONTH($G$7)+1,0)-$G$7),DAY(EOMONTH($AA$10,0)))))</f>
        <v>0</v>
      </c>
      <c r="AB46" s="198"/>
      <c r="AC46" s="62">
        <f>IF(OR(AC45=" ",AC45=0),0,IF($AC$10="",0,IF($AE$10="",DAY(EOMONTH($AC$10,0))-(DATE(YEAR($G$7),MONTH($G$7)+1,0)-$G$7),DAY(EOMONTH($AC$10,0)))))</f>
        <v>0</v>
      </c>
      <c r="AD46" s="198"/>
      <c r="AE46" s="62">
        <f>IF(OR(AE45=" ",AE45=0),0,IF($AE$10="",0,IF($AG$10="",DAY(EOMONTH($AE$10,0))-(DATE(YEAR($G$7),MONTH($G$7)+1,0)-$G$7),DAY(EOMONTH($AE$10,0)))))</f>
        <v>0</v>
      </c>
      <c r="AF46" s="198"/>
      <c r="AG46" s="62">
        <f>IF(OR(AG45=" ",AG45=0),0,IF($AG$10="",0,DAY(EOMONTH($AG$10,0)-(DATE(YEAR($G$7),MONTH($G$7)+1,0)-$G$7))))</f>
        <v>0</v>
      </c>
      <c r="AH46" s="198"/>
      <c r="AI46" s="93"/>
      <c r="AJ46" s="185"/>
      <c r="AK46" s="186"/>
      <c r="AM46" s="51">
        <f>SUM(K46,M46,O46,Q46,S46,U46,W46,Y46,AA46,AC46,AE46,AG46)</f>
        <v>0</v>
      </c>
      <c r="AN46" s="88">
        <f>IF(AI45="有",AM46-3,AM46)</f>
        <v>0</v>
      </c>
      <c r="AO46" s="85"/>
      <c r="AP46" s="88">
        <f>IF(AI46="有",AN46-6,AN46)</f>
        <v>0</v>
      </c>
      <c r="AQ46" s="85"/>
      <c r="AR46" s="84">
        <f t="shared" si="89"/>
        <v>0</v>
      </c>
    </row>
    <row r="47" spans="1:44" s="51" customFormat="1" ht="30" customHeight="1" thickBot="1">
      <c r="B47" s="187"/>
      <c r="C47" s="188"/>
      <c r="D47" s="188"/>
      <c r="E47" s="189"/>
      <c r="F47" s="193"/>
      <c r="G47" s="193"/>
      <c r="H47" s="193"/>
      <c r="I47" s="193"/>
      <c r="J47" s="194"/>
      <c r="K47" s="63"/>
      <c r="L47" s="197" t="str">
        <f t="shared" ref="L47" si="90">IF(OR(K47=" ",K47=0)," ",(K48-K47)/K48)</f>
        <v xml:space="preserve"> </v>
      </c>
      <c r="M47" s="63"/>
      <c r="N47" s="197" t="str">
        <f t="shared" ref="N47" si="91">IF(OR(M47=" ",M47=0)," ",(M48-M47)/M48)</f>
        <v xml:space="preserve"> </v>
      </c>
      <c r="O47" s="63"/>
      <c r="P47" s="197" t="str">
        <f t="shared" ref="P47" si="92">IF(OR(O47=" ",O47=0)," ",(O48-O47)/O48)</f>
        <v xml:space="preserve"> </v>
      </c>
      <c r="Q47" s="63"/>
      <c r="R47" s="197" t="str">
        <f t="shared" ref="R47" si="93">IF(OR(Q47=" ",Q47=0)," ",(Q48-Q47)/Q48)</f>
        <v xml:space="preserve"> </v>
      </c>
      <c r="S47" s="63"/>
      <c r="T47" s="197" t="str">
        <f t="shared" ref="T47" si="94">IF(OR(S47=" ",S47=0)," ",(S48-S47)/S48)</f>
        <v xml:space="preserve"> </v>
      </c>
      <c r="U47" s="64"/>
      <c r="V47" s="197" t="str">
        <f t="shared" ref="V47" si="95">IF(OR(U47=" ",U47=0)," ",(U48-U47)/U48)</f>
        <v xml:space="preserve"> </v>
      </c>
      <c r="W47" s="64"/>
      <c r="X47" s="197" t="str">
        <f t="shared" ref="X47" si="96">IF(OR(W47=" ",W47=0)," ",(W48-W47)/W48)</f>
        <v xml:space="preserve"> </v>
      </c>
      <c r="Y47" s="64"/>
      <c r="Z47" s="197" t="str">
        <f t="shared" ref="Z47" si="97">IF(OR(Y47=" ",Y47=0)," ",(Y48-Y47)/Y48)</f>
        <v xml:space="preserve"> </v>
      </c>
      <c r="AA47" s="64"/>
      <c r="AB47" s="197" t="str">
        <f t="shared" ref="AB47" si="98">IF(OR(AA47=" ",AA47=0)," ",(AA48-AA47)/AA48)</f>
        <v xml:space="preserve"> </v>
      </c>
      <c r="AC47" s="64"/>
      <c r="AD47" s="197" t="str">
        <f t="shared" ref="AD47" si="99">IF(OR(AC47=" ",AC47=0)," ",(AC48-AC47)/AC48)</f>
        <v xml:space="preserve"> </v>
      </c>
      <c r="AE47" s="64"/>
      <c r="AF47" s="197" t="str">
        <f t="shared" ref="AF47" si="100">IF(OR(AE47=" ",AE47=0)," ",(AE48-AE47)/AE48)</f>
        <v xml:space="preserve"> </v>
      </c>
      <c r="AG47" s="64"/>
      <c r="AH47" s="197" t="str">
        <f t="shared" ref="AH47" si="101">IF(OR(AG47=" ",AG47=0)," ",(AG48-AG47)/AG48)</f>
        <v xml:space="preserve"> </v>
      </c>
      <c r="AI47" s="92"/>
      <c r="AJ47" s="183">
        <f>IF(AR47=0,0,AR47/AR48)</f>
        <v>0</v>
      </c>
      <c r="AK47" s="184"/>
      <c r="AM47" s="87">
        <f>SUM(K48-K47,M48-M47,O48-O47,Q48-Q47,S48-S47,U48-U47,W48-W47,Y48-Y47,AA48-AA47,AC48-AC47,AE48-AE47,AG48-AG47)</f>
        <v>0</v>
      </c>
      <c r="AN47" s="83">
        <f>IF(AI47="有",AM47-3,AM47)</f>
        <v>0</v>
      </c>
      <c r="AP47" s="83">
        <f>IF(AI48="有",AN47-6,AN47)</f>
        <v>0</v>
      </c>
      <c r="AR47" s="84">
        <f t="shared" si="89"/>
        <v>0</v>
      </c>
    </row>
    <row r="48" spans="1:44" s="51" customFormat="1" ht="30" customHeight="1" thickBot="1">
      <c r="B48" s="190"/>
      <c r="C48" s="191"/>
      <c r="D48" s="191"/>
      <c r="E48" s="192"/>
      <c r="F48" s="195"/>
      <c r="G48" s="195"/>
      <c r="H48" s="195"/>
      <c r="I48" s="195"/>
      <c r="J48" s="196"/>
      <c r="K48" s="62">
        <f>IF(OR(K47=" ",K47=0),0,IF($K$10="","",DATE(YEAR($G$6),MONTH($G$6)+1,0)-$G$6+1))</f>
        <v>0</v>
      </c>
      <c r="L48" s="198"/>
      <c r="M48" s="62">
        <f>IF(OR(M47=" ",M47=0),0,IF($M$10="",0,IF($O$10="",DAY(EOMONTH($M$10,0))-(DATE(YEAR($G$7),MONTH($G$7)+1,0)-$G$7),DAY(EOMONTH($M$10,0)))))</f>
        <v>0</v>
      </c>
      <c r="N48" s="198"/>
      <c r="O48" s="62">
        <f>IF(OR(O47=" ",O47=0),0,IF($O$10="",0,IF($Q$10="",DAY(EOMONTH($O$10,0))-(DATE(YEAR($G$7),MONTH($G$7)+1,0)-$G$7),DAY(EOMONTH($O$10,0)))))</f>
        <v>0</v>
      </c>
      <c r="P48" s="198"/>
      <c r="Q48" s="62">
        <f>IF(OR(Q47=" ",Q47=0),0,IF($Q$10="",0,IF($S$10="",DAY(EOMONTH($Q$10,0))-(DATE(YEAR($G$7),MONTH($G$7)+1,0)-$G$7),DAY(EOMONTH($Q$10,0)))))</f>
        <v>0</v>
      </c>
      <c r="R48" s="198"/>
      <c r="S48" s="62">
        <f>IF(OR(S47=" ",S47=0),0,IF($S$10="",0,IF($U$10="",DAY(EOMONTH($S$10,0))-(DATE(YEAR($G$7),MONTH($G$7)+1,0)-$G$7),DAY(EOMONTH($S$10,0)))))</f>
        <v>0</v>
      </c>
      <c r="T48" s="198"/>
      <c r="U48" s="62">
        <f>IF(OR(U47=" ",U47=0),0,IF($U$10="",0,IF($W$10="",DAY(EOMONTH($U$10,0))-(DATE(YEAR($G$7),MONTH($G$7)+1,0)-$G$7),DAY(EOMONTH($U$10,0)))))</f>
        <v>0</v>
      </c>
      <c r="V48" s="198"/>
      <c r="W48" s="62">
        <f>IF(OR(W47=" ",W47=0),0,IF($W$10="",0,IF($Y$10="",DAY(EOMONTH($W$10,0))-(DATE(YEAR($G$7),MONTH($G$7)+1,0)-$G$7),DAY(EOMONTH($W$10,0)))))</f>
        <v>0</v>
      </c>
      <c r="X48" s="198"/>
      <c r="Y48" s="62">
        <f>IF(OR(Y47=" ",Y47=0),0,IF($Y$10="",0,IF($AA$10="",DAY(EOMONTH($Y$10,0))-(DATE(YEAR($G$7),MONTH($G$7)+1,0)-$G$7),DAY(EOMONTH($Y$10,0)))))</f>
        <v>0</v>
      </c>
      <c r="Z48" s="198"/>
      <c r="AA48" s="62">
        <f>IF(OR(AA47=" ",AA47=0),0,IF($AA$10="",0,IF($AC$10="",DAY(EOMONTH($AA$10,0))-(DATE(YEAR($G$7),MONTH($G$7)+1,0)-$G$7),DAY(EOMONTH($AA$10,0)))))</f>
        <v>0</v>
      </c>
      <c r="AB48" s="198"/>
      <c r="AC48" s="62">
        <f>IF(OR(AC47=" ",AC47=0),0,IF($AC$10="",0,IF($AE$10="",DAY(EOMONTH($AC$10,0))-(DATE(YEAR($G$7),MONTH($G$7)+1,0)-$G$7),DAY(EOMONTH($AC$10,0)))))</f>
        <v>0</v>
      </c>
      <c r="AD48" s="198"/>
      <c r="AE48" s="62">
        <f>IF(OR(AE47=" ",AE47=0),0,IF($AE$10="",0,IF($AG$10="",DAY(EOMONTH($AE$10,0))-(DATE(YEAR($G$7),MONTH($G$7)+1,0)-$G$7),DAY(EOMONTH($AE$10,0)))))</f>
        <v>0</v>
      </c>
      <c r="AF48" s="198"/>
      <c r="AG48" s="62">
        <f>IF(OR(AG47=" ",AG47=0),0,IF($AG$10="",0,DAY(EOMONTH($AG$10,0)-(DATE(YEAR($G$7),MONTH($G$7)+1,0)-$G$7))))</f>
        <v>0</v>
      </c>
      <c r="AH48" s="198"/>
      <c r="AI48" s="93"/>
      <c r="AJ48" s="185"/>
      <c r="AK48" s="186"/>
      <c r="AM48" s="51">
        <f>SUM(K48,M48,O48,Q48,S48,U48,W48,Y48,AA48,AC48,AE48,AG48)</f>
        <v>0</v>
      </c>
      <c r="AN48" s="88">
        <f>IF(AI47="有",AM48-3,AM48)</f>
        <v>0</v>
      </c>
      <c r="AO48" s="85"/>
      <c r="AP48" s="88">
        <f>IF(AI48="有",AN48-6,AN48)</f>
        <v>0</v>
      </c>
      <c r="AQ48" s="85"/>
      <c r="AR48" s="84">
        <f t="shared" si="89"/>
        <v>0</v>
      </c>
    </row>
    <row r="49" spans="2:44" s="51" customFormat="1" ht="30" customHeight="1" thickBot="1">
      <c r="B49" s="187"/>
      <c r="C49" s="188"/>
      <c r="D49" s="188"/>
      <c r="E49" s="189"/>
      <c r="F49" s="193"/>
      <c r="G49" s="193"/>
      <c r="H49" s="193"/>
      <c r="I49" s="193"/>
      <c r="J49" s="194"/>
      <c r="K49" s="60"/>
      <c r="L49" s="197" t="str">
        <f>IF(OR(K49=" ",K49=0)," ",(K50-K49)/K50)</f>
        <v xml:space="preserve"> </v>
      </c>
      <c r="M49" s="60"/>
      <c r="N49" s="197" t="str">
        <f>IF(OR(M49=" ",M49=0)," ",(M50-M49)/M50)</f>
        <v xml:space="preserve"> </v>
      </c>
      <c r="O49" s="60"/>
      <c r="P49" s="197" t="str">
        <f>IF(OR(O49=" ",O49=0)," ",(O50-O49)/O50)</f>
        <v xml:space="preserve"> </v>
      </c>
      <c r="Q49" s="60"/>
      <c r="R49" s="197" t="str">
        <f>IF(OR(Q49=" ",Q49=0)," ",(Q50-Q49)/Q50)</f>
        <v xml:space="preserve"> </v>
      </c>
      <c r="S49" s="60"/>
      <c r="T49" s="197" t="str">
        <f>IF(OR(S49=" ",S49=0)," ",(S50-S49)/S50)</f>
        <v xml:space="preserve"> </v>
      </c>
      <c r="U49" s="61"/>
      <c r="V49" s="197" t="str">
        <f>IF(OR(U49=" ",U49=0)," ",(U50-U49)/U50)</f>
        <v xml:space="preserve"> </v>
      </c>
      <c r="W49" s="61"/>
      <c r="X49" s="197" t="str">
        <f>IF(OR(W49=" ",W49=0)," ",(W50-W49)/W50)</f>
        <v xml:space="preserve"> </v>
      </c>
      <c r="Y49" s="61"/>
      <c r="Z49" s="197" t="str">
        <f>IF(OR(Y49=" ",Y49=0)," ",(Y50-Y49)/Y50)</f>
        <v xml:space="preserve"> </v>
      </c>
      <c r="AA49" s="61"/>
      <c r="AB49" s="197" t="str">
        <f>IF(OR(AA49=" ",AA49=0)," ",(AA50-AA49)/AA50)</f>
        <v xml:space="preserve"> </v>
      </c>
      <c r="AC49" s="61"/>
      <c r="AD49" s="197" t="str">
        <f>IF(OR(AC49=" ",AC49=0)," ",(AC50-AC49)/AC50)</f>
        <v xml:space="preserve"> </v>
      </c>
      <c r="AE49" s="61"/>
      <c r="AF49" s="197" t="str">
        <f>IF(OR(AE49=" ",AE49=0)," ",(AE50-AE49)/AE50)</f>
        <v xml:space="preserve"> </v>
      </c>
      <c r="AG49" s="61"/>
      <c r="AH49" s="197" t="str">
        <f>IF(OR(AG49=" ",AG49=0)," ",(AG50-AG49)/AG50)</f>
        <v xml:space="preserve"> </v>
      </c>
      <c r="AI49" s="92"/>
      <c r="AJ49" s="183">
        <f>IF(AR49=0,0,AR49/AR50)</f>
        <v>0</v>
      </c>
      <c r="AK49" s="184"/>
      <c r="AM49" s="87">
        <f>SUM(K50-K49,M50-M49,O50-O49,Q50-Q49,S50-S49,U50-U49,W50-W49,Y50-Y49,AA50-AA49,AC50-AC49,AE50-AE49,AG50-AG49)</f>
        <v>0</v>
      </c>
      <c r="AN49" s="83">
        <f>IF(AI49="有",AM49-3,AM49)</f>
        <v>0</v>
      </c>
      <c r="AP49" s="83">
        <f>IF(AI50="有",AN49-6,AN49)</f>
        <v>0</v>
      </c>
      <c r="AR49" s="84">
        <f t="shared" si="89"/>
        <v>0</v>
      </c>
    </row>
    <row r="50" spans="2:44" s="51" customFormat="1" ht="30" customHeight="1" thickBot="1">
      <c r="B50" s="190"/>
      <c r="C50" s="191"/>
      <c r="D50" s="191"/>
      <c r="E50" s="192"/>
      <c r="F50" s="195"/>
      <c r="G50" s="195"/>
      <c r="H50" s="195"/>
      <c r="I50" s="195"/>
      <c r="J50" s="196"/>
      <c r="K50" s="62">
        <f>IF(OR(K49=" ",K49=0),0,IF($K$10="","",DATE(YEAR($G$6),MONTH($G$6)+1,0)-$G$6+1))</f>
        <v>0</v>
      </c>
      <c r="L50" s="198"/>
      <c r="M50" s="62">
        <f>IF(OR(M49=" ",M49=0),0,IF($M$10="",0,IF($O$10="",DAY(EOMONTH($M$10,0))-(DATE(YEAR($G$7),MONTH($G$7)+1,0)-$G$7),DAY(EOMONTH($M$10,0)))))</f>
        <v>0</v>
      </c>
      <c r="N50" s="198"/>
      <c r="O50" s="62">
        <f>IF(OR(O49=" ",O49=0),0,IF($O$10="",0,IF($Q$10="",DAY(EOMONTH($O$10,0))-(DATE(YEAR($G$7),MONTH($G$7)+1,0)-$G$7),DAY(EOMONTH($O$10,0)))))</f>
        <v>0</v>
      </c>
      <c r="P50" s="198"/>
      <c r="Q50" s="62">
        <f>IF(OR(Q49=" ",Q49=0),0,IF($Q$10="",0,IF($S$10="",DAY(EOMONTH($Q$10,0))-(DATE(YEAR($G$7),MONTH($G$7)+1,0)-$G$7),DAY(EOMONTH($Q$10,0)))))</f>
        <v>0</v>
      </c>
      <c r="R50" s="198"/>
      <c r="S50" s="62">
        <f>IF(OR(S49=" ",S49=0),0,IF($S$10="",0,IF($U$10="",DAY(EOMONTH($S$10,0))-(DATE(YEAR($G$7),MONTH($G$7)+1,0)-$G$7),DAY(EOMONTH($S$10,0)))))</f>
        <v>0</v>
      </c>
      <c r="T50" s="198"/>
      <c r="U50" s="62">
        <f>IF(OR(U49=" ",U49=0),0,IF($U$10="",0,IF($W$10="",DAY(EOMONTH($U$10,0))-(DATE(YEAR($G$7),MONTH($G$7)+1,0)-$G$7),DAY(EOMONTH($U$10,0)))))</f>
        <v>0</v>
      </c>
      <c r="V50" s="198"/>
      <c r="W50" s="62">
        <f>IF(OR(W49=" ",W49=0),0,IF($W$10="",0,IF($Y$10="",DAY(EOMONTH($W$10,0))-(DATE(YEAR($G$7),MONTH($G$7)+1,0)-$G$7),DAY(EOMONTH($W$10,0)))))</f>
        <v>0</v>
      </c>
      <c r="X50" s="198"/>
      <c r="Y50" s="62">
        <f>IF(OR(Y49=" ",Y49=0),0,IF($Y$10="",0,IF($AA$10="",DAY(EOMONTH($Y$10,0))-(DATE(YEAR($G$7),MONTH($G$7)+1,0)-$G$7),DAY(EOMONTH($Y$10,0)))))</f>
        <v>0</v>
      </c>
      <c r="Z50" s="198"/>
      <c r="AA50" s="62">
        <f>IF(OR(AA49=" ",AA49=0),0,IF($AA$10="",0,IF($AC$10="",DAY(EOMONTH($AA$10,0))-(DATE(YEAR($G$7),MONTH($G$7)+1,0)-$G$7),DAY(EOMONTH($AA$10,0)))))</f>
        <v>0</v>
      </c>
      <c r="AB50" s="198"/>
      <c r="AC50" s="62">
        <f>IF(OR(AC49=" ",AC49=0),0,IF($AC$10="",0,IF($AE$10="",DAY(EOMONTH($AC$10,0))-(DATE(YEAR($G$7),MONTH($G$7)+1,0)-$G$7),DAY(EOMONTH($AC$10,0)))))</f>
        <v>0</v>
      </c>
      <c r="AD50" s="198"/>
      <c r="AE50" s="62">
        <f>IF(OR(AE49=" ",AE49=0),0,IF($AE$10="",0,IF($AG$10="",DAY(EOMONTH($AE$10,0))-(DATE(YEAR($G$7),MONTH($G$7)+1,0)-$G$7),DAY(EOMONTH($AE$10,0)))))</f>
        <v>0</v>
      </c>
      <c r="AF50" s="198"/>
      <c r="AG50" s="62">
        <f>IF(OR(AG49=" ",AG49=0),0,IF($AG$10="",0,DAY(EOMONTH($AG$10,0)-(DATE(YEAR($G$7),MONTH($G$7)+1,0)-$G$7))))</f>
        <v>0</v>
      </c>
      <c r="AH50" s="198"/>
      <c r="AI50" s="93"/>
      <c r="AJ50" s="185"/>
      <c r="AK50" s="186"/>
      <c r="AM50" s="51">
        <f>SUM(K50,M50,O50,Q50,S50,U50,W50,Y50,AA50,AC50,AE50,AG50)</f>
        <v>0</v>
      </c>
      <c r="AN50" s="88">
        <f>IF(AI49="有",AM50-3,AM50)</f>
        <v>0</v>
      </c>
      <c r="AO50" s="85"/>
      <c r="AP50" s="88">
        <f>IF(AI50="有",AN50-6,AN50)</f>
        <v>0</v>
      </c>
      <c r="AQ50" s="85"/>
      <c r="AR50" s="84">
        <f t="shared" si="89"/>
        <v>0</v>
      </c>
    </row>
    <row r="51" spans="2:44" s="51" customFormat="1" ht="30" customHeight="1" thickBot="1">
      <c r="B51" s="187"/>
      <c r="C51" s="188"/>
      <c r="D51" s="188"/>
      <c r="E51" s="189"/>
      <c r="F51" s="193"/>
      <c r="G51" s="193"/>
      <c r="H51" s="193"/>
      <c r="I51" s="193"/>
      <c r="J51" s="194"/>
      <c r="K51" s="63"/>
      <c r="L51" s="197" t="str">
        <f>IF(OR(K51=" ",K51=0)," ",(K52-K51)/K52)</f>
        <v xml:space="preserve"> </v>
      </c>
      <c r="M51" s="63"/>
      <c r="N51" s="197" t="str">
        <f>IF(OR(M51=" ",M51=0)," ",(M52-M51)/M52)</f>
        <v xml:space="preserve"> </v>
      </c>
      <c r="O51" s="63"/>
      <c r="P51" s="197" t="str">
        <f>IF(OR(O51=" ",O51=0)," ",(O52-O51)/O52)</f>
        <v xml:space="preserve"> </v>
      </c>
      <c r="Q51" s="63"/>
      <c r="R51" s="197" t="str">
        <f>IF(OR(Q51=" ",Q51=0)," ",(Q52-Q51)/Q52)</f>
        <v xml:space="preserve"> </v>
      </c>
      <c r="S51" s="63"/>
      <c r="T51" s="197" t="str">
        <f>IF(OR(S51=" ",S51=0)," ",(S52-S51)/S52)</f>
        <v xml:space="preserve"> </v>
      </c>
      <c r="U51" s="64"/>
      <c r="V51" s="197" t="str">
        <f>IF(OR(U51=" ",U51=0)," ",(U52-U51)/U52)</f>
        <v xml:space="preserve"> </v>
      </c>
      <c r="W51" s="64"/>
      <c r="X51" s="197" t="str">
        <f>IF(OR(W51=" ",W51=0)," ",(W52-W51)/W52)</f>
        <v xml:space="preserve"> </v>
      </c>
      <c r="Y51" s="64"/>
      <c r="Z51" s="197" t="str">
        <f>IF(OR(Y51=" ",Y51=0)," ",(Y52-Y51)/Y52)</f>
        <v xml:space="preserve"> </v>
      </c>
      <c r="AA51" s="64"/>
      <c r="AB51" s="197" t="str">
        <f>IF(OR(AA51=" ",AA51=0)," ",(AA52-AA51)/AA52)</f>
        <v xml:space="preserve"> </v>
      </c>
      <c r="AC51" s="64"/>
      <c r="AD51" s="197" t="str">
        <f>IF(OR(AC51=" ",AC51=0)," ",(AC52-AC51)/AC52)</f>
        <v xml:space="preserve"> </v>
      </c>
      <c r="AE51" s="64"/>
      <c r="AF51" s="197" t="str">
        <f>IF(OR(AE51=" ",AE51=0)," ",(AE52-AE51)/AE52)</f>
        <v xml:space="preserve"> </v>
      </c>
      <c r="AG51" s="64"/>
      <c r="AH51" s="197" t="str">
        <f>IF(OR(AG51=" ",AG51=0)," ",(AG52-AG51)/AG52)</f>
        <v xml:space="preserve"> </v>
      </c>
      <c r="AI51" s="92"/>
      <c r="AJ51" s="183">
        <f>IF(AR51=0,0,AR51/AR52)</f>
        <v>0</v>
      </c>
      <c r="AK51" s="184"/>
      <c r="AM51" s="87">
        <f>SUM(K52-K51,M52-M51,O52-O51,Q52-Q51,S52-S51,U52-U51,W52-W51,Y52-Y51,AA52-AA51,AC52-AC51,AE52-AE51,AG52-AG51)</f>
        <v>0</v>
      </c>
      <c r="AN51" s="83">
        <f>IF(AI51="有",AM51-3,AM51)</f>
        <v>0</v>
      </c>
      <c r="AP51" s="83">
        <f>IF(AI52="有",AN51-6,AN51)</f>
        <v>0</v>
      </c>
      <c r="AR51" s="84">
        <f t="shared" si="89"/>
        <v>0</v>
      </c>
    </row>
    <row r="52" spans="2:44" s="51" customFormat="1" ht="30" customHeight="1" thickBot="1">
      <c r="B52" s="190"/>
      <c r="C52" s="191"/>
      <c r="D52" s="191"/>
      <c r="E52" s="192"/>
      <c r="F52" s="195"/>
      <c r="G52" s="195"/>
      <c r="H52" s="195"/>
      <c r="I52" s="195"/>
      <c r="J52" s="196"/>
      <c r="K52" s="62">
        <f>IF(OR(K51=" ",K51=0),0,IF($K$10="","",DATE(YEAR($G$6),MONTH($G$6)+1,0)-$G$6+1))</f>
        <v>0</v>
      </c>
      <c r="L52" s="198"/>
      <c r="M52" s="62">
        <f>IF(OR(M51=" ",M51=0),0,IF($M$10="",0,IF($O$10="",DAY(EOMONTH($M$10,0))-(DATE(YEAR($G$7),MONTH($G$7)+1,0)-$G$7),DAY(EOMONTH($M$10,0)))))</f>
        <v>0</v>
      </c>
      <c r="N52" s="198"/>
      <c r="O52" s="62">
        <f>IF(OR(O51=" ",O51=0),0,IF($O$10="",0,IF($Q$10="",DAY(EOMONTH($O$10,0))-(DATE(YEAR($G$7),MONTH($G$7)+1,0)-$G$7),DAY(EOMONTH($O$10,0)))))</f>
        <v>0</v>
      </c>
      <c r="P52" s="198"/>
      <c r="Q52" s="62">
        <f>IF(OR(Q51=" ",Q51=0),0,IF($Q$10="",0,IF($S$10="",DAY(EOMONTH($Q$10,0))-(DATE(YEAR($G$7),MONTH($G$7)+1,0)-$G$7),DAY(EOMONTH($Q$10,0)))))</f>
        <v>0</v>
      </c>
      <c r="R52" s="198"/>
      <c r="S52" s="62">
        <f>IF(OR(S51=" ",S51=0),0,IF($S$10="",0,IF($U$10="",DAY(EOMONTH($S$10,0))-(DATE(YEAR($G$7),MONTH($G$7)+1,0)-$G$7),DAY(EOMONTH($S$10,0)))))</f>
        <v>0</v>
      </c>
      <c r="T52" s="198"/>
      <c r="U52" s="62">
        <f>IF(OR(U51=" ",U51=0),0,IF($U$10="",0,IF($W$10="",DAY(EOMONTH($U$10,0))-(DATE(YEAR($G$7),MONTH($G$7)+1,0)-$G$7),DAY(EOMONTH($U$10,0)))))</f>
        <v>0</v>
      </c>
      <c r="V52" s="198"/>
      <c r="W52" s="62">
        <f>IF(OR(W51=" ",W51=0),0,IF($W$10="",0,IF($Y$10="",DAY(EOMONTH($W$10,0))-(DATE(YEAR($G$7),MONTH($G$7)+1,0)-$G$7),DAY(EOMONTH($W$10,0)))))</f>
        <v>0</v>
      </c>
      <c r="X52" s="198"/>
      <c r="Y52" s="62">
        <f>IF(OR(Y51=" ",Y51=0),0,IF($Y$10="",0,IF($AA$10="",DAY(EOMONTH($Y$10,0))-(DATE(YEAR($G$7),MONTH($G$7)+1,0)-$G$7),DAY(EOMONTH($Y$10,0)))))</f>
        <v>0</v>
      </c>
      <c r="Z52" s="198"/>
      <c r="AA52" s="62">
        <f>IF(OR(AA51=" ",AA51=0),0,IF($AA$10="",0,IF($AC$10="",DAY(EOMONTH($AA$10,0))-(DATE(YEAR($G$7),MONTH($G$7)+1,0)-$G$7),DAY(EOMONTH($AA$10,0)))))</f>
        <v>0</v>
      </c>
      <c r="AB52" s="198"/>
      <c r="AC52" s="62">
        <f>IF(OR(AC51=" ",AC51=0),0,IF($AC$10="",0,IF($AE$10="",DAY(EOMONTH($AC$10,0))-(DATE(YEAR($G$7),MONTH($G$7)+1,0)-$G$7),DAY(EOMONTH($AC$10,0)))))</f>
        <v>0</v>
      </c>
      <c r="AD52" s="198"/>
      <c r="AE52" s="62">
        <f>IF(OR(AE51=" ",AE51=0),0,IF($AE$10="",0,IF($AG$10="",DAY(EOMONTH($AE$10,0))-(DATE(YEAR($G$7),MONTH($G$7)+1,0)-$G$7),DAY(EOMONTH($AE$10,0)))))</f>
        <v>0</v>
      </c>
      <c r="AF52" s="198"/>
      <c r="AG52" s="62">
        <f>IF(OR(AG51=" ",AG51=0),0,IF($AG$10="",0,DAY(EOMONTH($AG$10,0)-(DATE(YEAR($G$7),MONTH($G$7)+1,0)-$G$7))))</f>
        <v>0</v>
      </c>
      <c r="AH52" s="198"/>
      <c r="AI52" s="93"/>
      <c r="AJ52" s="185"/>
      <c r="AK52" s="186"/>
      <c r="AM52" s="51">
        <f>SUM(K52,M52,O52,Q52,S52,U52,W52,Y52,AA52,AC52,AE52,AG52)</f>
        <v>0</v>
      </c>
      <c r="AN52" s="88">
        <f>IF(AI51="有",AM52-3,AM52)</f>
        <v>0</v>
      </c>
      <c r="AO52" s="85"/>
      <c r="AP52" s="88">
        <f>IF(AI52="有",AN52-6,AN52)</f>
        <v>0</v>
      </c>
      <c r="AQ52" s="85"/>
      <c r="AR52" s="84">
        <f t="shared" si="89"/>
        <v>0</v>
      </c>
    </row>
    <row r="53" spans="2:44" s="51" customFormat="1" ht="30" customHeight="1" thickBot="1">
      <c r="B53" s="187"/>
      <c r="C53" s="188"/>
      <c r="D53" s="188"/>
      <c r="E53" s="189"/>
      <c r="F53" s="193"/>
      <c r="G53" s="193"/>
      <c r="H53" s="193"/>
      <c r="I53" s="193"/>
      <c r="J53" s="194"/>
      <c r="K53" s="60"/>
      <c r="L53" s="197" t="str">
        <f>IF(OR(K53=" ",K53=0)," ",(K54-K53)/K54)</f>
        <v xml:space="preserve"> </v>
      </c>
      <c r="M53" s="60"/>
      <c r="N53" s="197" t="str">
        <f>IF(OR(M53=" ",M53=0)," ",(M54-M53)/M54)</f>
        <v xml:space="preserve"> </v>
      </c>
      <c r="O53" s="60"/>
      <c r="P53" s="197" t="str">
        <f>IF(OR(O53=" ",O53=0)," ",(O54-O53)/O54)</f>
        <v xml:space="preserve"> </v>
      </c>
      <c r="Q53" s="60"/>
      <c r="R53" s="197" t="str">
        <f>IF(OR(Q53=" ",Q53=0)," ",(Q54-Q53)/Q54)</f>
        <v xml:space="preserve"> </v>
      </c>
      <c r="S53" s="60"/>
      <c r="T53" s="197" t="str">
        <f>IF(OR(S53=" ",S53=0)," ",(S54-S53)/S54)</f>
        <v xml:space="preserve"> </v>
      </c>
      <c r="U53" s="61"/>
      <c r="V53" s="197" t="str">
        <f>IF(OR(U53=" ",U53=0)," ",(U54-U53)/U54)</f>
        <v xml:space="preserve"> </v>
      </c>
      <c r="W53" s="61"/>
      <c r="X53" s="197" t="str">
        <f>IF(OR(W53=" ",W53=0)," ",(W54-W53)/W54)</f>
        <v xml:space="preserve"> </v>
      </c>
      <c r="Y53" s="61"/>
      <c r="Z53" s="197" t="str">
        <f>IF(OR(Y53=" ",Y53=0)," ",(Y54-Y53)/Y54)</f>
        <v xml:space="preserve"> </v>
      </c>
      <c r="AA53" s="61"/>
      <c r="AB53" s="197" t="str">
        <f>IF(OR(AA53=" ",AA53=0)," ",(AA54-AA53)/AA54)</f>
        <v xml:space="preserve"> </v>
      </c>
      <c r="AC53" s="61"/>
      <c r="AD53" s="197" t="str">
        <f>IF(OR(AC53=" ",AC53=0)," ",(AC54-AC53)/AC54)</f>
        <v xml:space="preserve"> </v>
      </c>
      <c r="AE53" s="61"/>
      <c r="AF53" s="197" t="str">
        <f>IF(OR(AE53=" ",AE53=0)," ",(AE54-AE53)/AE54)</f>
        <v xml:space="preserve"> </v>
      </c>
      <c r="AG53" s="61"/>
      <c r="AH53" s="197" t="str">
        <f>IF(OR(AG53=" ",AG53=0)," ",(AG54-AG53)/AG54)</f>
        <v xml:space="preserve"> </v>
      </c>
      <c r="AI53" s="92"/>
      <c r="AJ53" s="183">
        <f>IF(AR53=0,0,AR53/AR54)</f>
        <v>0</v>
      </c>
      <c r="AK53" s="184"/>
      <c r="AM53" s="87">
        <f>SUM(K54-K53,M54-M53,O54-O53,Q54-Q53,S54-S53,U54-U53,W54-W53,Y54-Y53,AA54-AA53,AC54-AC53,AE54-AE53,AG54-AG53)</f>
        <v>0</v>
      </c>
      <c r="AN53" s="83">
        <f>IF(AI53="有",AM53-3,AM53)</f>
        <v>0</v>
      </c>
      <c r="AP53" s="83">
        <f>IF(AI54="有",AN53-6,AN53)</f>
        <v>0</v>
      </c>
      <c r="AR53" s="84">
        <f t="shared" si="89"/>
        <v>0</v>
      </c>
    </row>
    <row r="54" spans="2:44" s="51" customFormat="1" ht="30" customHeight="1" thickBot="1">
      <c r="B54" s="190"/>
      <c r="C54" s="191"/>
      <c r="D54" s="191"/>
      <c r="E54" s="192"/>
      <c r="F54" s="195"/>
      <c r="G54" s="195"/>
      <c r="H54" s="195"/>
      <c r="I54" s="195"/>
      <c r="J54" s="196"/>
      <c r="K54" s="62">
        <f>IF(OR(K53=" ",K53=0),0,IF($K$10="","",DATE(YEAR($G$6),MONTH($G$6)+1,0)-$G$6+1))</f>
        <v>0</v>
      </c>
      <c r="L54" s="198"/>
      <c r="M54" s="62">
        <f>IF(OR(M53=" ",M53=0),0,IF($M$10="",0,IF($O$10="",DAY(EOMONTH($M$10,0))-(DATE(YEAR($G$7),MONTH($G$7)+1,0)-$G$7),DAY(EOMONTH($M$10,0)))))</f>
        <v>0</v>
      </c>
      <c r="N54" s="198"/>
      <c r="O54" s="62">
        <f>IF(OR(O53=" ",O53=0),0,IF($O$10="",0,IF($Q$10="",DAY(EOMONTH($O$10,0))-(DATE(YEAR($G$7),MONTH($G$7)+1,0)-$G$7),DAY(EOMONTH($O$10,0)))))</f>
        <v>0</v>
      </c>
      <c r="P54" s="198"/>
      <c r="Q54" s="62">
        <f>IF(OR(Q53=" ",Q53=0),0,IF($Q$10="",0,IF($S$10="",DAY(EOMONTH($Q$10,0))-(DATE(YEAR($G$7),MONTH($G$7)+1,0)-$G$7),DAY(EOMONTH($Q$10,0)))))</f>
        <v>0</v>
      </c>
      <c r="R54" s="198"/>
      <c r="S54" s="62">
        <f>IF(OR(S53=" ",S53=0),0,IF($S$10="",0,IF($U$10="",DAY(EOMONTH($S$10,0))-(DATE(YEAR($G$7),MONTH($G$7)+1,0)-$G$7),DAY(EOMONTH($S$10,0)))))</f>
        <v>0</v>
      </c>
      <c r="T54" s="198"/>
      <c r="U54" s="62">
        <f>IF(OR(U53=" ",U53=0),0,IF($U$10="",0,IF($W$10="",DAY(EOMONTH($U$10,0))-(DATE(YEAR($G$7),MONTH($G$7)+1,0)-$G$7),DAY(EOMONTH($U$10,0)))))</f>
        <v>0</v>
      </c>
      <c r="V54" s="198"/>
      <c r="W54" s="62">
        <f>IF(OR(W53=" ",W53=0),0,IF($W$10="",0,IF($Y$10="",DAY(EOMONTH($W$10,0))-(DATE(YEAR($G$7),MONTH($G$7)+1,0)-$G$7),DAY(EOMONTH($W$10,0)))))</f>
        <v>0</v>
      </c>
      <c r="X54" s="198"/>
      <c r="Y54" s="62">
        <f>IF(OR(Y53=" ",Y53=0),0,IF($Y$10="",0,IF($AA$10="",DAY(EOMONTH($Y$10,0))-(DATE(YEAR($G$7),MONTH($G$7)+1,0)-$G$7),DAY(EOMONTH($Y$10,0)))))</f>
        <v>0</v>
      </c>
      <c r="Z54" s="198"/>
      <c r="AA54" s="62">
        <f>IF(OR(AA53=" ",AA53=0),0,IF($AA$10="",0,IF($AC$10="",DAY(EOMONTH($AA$10,0))-(DATE(YEAR($G$7),MONTH($G$7)+1,0)-$G$7),DAY(EOMONTH($AA$10,0)))))</f>
        <v>0</v>
      </c>
      <c r="AB54" s="198"/>
      <c r="AC54" s="62">
        <f>IF(OR(AC53=" ",AC53=0),0,IF($AC$10="",0,IF($AE$10="",DAY(EOMONTH($AC$10,0))-(DATE(YEAR($G$7),MONTH($G$7)+1,0)-$G$7),DAY(EOMONTH($AC$10,0)))))</f>
        <v>0</v>
      </c>
      <c r="AD54" s="198"/>
      <c r="AE54" s="62">
        <f>IF(OR(AE53=" ",AE53=0),0,IF($AE$10="",0,IF($AG$10="",DAY(EOMONTH($AE$10,0))-(DATE(YEAR($G$7),MONTH($G$7)+1,0)-$G$7),DAY(EOMONTH($AE$10,0)))))</f>
        <v>0</v>
      </c>
      <c r="AF54" s="198"/>
      <c r="AG54" s="62">
        <f>IF(OR(AG53=" ",AG53=0),0,IF($AG$10="",0,DAY(EOMONTH($AG$10,0)-(DATE(YEAR($G$7),MONTH($G$7)+1,0)-$G$7))))</f>
        <v>0</v>
      </c>
      <c r="AH54" s="198"/>
      <c r="AI54" s="93"/>
      <c r="AJ54" s="185"/>
      <c r="AK54" s="186"/>
      <c r="AM54" s="51">
        <f>SUM(K54,M54,O54,Q54,S54,U54,W54,Y54,AA54,AC54,AE54,AG54)</f>
        <v>0</v>
      </c>
      <c r="AN54" s="88">
        <f>IF(AI53="有",AM54-3,AM54)</f>
        <v>0</v>
      </c>
      <c r="AO54" s="85"/>
      <c r="AP54" s="88">
        <f>IF(AI54="有",AN54-6,AN54)</f>
        <v>0</v>
      </c>
      <c r="AQ54" s="85"/>
      <c r="AR54" s="84">
        <f t="shared" si="89"/>
        <v>0</v>
      </c>
    </row>
    <row r="55" spans="2:44" s="51" customFormat="1" ht="30" customHeight="1" thickBot="1">
      <c r="B55" s="187"/>
      <c r="C55" s="188"/>
      <c r="D55" s="188"/>
      <c r="E55" s="189"/>
      <c r="F55" s="193"/>
      <c r="G55" s="193"/>
      <c r="H55" s="193"/>
      <c r="I55" s="193"/>
      <c r="J55" s="194"/>
      <c r="K55" s="63"/>
      <c r="L55" s="181" t="str">
        <f>IF(OR(K55=" ",K55=0)," ",(K56-K55)/K56)</f>
        <v xml:space="preserve"> </v>
      </c>
      <c r="M55" s="63"/>
      <c r="N55" s="181" t="str">
        <f>IF(OR(M55=" ",M55=0)," ",(M56-M55)/M56)</f>
        <v xml:space="preserve"> </v>
      </c>
      <c r="O55" s="63"/>
      <c r="P55" s="181" t="str">
        <f>IF(OR(O55=" ",O55=0)," ",(O56-O55)/O56)</f>
        <v xml:space="preserve"> </v>
      </c>
      <c r="Q55" s="63"/>
      <c r="R55" s="181" t="str">
        <f>IF(OR(Q55=" ",Q55=0)," ",(Q56-Q55)/Q56)</f>
        <v xml:space="preserve"> </v>
      </c>
      <c r="S55" s="63"/>
      <c r="T55" s="181" t="str">
        <f>IF(OR(S55=" ",S55=0)," ",(S56-S55)/S56)</f>
        <v xml:space="preserve"> </v>
      </c>
      <c r="U55" s="64"/>
      <c r="V55" s="181" t="str">
        <f>IF(OR(U55=" ",U55=0)," ",(U56-U55)/U56)</f>
        <v xml:space="preserve"> </v>
      </c>
      <c r="W55" s="64"/>
      <c r="X55" s="181" t="str">
        <f>IF(OR(W55=" ",W55=0)," ",(W56-W55)/W56)</f>
        <v xml:space="preserve"> </v>
      </c>
      <c r="Y55" s="64"/>
      <c r="Z55" s="181" t="str">
        <f>IF(OR(Y55=" ",Y55=0)," ",(Y56-Y55)/Y56)</f>
        <v xml:space="preserve"> </v>
      </c>
      <c r="AA55" s="64"/>
      <c r="AB55" s="181" t="str">
        <f>IF(OR(AA55=" ",AA55=0)," ",(AA56-AA55)/AA56)</f>
        <v xml:space="preserve"> </v>
      </c>
      <c r="AC55" s="64"/>
      <c r="AD55" s="181" t="str">
        <f>IF(OR(AC55=" ",AC55=0)," ",(AC56-AC55)/AC56)</f>
        <v xml:space="preserve"> </v>
      </c>
      <c r="AE55" s="64"/>
      <c r="AF55" s="181" t="str">
        <f>IF(OR(AE55=" ",AE55=0)," ",(AE56-AE55)/AE56)</f>
        <v xml:space="preserve"> </v>
      </c>
      <c r="AG55" s="64"/>
      <c r="AH55" s="182" t="str">
        <f>IF(OR(AG55=" ",AG55=0)," ",(AG56-AG55)/AG56)</f>
        <v xml:space="preserve"> </v>
      </c>
      <c r="AI55" s="92"/>
      <c r="AJ55" s="183">
        <f>IF(AR55=0,0,AR55/AR56)</f>
        <v>0</v>
      </c>
      <c r="AK55" s="184"/>
      <c r="AM55" s="87">
        <f>SUM(K56-K55,M56-M55,O56-O55,Q56-Q55,S56-S55,U56-U55,W56-W55,Y56-Y55,AA56-AA55,AC56-AC55,AE56-AE55,AG56-AG55)</f>
        <v>0</v>
      </c>
      <c r="AN55" s="83">
        <f>IF(AI55="有",AM55-3,AM55)</f>
        <v>0</v>
      </c>
      <c r="AP55" s="83">
        <f>IF(AI56="有",AN55-6,AN55)</f>
        <v>0</v>
      </c>
      <c r="AR55" s="84">
        <f t="shared" si="89"/>
        <v>0</v>
      </c>
    </row>
    <row r="56" spans="2:44" s="51" customFormat="1" ht="30" customHeight="1" thickBot="1">
      <c r="B56" s="190"/>
      <c r="C56" s="191"/>
      <c r="D56" s="191"/>
      <c r="E56" s="192"/>
      <c r="F56" s="195"/>
      <c r="G56" s="195"/>
      <c r="H56" s="195"/>
      <c r="I56" s="195"/>
      <c r="J56" s="196"/>
      <c r="K56" s="62">
        <f>IF(OR(K55=" ",K55=0),0,IF($K$10="","",DATE(YEAR($G$6),MONTH($G$6)+1,0)-$G$6+1))</f>
        <v>0</v>
      </c>
      <c r="L56" s="181"/>
      <c r="M56" s="62">
        <f>IF(OR(M55=" ",M55=0),0,IF($M$10="",0,IF($O$10="",DAY(EOMONTH($M$10,0))-(DATE(YEAR($G$7),MONTH($G$7)+1,0)-$G$7),DAY(EOMONTH($M$10,0)))))</f>
        <v>0</v>
      </c>
      <c r="N56" s="181"/>
      <c r="O56" s="62">
        <f>IF(OR(O55=" ",O55=0),0,IF($O$10="",0,IF($Q$10="",DAY(EOMONTH($O$10,0))-(DATE(YEAR($G$7),MONTH($G$7)+1,0)-$G$7),DAY(EOMONTH($O$10,0)))))</f>
        <v>0</v>
      </c>
      <c r="P56" s="181"/>
      <c r="Q56" s="62">
        <f>IF(OR(Q55=" ",Q55=0),0,IF($Q$10="",0,IF($S$10="",DAY(EOMONTH($Q$10,0))-(DATE(YEAR($G$7),MONTH($G$7)+1,0)-$G$7),DAY(EOMONTH($Q$10,0)))))</f>
        <v>0</v>
      </c>
      <c r="R56" s="181"/>
      <c r="S56" s="62">
        <f>IF(OR(S55=" ",S55=0),0,IF($S$10="",0,IF($U$10="",DAY(EOMONTH($S$10,0))-(DATE(YEAR($G$7),MONTH($G$7)+1,0)-$G$7),DAY(EOMONTH($S$10,0)))))</f>
        <v>0</v>
      </c>
      <c r="T56" s="181"/>
      <c r="U56" s="62">
        <f>IF(OR(U55=" ",U55=0),0,IF($U$10="",0,IF($W$10="",DAY(EOMONTH($U$10,0))-(DATE(YEAR($G$7),MONTH($G$7)+1,0)-$G$7),DAY(EOMONTH($U$10,0)))))</f>
        <v>0</v>
      </c>
      <c r="V56" s="181"/>
      <c r="W56" s="62">
        <f>IF(OR(W55=" ",W55=0),0,IF($W$10="",0,IF($Y$10="",DAY(EOMONTH($W$10,0))-(DATE(YEAR($G$7),MONTH($G$7)+1,0)-$G$7),DAY(EOMONTH($W$10,0)))))</f>
        <v>0</v>
      </c>
      <c r="X56" s="181"/>
      <c r="Y56" s="62">
        <f>IF(OR(Y55=" ",Y55=0),0,IF($Y$10="",0,IF($AA$10="",DAY(EOMONTH($Y$10,0))-(DATE(YEAR($G$7),MONTH($G$7)+1,0)-$G$7),DAY(EOMONTH($Y$10,0)))))</f>
        <v>0</v>
      </c>
      <c r="Z56" s="181"/>
      <c r="AA56" s="62">
        <f>IF(OR(AA55=" ",AA55=0),0,IF($AA$10="",0,IF($AC$10="",DAY(EOMONTH($AA$10,0))-(DATE(YEAR($G$7),MONTH($G$7)+1,0)-$G$7),DAY(EOMONTH($AA$10,0)))))</f>
        <v>0</v>
      </c>
      <c r="AB56" s="181"/>
      <c r="AC56" s="62">
        <f>IF(OR(AC55=" ",AC55=0),0,IF($AC$10="",0,IF($AE$10="",DAY(EOMONTH($AC$10,0))-(DATE(YEAR($G$7),MONTH($G$7)+1,0)-$G$7),DAY(EOMONTH($AC$10,0)))))</f>
        <v>0</v>
      </c>
      <c r="AD56" s="181"/>
      <c r="AE56" s="62">
        <f>IF(OR(AE55=" ",AE55=0),0,IF($AE$10="",0,IF($AG$10="",DAY(EOMONTH($AE$10,0))-(DATE(YEAR($G$7),MONTH($G$7)+1,0)-$G$7),DAY(EOMONTH($AE$10,0)))))</f>
        <v>0</v>
      </c>
      <c r="AF56" s="181"/>
      <c r="AG56" s="62">
        <f>IF(OR(AG55=" ",AG55=0),0,IF($AG$10="",0,DAY(EOMONTH($AG$10,0)-(DATE(YEAR($G$7),MONTH($G$7)+1,0)-$G$7))))</f>
        <v>0</v>
      </c>
      <c r="AH56" s="182"/>
      <c r="AI56" s="93"/>
      <c r="AJ56" s="185"/>
      <c r="AK56" s="186"/>
      <c r="AM56" s="51">
        <f>SUM(K56,M56,O56,Q56,S56,U56,W56,Y56,AA56,AC56,AE56,AG56)</f>
        <v>0</v>
      </c>
      <c r="AN56" s="88">
        <f>IF(AI55="有",AM56-3,AM56)</f>
        <v>0</v>
      </c>
      <c r="AO56" s="85"/>
      <c r="AP56" s="88">
        <f>IF(AI56="有",AN56-6,AN56)</f>
        <v>0</v>
      </c>
      <c r="AQ56" s="85"/>
      <c r="AR56" s="84">
        <f t="shared" si="89"/>
        <v>0</v>
      </c>
    </row>
    <row r="57" spans="2:44" s="51" customFormat="1" ht="30" customHeight="1" thickBot="1">
      <c r="B57" s="187"/>
      <c r="C57" s="188"/>
      <c r="D57" s="188"/>
      <c r="E57" s="189"/>
      <c r="F57" s="193"/>
      <c r="G57" s="193"/>
      <c r="H57" s="193"/>
      <c r="I57" s="193"/>
      <c r="J57" s="194"/>
      <c r="K57" s="60"/>
      <c r="L57" s="181" t="str">
        <f t="shared" ref="L57" si="102">IF(OR(K57=" ",K57=0)," ",(K58-K57)/K58)</f>
        <v xml:space="preserve"> </v>
      </c>
      <c r="M57" s="60"/>
      <c r="N57" s="181" t="str">
        <f t="shared" ref="N57" si="103">IF(OR(M57=" ",M57=0)," ",(M58-M57)/M58)</f>
        <v xml:space="preserve"> </v>
      </c>
      <c r="O57" s="60"/>
      <c r="P57" s="181" t="str">
        <f t="shared" ref="P57" si="104">IF(OR(O57=" ",O57=0)," ",(O58-O57)/O58)</f>
        <v xml:space="preserve"> </v>
      </c>
      <c r="Q57" s="60"/>
      <c r="R57" s="181" t="str">
        <f t="shared" ref="R57" si="105">IF(OR(Q57=" ",Q57=0)," ",(Q58-Q57)/Q58)</f>
        <v xml:space="preserve"> </v>
      </c>
      <c r="S57" s="60"/>
      <c r="T57" s="181" t="str">
        <f t="shared" ref="T57" si="106">IF(OR(S57=" ",S57=0)," ",(S58-S57)/S58)</f>
        <v xml:space="preserve"> </v>
      </c>
      <c r="U57" s="61"/>
      <c r="V57" s="181" t="str">
        <f t="shared" ref="V57" si="107">IF(OR(U57=" ",U57=0)," ",(U58-U57)/U58)</f>
        <v xml:space="preserve"> </v>
      </c>
      <c r="W57" s="61"/>
      <c r="X57" s="181" t="str">
        <f t="shared" ref="X57" si="108">IF(OR(W57=" ",W57=0)," ",(W58-W57)/W58)</f>
        <v xml:space="preserve"> </v>
      </c>
      <c r="Y57" s="61"/>
      <c r="Z57" s="181" t="str">
        <f t="shared" ref="Z57" si="109">IF(OR(Y57=" ",Y57=0)," ",(Y58-Y57)/Y58)</f>
        <v xml:space="preserve"> </v>
      </c>
      <c r="AA57" s="61"/>
      <c r="AB57" s="181" t="str">
        <f t="shared" ref="AB57" si="110">IF(OR(AA57=" ",AA57=0)," ",(AA58-AA57)/AA58)</f>
        <v xml:space="preserve"> </v>
      </c>
      <c r="AC57" s="61"/>
      <c r="AD57" s="181" t="str">
        <f t="shared" ref="AD57" si="111">IF(OR(AC57=" ",AC57=0)," ",(AC58-AC57)/AC58)</f>
        <v xml:space="preserve"> </v>
      </c>
      <c r="AE57" s="61"/>
      <c r="AF57" s="181" t="str">
        <f t="shared" ref="AF57" si="112">IF(OR(AE57=" ",AE57=0)," ",(AE58-AE57)/AE58)</f>
        <v xml:space="preserve"> </v>
      </c>
      <c r="AG57" s="61"/>
      <c r="AH57" s="182" t="str">
        <f t="shared" ref="AH57" si="113">IF(OR(AG57=" ",AG57=0)," ",(AG58-AG57)/AG58)</f>
        <v xml:space="preserve"> </v>
      </c>
      <c r="AI57" s="92"/>
      <c r="AJ57" s="183">
        <f>IF(AR57=0,0,AR57/AR58)</f>
        <v>0</v>
      </c>
      <c r="AK57" s="184"/>
      <c r="AM57" s="87">
        <f>SUM(K58-K57,M58-M57,O58-O57,Q58-Q57,S58-S57,U58-U57,W58-W57,Y58-Y57,AA58-AA57,AC58-AC57,AE58-AE57,AG58-AG57)</f>
        <v>0</v>
      </c>
      <c r="AN57" s="83">
        <f>IF(AI57="有",AM57-3,AM57)</f>
        <v>0</v>
      </c>
      <c r="AP57" s="83">
        <f>IF(AI58="有",AN57-6,AN57)</f>
        <v>0</v>
      </c>
      <c r="AR57" s="84">
        <f t="shared" si="89"/>
        <v>0</v>
      </c>
    </row>
    <row r="58" spans="2:44" s="51" customFormat="1" ht="30" customHeight="1" thickBot="1">
      <c r="B58" s="190"/>
      <c r="C58" s="191"/>
      <c r="D58" s="191"/>
      <c r="E58" s="192"/>
      <c r="F58" s="195"/>
      <c r="G58" s="195"/>
      <c r="H58" s="195"/>
      <c r="I58" s="195"/>
      <c r="J58" s="196"/>
      <c r="K58" s="62">
        <f>IF(OR(K57=" ",K57=0),0,IF($K$10="","",DATE(YEAR($G$6),MONTH($G$6)+1,0)-$G$6+1))</f>
        <v>0</v>
      </c>
      <c r="L58" s="181"/>
      <c r="M58" s="62">
        <f>IF(OR(M57=" ",M57=0),0,IF($M$10="",0,IF($O$10="",DAY(EOMONTH($M$10,0))-(DATE(YEAR($G$7),MONTH($G$7)+1,0)-$G$7),DAY(EOMONTH($M$10,0)))))</f>
        <v>0</v>
      </c>
      <c r="N58" s="181"/>
      <c r="O58" s="62">
        <f>IF(OR(O57=" ",O57=0),0,IF($O$10="",0,IF($Q$10="",DAY(EOMONTH($O$10,0))-(DATE(YEAR($G$7),MONTH($G$7)+1,0)-$G$7),DAY(EOMONTH($O$10,0)))))</f>
        <v>0</v>
      </c>
      <c r="P58" s="181"/>
      <c r="Q58" s="62">
        <f>IF(OR(Q57=" ",Q57=0),0,IF($Q$10="",0,IF($S$10="",DAY(EOMONTH($Q$10,0))-(DATE(YEAR($G$7),MONTH($G$7)+1,0)-$G$7),DAY(EOMONTH($Q$10,0)))))</f>
        <v>0</v>
      </c>
      <c r="R58" s="181"/>
      <c r="S58" s="62">
        <f>IF(OR(S57=" ",S57=0),0,IF($S$10="",0,IF($U$10="",DAY(EOMONTH($S$10,0))-(DATE(YEAR($G$7),MONTH($G$7)+1,0)-$G$7),DAY(EOMONTH($S$10,0)))))</f>
        <v>0</v>
      </c>
      <c r="T58" s="181"/>
      <c r="U58" s="62">
        <f>IF(OR(U57=" ",U57=0),0,IF($U$10="",0,IF($W$10="",DAY(EOMONTH($U$10,0))-(DATE(YEAR($G$7),MONTH($G$7)+1,0)-$G$7),DAY(EOMONTH($U$10,0)))))</f>
        <v>0</v>
      </c>
      <c r="V58" s="181"/>
      <c r="W58" s="62">
        <f>IF(OR(W57=" ",W57=0),0,IF($W$10="",0,IF($Y$10="",DAY(EOMONTH($W$10,0))-(DATE(YEAR($G$7),MONTH($G$7)+1,0)-$G$7),DAY(EOMONTH($W$10,0)))))</f>
        <v>0</v>
      </c>
      <c r="X58" s="181"/>
      <c r="Y58" s="62">
        <f>IF(OR(Y57=" ",Y57=0),0,IF($Y$10="",0,IF($AA$10="",DAY(EOMONTH($Y$10,0))-(DATE(YEAR($G$7),MONTH($G$7)+1,0)-$G$7),DAY(EOMONTH($Y$10,0)))))</f>
        <v>0</v>
      </c>
      <c r="Z58" s="181"/>
      <c r="AA58" s="62">
        <f>IF(OR(AA57=" ",AA57=0),0,IF($AA$10="",0,IF($AC$10="",DAY(EOMONTH($AA$10,0))-(DATE(YEAR($G$7),MONTH($G$7)+1,0)-$G$7),DAY(EOMONTH($AA$10,0)))))</f>
        <v>0</v>
      </c>
      <c r="AB58" s="181"/>
      <c r="AC58" s="62">
        <f>IF(OR(AC57=" ",AC57=0),0,IF($AC$10="",0,IF($AE$10="",DAY(EOMONTH($AC$10,0))-(DATE(YEAR($G$7),MONTH($G$7)+1,0)-$G$7),DAY(EOMONTH($AC$10,0)))))</f>
        <v>0</v>
      </c>
      <c r="AD58" s="181"/>
      <c r="AE58" s="62">
        <f>IF(OR(AE57=" ",AE57=0),0,IF($AE$10="",0,IF($AG$10="",DAY(EOMONTH($AE$10,0))-(DATE(YEAR($G$7),MONTH($G$7)+1,0)-$G$7),DAY(EOMONTH($AE$10,0)))))</f>
        <v>0</v>
      </c>
      <c r="AF58" s="181"/>
      <c r="AG58" s="62">
        <f>IF(OR(AG57=" ",AG57=0),0,IF($AG$10="",0,DAY(EOMONTH($AG$10,0)-(DATE(YEAR($G$7),MONTH($G$7)+1,0)-$G$7))))</f>
        <v>0</v>
      </c>
      <c r="AH58" s="182"/>
      <c r="AI58" s="93"/>
      <c r="AJ58" s="185"/>
      <c r="AK58" s="186"/>
      <c r="AM58" s="51">
        <f>SUM(K58,M58,O58,Q58,S58,U58,W58,Y58,AA58,AC58,AE58,AG58)</f>
        <v>0</v>
      </c>
      <c r="AN58" s="88">
        <f>IF(AI57="有",AM58-3,AM58)</f>
        <v>0</v>
      </c>
      <c r="AO58" s="85"/>
      <c r="AP58" s="88">
        <f>IF(AI58="有",AN58-6,AN58)</f>
        <v>0</v>
      </c>
      <c r="AQ58" s="85"/>
      <c r="AR58" s="84">
        <f t="shared" si="89"/>
        <v>0</v>
      </c>
    </row>
    <row r="59" spans="2:44" s="51" customFormat="1" ht="30" customHeight="1" thickBot="1">
      <c r="B59" s="187"/>
      <c r="C59" s="188"/>
      <c r="D59" s="188"/>
      <c r="E59" s="189"/>
      <c r="F59" s="193"/>
      <c r="G59" s="193"/>
      <c r="H59" s="193"/>
      <c r="I59" s="193"/>
      <c r="J59" s="194"/>
      <c r="K59" s="63"/>
      <c r="L59" s="181" t="str">
        <f t="shared" ref="L59" si="114">IF(OR(K59=" ",K59=0)," ",(K60-K59)/K60)</f>
        <v xml:space="preserve"> </v>
      </c>
      <c r="M59" s="63"/>
      <c r="N59" s="181" t="str">
        <f t="shared" ref="N59" si="115">IF(OR(M59=" ",M59=0)," ",(M60-M59)/M60)</f>
        <v xml:space="preserve"> </v>
      </c>
      <c r="O59" s="63"/>
      <c r="P59" s="181" t="str">
        <f t="shared" ref="P59" si="116">IF(OR(O59=" ",O59=0)," ",(O60-O59)/O60)</f>
        <v xml:space="preserve"> </v>
      </c>
      <c r="Q59" s="63"/>
      <c r="R59" s="181" t="str">
        <f t="shared" ref="R59" si="117">IF(OR(Q59=" ",Q59=0)," ",(Q60-Q59)/Q60)</f>
        <v xml:space="preserve"> </v>
      </c>
      <c r="S59" s="63"/>
      <c r="T59" s="181" t="str">
        <f t="shared" ref="T59" si="118">IF(OR(S59=" ",S59=0)," ",(S60-S59)/S60)</f>
        <v xml:space="preserve"> </v>
      </c>
      <c r="U59" s="64"/>
      <c r="V59" s="181" t="str">
        <f t="shared" ref="V59" si="119">IF(OR(U59=" ",U59=0)," ",(U60-U59)/U60)</f>
        <v xml:space="preserve"> </v>
      </c>
      <c r="W59" s="64"/>
      <c r="X59" s="181" t="str">
        <f t="shared" ref="X59" si="120">IF(OR(W59=" ",W59=0)," ",(W60-W59)/W60)</f>
        <v xml:space="preserve"> </v>
      </c>
      <c r="Y59" s="64"/>
      <c r="Z59" s="181" t="str">
        <f t="shared" ref="Z59" si="121">IF(OR(Y59=" ",Y59=0)," ",(Y60-Y59)/Y60)</f>
        <v xml:space="preserve"> </v>
      </c>
      <c r="AA59" s="64"/>
      <c r="AB59" s="181" t="str">
        <f t="shared" ref="AB59" si="122">IF(OR(AA59=" ",AA59=0)," ",(AA60-AA59)/AA60)</f>
        <v xml:space="preserve"> </v>
      </c>
      <c r="AC59" s="64"/>
      <c r="AD59" s="181" t="str">
        <f t="shared" ref="AD59" si="123">IF(OR(AC59=" ",AC59=0)," ",(AC60-AC59)/AC60)</f>
        <v xml:space="preserve"> </v>
      </c>
      <c r="AE59" s="64"/>
      <c r="AF59" s="181" t="str">
        <f t="shared" ref="AF59" si="124">IF(OR(AE59=" ",AE59=0)," ",(AE60-AE59)/AE60)</f>
        <v xml:space="preserve"> </v>
      </c>
      <c r="AG59" s="64"/>
      <c r="AH59" s="182" t="str">
        <f t="shared" ref="AH59" si="125">IF(OR(AG59=" ",AG59=0)," ",(AG60-AG59)/AG60)</f>
        <v xml:space="preserve"> </v>
      </c>
      <c r="AI59" s="92"/>
      <c r="AJ59" s="183">
        <f>IF(AR59=0,0,AR59/AR60)</f>
        <v>0</v>
      </c>
      <c r="AK59" s="184"/>
      <c r="AM59" s="87">
        <f>SUM(K60-K59,M60-M59,O60-O59,Q60-Q59,S60-S59,U60-U59,W60-W59,Y60-Y59,AA60-AA59,AC60-AC59,AE60-AE59,AG60-AG59)</f>
        <v>0</v>
      </c>
      <c r="AN59" s="83">
        <f>IF(AI59="有",AM59-3,AM59)</f>
        <v>0</v>
      </c>
      <c r="AP59" s="83">
        <f>IF(AI60="有",AN59-6,AN59)</f>
        <v>0</v>
      </c>
      <c r="AR59" s="84">
        <f t="shared" si="89"/>
        <v>0</v>
      </c>
    </row>
    <row r="60" spans="2:44" s="51" customFormat="1" ht="30" customHeight="1" thickBot="1">
      <c r="B60" s="190"/>
      <c r="C60" s="191"/>
      <c r="D60" s="191"/>
      <c r="E60" s="192"/>
      <c r="F60" s="195"/>
      <c r="G60" s="195"/>
      <c r="H60" s="195"/>
      <c r="I60" s="195"/>
      <c r="J60" s="196"/>
      <c r="K60" s="62">
        <f>IF(OR(K59=" ",K59=0),0,IF($K$10="","",DATE(YEAR($G$6),MONTH($G$6)+1,0)-$G$6+1))</f>
        <v>0</v>
      </c>
      <c r="L60" s="181"/>
      <c r="M60" s="62">
        <f>IF(OR(M59=" ",M59=0),0,IF($M$10="",0,IF($O$10="",DAY(EOMONTH($M$10,0))-(DATE(YEAR($G$7),MONTH($G$7)+1,0)-$G$7),DAY(EOMONTH($M$10,0)))))</f>
        <v>0</v>
      </c>
      <c r="N60" s="181"/>
      <c r="O60" s="62">
        <f>IF(OR(O59=" ",O59=0),0,IF($O$10="",0,IF($Q$10="",DAY(EOMONTH($O$10,0))-(DATE(YEAR($G$7),MONTH($G$7)+1,0)-$G$7),DAY(EOMONTH($O$10,0)))))</f>
        <v>0</v>
      </c>
      <c r="P60" s="181"/>
      <c r="Q60" s="62">
        <f>IF(OR(Q59=" ",Q59=0),0,IF($Q$10="",0,IF($S$10="",DAY(EOMONTH($Q$10,0))-(DATE(YEAR($G$7),MONTH($G$7)+1,0)-$G$7),DAY(EOMONTH($Q$10,0)))))</f>
        <v>0</v>
      </c>
      <c r="R60" s="181"/>
      <c r="S60" s="62">
        <f>IF(OR(S59=" ",S59=0),0,IF($S$10="",0,IF($U$10="",DAY(EOMONTH($S$10,0))-(DATE(YEAR($G$7),MONTH($G$7)+1,0)-$G$7),DAY(EOMONTH($S$10,0)))))</f>
        <v>0</v>
      </c>
      <c r="T60" s="181"/>
      <c r="U60" s="62">
        <f>IF(OR(U59=" ",U59=0),0,IF($U$10="",0,IF($W$10="",DAY(EOMONTH($U$10,0))-(DATE(YEAR($G$7),MONTH($G$7)+1,0)-$G$7),DAY(EOMONTH($U$10,0)))))</f>
        <v>0</v>
      </c>
      <c r="V60" s="181"/>
      <c r="W60" s="62">
        <f>IF(OR(W59=" ",W59=0),0,IF($W$10="",0,IF($Y$10="",DAY(EOMONTH($W$10,0))-(DATE(YEAR($G$7),MONTH($G$7)+1,0)-$G$7),DAY(EOMONTH($W$10,0)))))</f>
        <v>0</v>
      </c>
      <c r="X60" s="181"/>
      <c r="Y60" s="62">
        <f>IF(OR(Y59=" ",Y59=0),0,IF($Y$10="",0,IF($AA$10="",DAY(EOMONTH($Y$10,0))-(DATE(YEAR($G$7),MONTH($G$7)+1,0)-$G$7),DAY(EOMONTH($Y$10,0)))))</f>
        <v>0</v>
      </c>
      <c r="Z60" s="181"/>
      <c r="AA60" s="62">
        <f>IF(OR(AA59=" ",AA59=0),0,IF($AA$10="",0,IF($AC$10="",DAY(EOMONTH($AA$10,0))-(DATE(YEAR($G$7),MONTH($G$7)+1,0)-$G$7),DAY(EOMONTH($AA$10,0)))))</f>
        <v>0</v>
      </c>
      <c r="AB60" s="181"/>
      <c r="AC60" s="62">
        <f>IF(OR(AC59=" ",AC59=0),0,IF($AC$10="",0,IF($AE$10="",DAY(EOMONTH($AC$10,0))-(DATE(YEAR($G$7),MONTH($G$7)+1,0)-$G$7),DAY(EOMONTH($AC$10,0)))))</f>
        <v>0</v>
      </c>
      <c r="AD60" s="181"/>
      <c r="AE60" s="62">
        <f>IF(OR(AE59=" ",AE59=0),0,IF($AE$10="",0,IF($AG$10="",DAY(EOMONTH($AE$10,0))-(DATE(YEAR($G$7),MONTH($G$7)+1,0)-$G$7),DAY(EOMONTH($AE$10,0)))))</f>
        <v>0</v>
      </c>
      <c r="AF60" s="181"/>
      <c r="AG60" s="62">
        <f>IF(OR(AG59=" ",AG59=0),0,IF($AG$10="",0,DAY(EOMONTH($AG$10,0)-(DATE(YEAR($G$7),MONTH($G$7)+1,0)-$G$7))))</f>
        <v>0</v>
      </c>
      <c r="AH60" s="182"/>
      <c r="AI60" s="93"/>
      <c r="AJ60" s="185"/>
      <c r="AK60" s="186"/>
      <c r="AM60" s="51">
        <f>SUM(K60,M60,O60,Q60,S60,U60,W60,Y60,AA60,AC60,AE60,AG60)</f>
        <v>0</v>
      </c>
      <c r="AN60" s="88">
        <f>IF(AI59="有",AM60-3,AM60)</f>
        <v>0</v>
      </c>
      <c r="AO60" s="85"/>
      <c r="AP60" s="88">
        <f>IF(AI60="有",AN60-6,AN60)</f>
        <v>0</v>
      </c>
      <c r="AQ60" s="85"/>
      <c r="AR60" s="84">
        <f t="shared" si="89"/>
        <v>0</v>
      </c>
    </row>
    <row r="61" spans="2:44" s="51" customFormat="1" ht="30" customHeight="1" thickBot="1">
      <c r="B61" s="187"/>
      <c r="C61" s="188"/>
      <c r="D61" s="188"/>
      <c r="E61" s="189"/>
      <c r="F61" s="193"/>
      <c r="G61" s="193"/>
      <c r="H61" s="193"/>
      <c r="I61" s="193"/>
      <c r="J61" s="194"/>
      <c r="K61" s="60"/>
      <c r="L61" s="181" t="str">
        <f t="shared" ref="L61" si="126">IF(OR(K61=" ",K61=0)," ",(K62-K61)/K62)</f>
        <v xml:space="preserve"> </v>
      </c>
      <c r="M61" s="60"/>
      <c r="N61" s="181" t="str">
        <f t="shared" ref="N61" si="127">IF(OR(M61=" ",M61=0)," ",(M62-M61)/M62)</f>
        <v xml:space="preserve"> </v>
      </c>
      <c r="O61" s="60"/>
      <c r="P61" s="181" t="str">
        <f t="shared" ref="P61" si="128">IF(OR(O61=" ",O61=0)," ",(O62-O61)/O62)</f>
        <v xml:space="preserve"> </v>
      </c>
      <c r="Q61" s="60"/>
      <c r="R61" s="181" t="str">
        <f t="shared" ref="R61" si="129">IF(OR(Q61=" ",Q61=0)," ",(Q62-Q61)/Q62)</f>
        <v xml:space="preserve"> </v>
      </c>
      <c r="S61" s="60"/>
      <c r="T61" s="181" t="str">
        <f t="shared" ref="T61" si="130">IF(OR(S61=" ",S61=0)," ",(S62-S61)/S62)</f>
        <v xml:space="preserve"> </v>
      </c>
      <c r="U61" s="61"/>
      <c r="V61" s="181" t="str">
        <f t="shared" ref="V61" si="131">IF(OR(U61=" ",U61=0)," ",(U62-U61)/U62)</f>
        <v xml:space="preserve"> </v>
      </c>
      <c r="W61" s="61"/>
      <c r="X61" s="181" t="str">
        <f t="shared" ref="X61" si="132">IF(OR(W61=" ",W61=0)," ",(W62-W61)/W62)</f>
        <v xml:space="preserve"> </v>
      </c>
      <c r="Y61" s="61"/>
      <c r="Z61" s="181" t="str">
        <f t="shared" ref="Z61" si="133">IF(OR(Y61=" ",Y61=0)," ",(Y62-Y61)/Y62)</f>
        <v xml:space="preserve"> </v>
      </c>
      <c r="AA61" s="61"/>
      <c r="AB61" s="181" t="str">
        <f t="shared" ref="AB61" si="134">IF(OR(AA61=" ",AA61=0)," ",(AA62-AA61)/AA62)</f>
        <v xml:space="preserve"> </v>
      </c>
      <c r="AC61" s="61"/>
      <c r="AD61" s="181" t="str">
        <f t="shared" ref="AD61" si="135">IF(OR(AC61=" ",AC61=0)," ",(AC62-AC61)/AC62)</f>
        <v xml:space="preserve"> </v>
      </c>
      <c r="AE61" s="61"/>
      <c r="AF61" s="181" t="str">
        <f t="shared" ref="AF61" si="136">IF(OR(AE61=" ",AE61=0)," ",(AE62-AE61)/AE62)</f>
        <v xml:space="preserve"> </v>
      </c>
      <c r="AG61" s="61"/>
      <c r="AH61" s="182" t="str">
        <f t="shared" ref="AH61" si="137">IF(OR(AG61=" ",AG61=0)," ",(AG62-AG61)/AG62)</f>
        <v xml:space="preserve"> </v>
      </c>
      <c r="AI61" s="92"/>
      <c r="AJ61" s="183">
        <f>IF(AR61=0,0,AR61/AR62)</f>
        <v>0</v>
      </c>
      <c r="AK61" s="184"/>
      <c r="AM61" s="87">
        <f>SUM(K62-K61,M62-M61,O62-O61,Q62-Q61,S62-S61,U62-U61,W62-W61,Y62-Y61,AA62-AA61,AC62-AC61,AE62-AE61,AG62-AG61)</f>
        <v>0</v>
      </c>
      <c r="AN61" s="83">
        <f>IF(AI61="有",AM61-3,AM61)</f>
        <v>0</v>
      </c>
      <c r="AP61" s="83">
        <f>IF(AI62="有",AN61-6,AN61)</f>
        <v>0</v>
      </c>
      <c r="AR61" s="84">
        <f t="shared" si="89"/>
        <v>0</v>
      </c>
    </row>
    <row r="62" spans="2:44" s="51" customFormat="1" ht="30" customHeight="1" thickBot="1">
      <c r="B62" s="190"/>
      <c r="C62" s="191"/>
      <c r="D62" s="191"/>
      <c r="E62" s="192"/>
      <c r="F62" s="195"/>
      <c r="G62" s="195"/>
      <c r="H62" s="195"/>
      <c r="I62" s="195"/>
      <c r="J62" s="196"/>
      <c r="K62" s="62">
        <f>IF(OR(K61=" ",K61=0),0,IF($K$10="","",DATE(YEAR($G$6),MONTH($G$6)+1,0)-$G$6+1))</f>
        <v>0</v>
      </c>
      <c r="L62" s="181"/>
      <c r="M62" s="62">
        <f>IF(OR(M61=" ",M61=0),0,IF($M$10="",0,IF($O$10="",DAY(EOMONTH($M$10,0))-(DATE(YEAR($G$7),MONTH($G$7)+1,0)-$G$7),DAY(EOMONTH($M$10,0)))))</f>
        <v>0</v>
      </c>
      <c r="N62" s="181"/>
      <c r="O62" s="62">
        <f>IF(OR(O61=" ",O61=0),0,IF($O$10="",0,IF($Q$10="",DAY(EOMONTH($O$10,0))-(DATE(YEAR($G$7),MONTH($G$7)+1,0)-$G$7),DAY(EOMONTH($O$10,0)))))</f>
        <v>0</v>
      </c>
      <c r="P62" s="181"/>
      <c r="Q62" s="62">
        <f>IF(OR(Q61=" ",Q61=0),0,IF($Q$10="",0,IF($S$10="",DAY(EOMONTH($Q$10,0))-(DATE(YEAR($G$7),MONTH($G$7)+1,0)-$G$7),DAY(EOMONTH($Q$10,0)))))</f>
        <v>0</v>
      </c>
      <c r="R62" s="181"/>
      <c r="S62" s="62">
        <f>IF(OR(S61=" ",S61=0),0,IF($S$10="",0,IF($U$10="",DAY(EOMONTH($S$10,0))-(DATE(YEAR($G$7),MONTH($G$7)+1,0)-$G$7),DAY(EOMONTH($S$10,0)))))</f>
        <v>0</v>
      </c>
      <c r="T62" s="181"/>
      <c r="U62" s="62">
        <f>IF(OR(U61=" ",U61=0),0,IF($U$10="",0,IF($W$10="",DAY(EOMONTH($U$10,0))-(DATE(YEAR($G$7),MONTH($G$7)+1,0)-$G$7),DAY(EOMONTH($U$10,0)))))</f>
        <v>0</v>
      </c>
      <c r="V62" s="181"/>
      <c r="W62" s="62">
        <f>IF(OR(W61=" ",W61=0),0,IF($W$10="",0,IF($Y$10="",DAY(EOMONTH($W$10,0))-(DATE(YEAR($G$7),MONTH($G$7)+1,0)-$G$7),DAY(EOMONTH($W$10,0)))))</f>
        <v>0</v>
      </c>
      <c r="X62" s="181"/>
      <c r="Y62" s="62">
        <f>IF(OR(Y61=" ",Y61=0),0,IF($Y$10="",0,IF($AA$10="",DAY(EOMONTH($Y$10,0))-(DATE(YEAR($G$7),MONTH($G$7)+1,0)-$G$7),DAY(EOMONTH($Y$10,0)))))</f>
        <v>0</v>
      </c>
      <c r="Z62" s="181"/>
      <c r="AA62" s="62">
        <f>IF(OR(AA61=" ",AA61=0),0,IF($AA$10="",0,IF($AC$10="",DAY(EOMONTH($AA$10,0))-(DATE(YEAR($G$7),MONTH($G$7)+1,0)-$G$7),DAY(EOMONTH($AA$10,0)))))</f>
        <v>0</v>
      </c>
      <c r="AB62" s="181"/>
      <c r="AC62" s="62">
        <f>IF(OR(AC61=" ",AC61=0),0,IF($AC$10="",0,IF($AE$10="",DAY(EOMONTH($AC$10,0))-(DATE(YEAR($G$7),MONTH($G$7)+1,0)-$G$7),DAY(EOMONTH($AC$10,0)))))</f>
        <v>0</v>
      </c>
      <c r="AD62" s="181"/>
      <c r="AE62" s="62">
        <f>IF(OR(AE61=" ",AE61=0),0,IF($AE$10="",0,IF($AG$10="",DAY(EOMONTH($AE$10,0))-(DATE(YEAR($G$7),MONTH($G$7)+1,0)-$G$7),DAY(EOMONTH($AE$10,0)))))</f>
        <v>0</v>
      </c>
      <c r="AF62" s="181"/>
      <c r="AG62" s="62">
        <f>IF(OR(AG61=" ",AG61=0),0,IF($AG$10="",0,DAY(EOMONTH($AG$10,0)-(DATE(YEAR($G$7),MONTH($G$7)+1,0)-$G$7))))</f>
        <v>0</v>
      </c>
      <c r="AH62" s="182"/>
      <c r="AI62" s="93"/>
      <c r="AJ62" s="185"/>
      <c r="AK62" s="186"/>
      <c r="AM62" s="51">
        <f>SUM(K62,M62,O62,Q62,S62,U62,W62,Y62,AA62,AC62,AE62,AG62)</f>
        <v>0</v>
      </c>
      <c r="AN62" s="88">
        <f>IF(AI61="有",AM62-3,AM62)</f>
        <v>0</v>
      </c>
      <c r="AO62" s="85"/>
      <c r="AP62" s="88">
        <f>IF(AI62="有",AN62-6,AN62)</f>
        <v>0</v>
      </c>
      <c r="AQ62" s="85"/>
      <c r="AR62" s="84">
        <f t="shared" si="89"/>
        <v>0</v>
      </c>
    </row>
    <row r="63" spans="2:44" s="51" customFormat="1" ht="30" customHeight="1" thickBot="1">
      <c r="B63" s="187"/>
      <c r="C63" s="188"/>
      <c r="D63" s="188"/>
      <c r="E63" s="189"/>
      <c r="F63" s="193"/>
      <c r="G63" s="193"/>
      <c r="H63" s="193"/>
      <c r="I63" s="193"/>
      <c r="J63" s="194"/>
      <c r="K63" s="63"/>
      <c r="L63" s="181" t="str">
        <f t="shared" ref="L63" si="138">IF(OR(K63=" ",K63=0)," ",(K64-K63)/K64)</f>
        <v xml:space="preserve"> </v>
      </c>
      <c r="M63" s="63"/>
      <c r="N63" s="181" t="str">
        <f t="shared" ref="N63" si="139">IF(OR(M63=" ",M63=0)," ",(M64-M63)/M64)</f>
        <v xml:space="preserve"> </v>
      </c>
      <c r="O63" s="63"/>
      <c r="P63" s="181" t="str">
        <f t="shared" ref="P63" si="140">IF(OR(O63=" ",O63=0)," ",(O64-O63)/O64)</f>
        <v xml:space="preserve"> </v>
      </c>
      <c r="Q63" s="63"/>
      <c r="R63" s="181" t="str">
        <f t="shared" ref="R63" si="141">IF(OR(Q63=" ",Q63=0)," ",(Q64-Q63)/Q64)</f>
        <v xml:space="preserve"> </v>
      </c>
      <c r="S63" s="63"/>
      <c r="T63" s="181" t="str">
        <f t="shared" ref="T63" si="142">IF(OR(S63=" ",S63=0)," ",(S64-S63)/S64)</f>
        <v xml:space="preserve"> </v>
      </c>
      <c r="U63" s="64"/>
      <c r="V63" s="181" t="str">
        <f t="shared" ref="V63" si="143">IF(OR(U63=" ",U63=0)," ",(U64-U63)/U64)</f>
        <v xml:space="preserve"> </v>
      </c>
      <c r="W63" s="64"/>
      <c r="X63" s="181" t="str">
        <f t="shared" ref="X63" si="144">IF(OR(W63=" ",W63=0)," ",(W64-W63)/W64)</f>
        <v xml:space="preserve"> </v>
      </c>
      <c r="Y63" s="64"/>
      <c r="Z63" s="181" t="str">
        <f t="shared" ref="Z63" si="145">IF(OR(Y63=" ",Y63=0)," ",(Y64-Y63)/Y64)</f>
        <v xml:space="preserve"> </v>
      </c>
      <c r="AA63" s="64"/>
      <c r="AB63" s="181" t="str">
        <f t="shared" ref="AB63" si="146">IF(OR(AA63=" ",AA63=0)," ",(AA64-AA63)/AA64)</f>
        <v xml:space="preserve"> </v>
      </c>
      <c r="AC63" s="64"/>
      <c r="AD63" s="181" t="str">
        <f t="shared" ref="AD63" si="147">IF(OR(AC63=" ",AC63=0)," ",(AC64-AC63)/AC64)</f>
        <v xml:space="preserve"> </v>
      </c>
      <c r="AE63" s="64"/>
      <c r="AF63" s="181" t="str">
        <f t="shared" ref="AF63" si="148">IF(OR(AE63=" ",AE63=0)," ",(AE64-AE63)/AE64)</f>
        <v xml:space="preserve"> </v>
      </c>
      <c r="AG63" s="64"/>
      <c r="AH63" s="182" t="str">
        <f t="shared" ref="AH63" si="149">IF(OR(AG63=" ",AG63=0)," ",(AG64-AG63)/AG64)</f>
        <v xml:space="preserve"> </v>
      </c>
      <c r="AI63" s="92"/>
      <c r="AJ63" s="183">
        <f>IF(AR63=0,0,AR63/AR64)</f>
        <v>0</v>
      </c>
      <c r="AK63" s="184"/>
      <c r="AM63" s="87">
        <f>SUM(K64-K63,M64-M63,O64-O63,Q64-Q63,S64-S63,U64-U63,W64-W63,Y64-Y63,AA64-AA63,AC64-AC63,AE64-AE63,AG64-AG63)</f>
        <v>0</v>
      </c>
      <c r="AN63" s="83">
        <f>IF(AI63="有",AM63-3,AM63)</f>
        <v>0</v>
      </c>
      <c r="AP63" s="83">
        <f>IF(AI64="有",AN63-6,AN63)</f>
        <v>0</v>
      </c>
      <c r="AR63" s="84">
        <f t="shared" si="89"/>
        <v>0</v>
      </c>
    </row>
    <row r="64" spans="2:44" s="51" customFormat="1" ht="30" customHeight="1" thickBot="1">
      <c r="B64" s="190"/>
      <c r="C64" s="191"/>
      <c r="D64" s="191"/>
      <c r="E64" s="192"/>
      <c r="F64" s="195"/>
      <c r="G64" s="195"/>
      <c r="H64" s="195"/>
      <c r="I64" s="195"/>
      <c r="J64" s="196"/>
      <c r="K64" s="62">
        <f>IF(OR(K63=" ",K63=0),0,IF($K$10="","",DATE(YEAR($G$6),MONTH($G$6)+1,0)-$G$6+1))</f>
        <v>0</v>
      </c>
      <c r="L64" s="181"/>
      <c r="M64" s="62">
        <f>IF(OR(M63=" ",M63=0),0,IF($M$10="",0,IF($O$10="",DAY(EOMONTH($M$10,0))-(DATE(YEAR($G$7),MONTH($G$7)+1,0)-$G$7),DAY(EOMONTH($M$10,0)))))</f>
        <v>0</v>
      </c>
      <c r="N64" s="181"/>
      <c r="O64" s="62">
        <f>IF(OR(O63=" ",O63=0),0,IF($O$10="",0,IF($Q$10="",DAY(EOMONTH($O$10,0))-(DATE(YEAR($G$7),MONTH($G$7)+1,0)-$G$7),DAY(EOMONTH($O$10,0)))))</f>
        <v>0</v>
      </c>
      <c r="P64" s="181"/>
      <c r="Q64" s="62">
        <f>IF(OR(Q63=" ",Q63=0),0,IF($Q$10="",0,IF($S$10="",DAY(EOMONTH($Q$10,0))-(DATE(YEAR($G$7),MONTH($G$7)+1,0)-$G$7),DAY(EOMONTH($Q$10,0)))))</f>
        <v>0</v>
      </c>
      <c r="R64" s="181"/>
      <c r="S64" s="62">
        <f>IF(OR(S63=" ",S63=0),0,IF($S$10="",0,IF($U$10="",DAY(EOMONTH($S$10,0))-(DATE(YEAR($G$7),MONTH($G$7)+1,0)-$G$7),DAY(EOMONTH($S$10,0)))))</f>
        <v>0</v>
      </c>
      <c r="T64" s="181"/>
      <c r="U64" s="62">
        <f>IF(OR(U63=" ",U63=0),0,IF($U$10="",0,IF($W$10="",DAY(EOMONTH($U$10,0))-(DATE(YEAR($G$7),MONTH($G$7)+1,0)-$G$7),DAY(EOMONTH($U$10,0)))))</f>
        <v>0</v>
      </c>
      <c r="V64" s="181"/>
      <c r="W64" s="62">
        <f>IF(OR(W63=" ",W63=0),0,IF($W$10="",0,IF($Y$10="",DAY(EOMONTH($W$10,0))-(DATE(YEAR($G$7),MONTH($G$7)+1,0)-$G$7),DAY(EOMONTH($W$10,0)))))</f>
        <v>0</v>
      </c>
      <c r="X64" s="181"/>
      <c r="Y64" s="62">
        <f>IF(OR(Y63=" ",Y63=0),0,IF($Y$10="",0,IF($AA$10="",DAY(EOMONTH($Y$10,0))-(DATE(YEAR($G$7),MONTH($G$7)+1,0)-$G$7),DAY(EOMONTH($Y$10,0)))))</f>
        <v>0</v>
      </c>
      <c r="Z64" s="181"/>
      <c r="AA64" s="62">
        <f>IF(OR(AA63=" ",AA63=0),0,IF($AA$10="",0,IF($AC$10="",DAY(EOMONTH($AA$10,0))-(DATE(YEAR($G$7),MONTH($G$7)+1,0)-$G$7),DAY(EOMONTH($AA$10,0)))))</f>
        <v>0</v>
      </c>
      <c r="AB64" s="181"/>
      <c r="AC64" s="62">
        <f>IF(OR(AC63=" ",AC63=0),0,IF($AC$10="",0,IF($AE$10="",DAY(EOMONTH($AC$10,0))-(DATE(YEAR($G$7),MONTH($G$7)+1,0)-$G$7),DAY(EOMONTH($AC$10,0)))))</f>
        <v>0</v>
      </c>
      <c r="AD64" s="181"/>
      <c r="AE64" s="62">
        <f>IF(OR(AE63=" ",AE63=0),0,IF($AE$10="",0,IF($AG$10="",DAY(EOMONTH($AE$10,0))-(DATE(YEAR($G$7),MONTH($G$7)+1,0)-$G$7),DAY(EOMONTH($AE$10,0)))))</f>
        <v>0</v>
      </c>
      <c r="AF64" s="181"/>
      <c r="AG64" s="62">
        <f>IF(OR(AG63=" ",AG63=0),0,IF($AG$10="",0,DAY(EOMONTH($AG$10,0)-(DATE(YEAR($G$7),MONTH($G$7)+1,0)-$G$7))))</f>
        <v>0</v>
      </c>
      <c r="AH64" s="182"/>
      <c r="AI64" s="93"/>
      <c r="AJ64" s="185"/>
      <c r="AK64" s="186"/>
      <c r="AM64" s="51">
        <f>SUM(K64,M64,O64,Q64,S64,U64,W64,Y64,AA64,AC64,AE64,AG64)</f>
        <v>0</v>
      </c>
      <c r="AN64" s="88">
        <f>IF(AI63="有",AM64-3,AM64)</f>
        <v>0</v>
      </c>
      <c r="AO64" s="85"/>
      <c r="AP64" s="88">
        <f>IF(AI64="有",AN64-6,AN64)</f>
        <v>0</v>
      </c>
      <c r="AQ64" s="85"/>
      <c r="AR64" s="84">
        <f t="shared" si="89"/>
        <v>0</v>
      </c>
    </row>
    <row r="65" spans="1:44" s="51" customFormat="1" ht="30" customHeight="1" thickBot="1">
      <c r="B65" s="187"/>
      <c r="C65" s="188"/>
      <c r="D65" s="188"/>
      <c r="E65" s="189"/>
      <c r="F65" s="193"/>
      <c r="G65" s="193"/>
      <c r="H65" s="193"/>
      <c r="I65" s="193"/>
      <c r="J65" s="194"/>
      <c r="K65" s="60"/>
      <c r="L65" s="181" t="str">
        <f t="shared" ref="L65" si="150">IF(OR(K65=" ",K65=0)," ",(K66-K65)/K66)</f>
        <v xml:space="preserve"> </v>
      </c>
      <c r="M65" s="60"/>
      <c r="N65" s="181" t="str">
        <f t="shared" ref="N65" si="151">IF(OR(M65=" ",M65=0)," ",(M66-M65)/M66)</f>
        <v xml:space="preserve"> </v>
      </c>
      <c r="O65" s="60"/>
      <c r="P65" s="181" t="str">
        <f t="shared" ref="P65" si="152">IF(OR(O65=" ",O65=0)," ",(O66-O65)/O66)</f>
        <v xml:space="preserve"> </v>
      </c>
      <c r="Q65" s="60"/>
      <c r="R65" s="181" t="str">
        <f t="shared" ref="R65" si="153">IF(OR(Q65=" ",Q65=0)," ",(Q66-Q65)/Q66)</f>
        <v xml:space="preserve"> </v>
      </c>
      <c r="S65" s="60"/>
      <c r="T65" s="181" t="str">
        <f t="shared" ref="T65" si="154">IF(OR(S65=" ",S65=0)," ",(S66-S65)/S66)</f>
        <v xml:space="preserve"> </v>
      </c>
      <c r="U65" s="61"/>
      <c r="V65" s="181" t="str">
        <f t="shared" ref="V65" si="155">IF(OR(U65=" ",U65=0)," ",(U66-U65)/U66)</f>
        <v xml:space="preserve"> </v>
      </c>
      <c r="W65" s="61"/>
      <c r="X65" s="181" t="str">
        <f t="shared" ref="X65" si="156">IF(OR(W65=" ",W65=0)," ",(W66-W65)/W66)</f>
        <v xml:space="preserve"> </v>
      </c>
      <c r="Y65" s="61"/>
      <c r="Z65" s="181" t="str">
        <f t="shared" ref="Z65" si="157">IF(OR(Y65=" ",Y65=0)," ",(Y66-Y65)/Y66)</f>
        <v xml:space="preserve"> </v>
      </c>
      <c r="AA65" s="61"/>
      <c r="AB65" s="181" t="str">
        <f t="shared" ref="AB65" si="158">IF(OR(AA65=" ",AA65=0)," ",(AA66-AA65)/AA66)</f>
        <v xml:space="preserve"> </v>
      </c>
      <c r="AC65" s="61"/>
      <c r="AD65" s="181" t="str">
        <f t="shared" ref="AD65" si="159">IF(OR(AC65=" ",AC65=0)," ",(AC66-AC65)/AC66)</f>
        <v xml:space="preserve"> </v>
      </c>
      <c r="AE65" s="61"/>
      <c r="AF65" s="181" t="str">
        <f t="shared" ref="AF65" si="160">IF(OR(AE65=" ",AE65=0)," ",(AE66-AE65)/AE66)</f>
        <v xml:space="preserve"> </v>
      </c>
      <c r="AG65" s="61"/>
      <c r="AH65" s="182" t="str">
        <f t="shared" ref="AH65" si="161">IF(OR(AG65=" ",AG65=0)," ",(AG66-AG65)/AG66)</f>
        <v xml:space="preserve"> </v>
      </c>
      <c r="AI65" s="92"/>
      <c r="AJ65" s="183">
        <f>IF(AR65=0,0,AR65/AR66)</f>
        <v>0</v>
      </c>
      <c r="AK65" s="184"/>
      <c r="AM65" s="87">
        <f>SUM(K66-K65,M66-M65,O66-O65,Q66-Q65,S66-S65,U66-U65,W66-W65,Y66-Y65,AA66-AA65,AC66-AC65,AE66-AE65,AG66-AG65)</f>
        <v>0</v>
      </c>
      <c r="AN65" s="83">
        <f>IF(AI65="有",AM65-3,AM65)</f>
        <v>0</v>
      </c>
      <c r="AP65" s="83">
        <f>IF(AI66="有",AN65-6,AN65)</f>
        <v>0</v>
      </c>
      <c r="AR65" s="84">
        <f t="shared" si="89"/>
        <v>0</v>
      </c>
    </row>
    <row r="66" spans="1:44" s="51" customFormat="1" ht="30" customHeight="1" thickBot="1">
      <c r="B66" s="190"/>
      <c r="C66" s="191"/>
      <c r="D66" s="191"/>
      <c r="E66" s="192"/>
      <c r="F66" s="195"/>
      <c r="G66" s="195"/>
      <c r="H66" s="195"/>
      <c r="I66" s="195"/>
      <c r="J66" s="196"/>
      <c r="K66" s="62">
        <f>IF(OR(K65=" ",K65=0),0,IF($K$10="","",DATE(YEAR($G$6),MONTH($G$6)+1,0)-$G$6+1))</f>
        <v>0</v>
      </c>
      <c r="L66" s="181"/>
      <c r="M66" s="62">
        <f>IF(OR(M65=" ",M65=0),0,IF($M$10="",0,IF($O$10="",DAY(EOMONTH($M$10,0))-(DATE(YEAR($G$7),MONTH($G$7)+1,0)-$G$7),DAY(EOMONTH($M$10,0)))))</f>
        <v>0</v>
      </c>
      <c r="N66" s="181"/>
      <c r="O66" s="62">
        <f>IF(OR(O65=" ",O65=0),0,IF($O$10="",0,IF($Q$10="",DAY(EOMONTH($O$10,0))-(DATE(YEAR($G$7),MONTH($G$7)+1,0)-$G$7),DAY(EOMONTH($O$10,0)))))</f>
        <v>0</v>
      </c>
      <c r="P66" s="181"/>
      <c r="Q66" s="62">
        <f>IF(OR(Q65=" ",Q65=0),0,IF($Q$10="",0,IF($S$10="",DAY(EOMONTH($Q$10,0))-(DATE(YEAR($G$7),MONTH($G$7)+1,0)-$G$7),DAY(EOMONTH($Q$10,0)))))</f>
        <v>0</v>
      </c>
      <c r="R66" s="181"/>
      <c r="S66" s="62">
        <f>IF(OR(S65=" ",S65=0),0,IF($S$10="",0,IF($U$10="",DAY(EOMONTH($S$10,0))-(DATE(YEAR($G$7),MONTH($G$7)+1,0)-$G$7),DAY(EOMONTH($S$10,0)))))</f>
        <v>0</v>
      </c>
      <c r="T66" s="181"/>
      <c r="U66" s="62">
        <f>IF(OR(U65=" ",U65=0),0,IF($U$10="",0,IF($W$10="",DAY(EOMONTH($U$10,0))-(DATE(YEAR($G$7),MONTH($G$7)+1,0)-$G$7),DAY(EOMONTH($U$10,0)))))</f>
        <v>0</v>
      </c>
      <c r="V66" s="181"/>
      <c r="W66" s="62">
        <f>IF(OR(W65=" ",W65=0),0,IF($W$10="",0,IF($Y$10="",DAY(EOMONTH($W$10,0))-(DATE(YEAR($G$7),MONTH($G$7)+1,0)-$G$7),DAY(EOMONTH($W$10,0)))))</f>
        <v>0</v>
      </c>
      <c r="X66" s="181"/>
      <c r="Y66" s="62">
        <f>IF(OR(Y65=" ",Y65=0),0,IF($Y$10="",0,IF($AA$10="",DAY(EOMONTH($Y$10,0))-(DATE(YEAR($G$7),MONTH($G$7)+1,0)-$G$7),DAY(EOMONTH($Y$10,0)))))</f>
        <v>0</v>
      </c>
      <c r="Z66" s="181"/>
      <c r="AA66" s="62">
        <f>IF(OR(AA65=" ",AA65=0),0,IF($AA$10="",0,IF($AC$10="",DAY(EOMONTH($AA$10,0))-(DATE(YEAR($G$7),MONTH($G$7)+1,0)-$G$7),DAY(EOMONTH($AA$10,0)))))</f>
        <v>0</v>
      </c>
      <c r="AB66" s="181"/>
      <c r="AC66" s="62">
        <f>IF(OR(AC65=" ",AC65=0),0,IF($AC$10="",0,IF($AE$10="",DAY(EOMONTH($AC$10,0))-(DATE(YEAR($G$7),MONTH($G$7)+1,0)-$G$7),DAY(EOMONTH($AC$10,0)))))</f>
        <v>0</v>
      </c>
      <c r="AD66" s="181"/>
      <c r="AE66" s="62">
        <f>IF(OR(AE65=" ",AE65=0),0,IF($AE$10="",0,IF($AG$10="",DAY(EOMONTH($AE$10,0))-(DATE(YEAR($G$7),MONTH($G$7)+1,0)-$G$7),DAY(EOMONTH($AE$10,0)))))</f>
        <v>0</v>
      </c>
      <c r="AF66" s="181"/>
      <c r="AG66" s="62">
        <f>IF(OR(AG65=" ",AG65=0),0,IF($AG$10="",0,DAY(EOMONTH($AG$10,0)-(DATE(YEAR($G$7),MONTH($G$7)+1,0)-$G$7))))</f>
        <v>0</v>
      </c>
      <c r="AH66" s="182"/>
      <c r="AI66" s="93"/>
      <c r="AJ66" s="185"/>
      <c r="AK66" s="186"/>
      <c r="AM66" s="51">
        <f>SUM(K66,M66,O66,Q66,S66,U66,W66,Y66,AA66,AC66,AE66,AG66)</f>
        <v>0</v>
      </c>
      <c r="AN66" s="88">
        <f>IF(AI65="有",AM66-3,AM66)</f>
        <v>0</v>
      </c>
      <c r="AO66" s="85"/>
      <c r="AP66" s="88">
        <f>IF(AI66="有",AN66-6,AN66)</f>
        <v>0</v>
      </c>
      <c r="AQ66" s="85"/>
      <c r="AR66" s="84">
        <f t="shared" si="89"/>
        <v>0</v>
      </c>
    </row>
    <row r="67" spans="1:44" s="51" customFormat="1" ht="30" customHeight="1" thickBot="1">
      <c r="B67" s="187"/>
      <c r="C67" s="188"/>
      <c r="D67" s="188"/>
      <c r="E67" s="189"/>
      <c r="F67" s="193"/>
      <c r="G67" s="193"/>
      <c r="H67" s="193"/>
      <c r="I67" s="193"/>
      <c r="J67" s="194"/>
      <c r="K67" s="63"/>
      <c r="L67" s="181" t="str">
        <f t="shared" ref="L67" si="162">IF(OR(K67=" ",K67=0)," ",(K68-K67)/K68)</f>
        <v xml:space="preserve"> </v>
      </c>
      <c r="M67" s="63"/>
      <c r="N67" s="181" t="str">
        <f t="shared" ref="N67" si="163">IF(OR(M67=" ",M67=0)," ",(M68-M67)/M68)</f>
        <v xml:space="preserve"> </v>
      </c>
      <c r="O67" s="63"/>
      <c r="P67" s="181" t="str">
        <f t="shared" ref="P67" si="164">IF(OR(O67=" ",O67=0)," ",(O68-O67)/O68)</f>
        <v xml:space="preserve"> </v>
      </c>
      <c r="Q67" s="63"/>
      <c r="R67" s="181" t="str">
        <f t="shared" ref="R67" si="165">IF(OR(Q67=" ",Q67=0)," ",(Q68-Q67)/Q68)</f>
        <v xml:space="preserve"> </v>
      </c>
      <c r="S67" s="63"/>
      <c r="T67" s="181" t="str">
        <f t="shared" ref="T67" si="166">IF(OR(S67=" ",S67=0)," ",(S68-S67)/S68)</f>
        <v xml:space="preserve"> </v>
      </c>
      <c r="U67" s="64"/>
      <c r="V67" s="181" t="str">
        <f t="shared" ref="V67" si="167">IF(OR(U67=" ",U67=0)," ",(U68-U67)/U68)</f>
        <v xml:space="preserve"> </v>
      </c>
      <c r="W67" s="64"/>
      <c r="X67" s="181" t="str">
        <f t="shared" ref="X67" si="168">IF(OR(W67=" ",W67=0)," ",(W68-W67)/W68)</f>
        <v xml:space="preserve"> </v>
      </c>
      <c r="Y67" s="64"/>
      <c r="Z67" s="181" t="str">
        <f t="shared" ref="Z67" si="169">IF(OR(Y67=" ",Y67=0)," ",(Y68-Y67)/Y68)</f>
        <v xml:space="preserve"> </v>
      </c>
      <c r="AA67" s="64"/>
      <c r="AB67" s="181" t="str">
        <f t="shared" ref="AB67" si="170">IF(OR(AA67=" ",AA67=0)," ",(AA68-AA67)/AA68)</f>
        <v xml:space="preserve"> </v>
      </c>
      <c r="AC67" s="64"/>
      <c r="AD67" s="181" t="str">
        <f t="shared" ref="AD67" si="171">IF(OR(AC67=" ",AC67=0)," ",(AC68-AC67)/AC68)</f>
        <v xml:space="preserve"> </v>
      </c>
      <c r="AE67" s="64"/>
      <c r="AF67" s="181" t="str">
        <f t="shared" ref="AF67" si="172">IF(OR(AE67=" ",AE67=0)," ",(AE68-AE67)/AE68)</f>
        <v xml:space="preserve"> </v>
      </c>
      <c r="AG67" s="64"/>
      <c r="AH67" s="182" t="str">
        <f t="shared" ref="AH67" si="173">IF(OR(AG67=" ",AG67=0)," ",(AG68-AG67)/AG68)</f>
        <v xml:space="preserve"> </v>
      </c>
      <c r="AI67" s="92"/>
      <c r="AJ67" s="183">
        <f>IF(AR67=0,0,AR67/AR68)</f>
        <v>0</v>
      </c>
      <c r="AK67" s="184"/>
      <c r="AM67" s="87">
        <f>SUM(K68-K67,M68-M67,O68-O67,Q68-Q67,S68-S67,U68-U67,W68-W67,Y68-Y67,AA68-AA67,AC68-AC67,AE68-AE67,AG68-AG67)</f>
        <v>0</v>
      </c>
      <c r="AN67" s="83">
        <f>IF(AI67="有",AM67-3,AM67)</f>
        <v>0</v>
      </c>
      <c r="AP67" s="83">
        <f>IF(AI68="有",AN67-6,AN67)</f>
        <v>0</v>
      </c>
      <c r="AR67" s="84">
        <f t="shared" si="89"/>
        <v>0</v>
      </c>
    </row>
    <row r="68" spans="1:44" s="51" customFormat="1" ht="30" customHeight="1" thickBot="1">
      <c r="B68" s="190"/>
      <c r="C68" s="191"/>
      <c r="D68" s="191"/>
      <c r="E68" s="192"/>
      <c r="F68" s="195"/>
      <c r="G68" s="195"/>
      <c r="H68" s="195"/>
      <c r="I68" s="195"/>
      <c r="J68" s="196"/>
      <c r="K68" s="62">
        <f>IF(OR(K67=" ",K67=0),0,IF($K$10="","",DATE(YEAR($G$6),MONTH($G$6)+1,0)-$G$6+1))</f>
        <v>0</v>
      </c>
      <c r="L68" s="181"/>
      <c r="M68" s="62">
        <f>IF(OR(M67=" ",M67=0),0,IF($M$10="",0,IF($O$10="",DAY(EOMONTH($M$10,0))-(DATE(YEAR($G$7),MONTH($G$7)+1,0)-$G$7),DAY(EOMONTH($M$10,0)))))</f>
        <v>0</v>
      </c>
      <c r="N68" s="181"/>
      <c r="O68" s="62">
        <f>IF(OR(O67=" ",O67=0),0,IF($O$10="",0,IF($Q$10="",DAY(EOMONTH($O$10,0))-(DATE(YEAR($G$7),MONTH($G$7)+1,0)-$G$7),DAY(EOMONTH($O$10,0)))))</f>
        <v>0</v>
      </c>
      <c r="P68" s="181"/>
      <c r="Q68" s="62">
        <f>IF(OR(Q67=" ",Q67=0),0,IF($Q$10="",0,IF($S$10="",DAY(EOMONTH($Q$10,0))-(DATE(YEAR($G$7),MONTH($G$7)+1,0)-$G$7),DAY(EOMONTH($Q$10,0)))))</f>
        <v>0</v>
      </c>
      <c r="R68" s="181"/>
      <c r="S68" s="62">
        <f>IF(OR(S67=" ",S67=0),0,IF($S$10="",0,IF($U$10="",DAY(EOMONTH($S$10,0))-(DATE(YEAR($G$7),MONTH($G$7)+1,0)-$G$7),DAY(EOMONTH($S$10,0)))))</f>
        <v>0</v>
      </c>
      <c r="T68" s="181"/>
      <c r="U68" s="62">
        <f>IF(OR(U67=" ",U67=0),0,IF($U$10="",0,IF($W$10="",DAY(EOMONTH($U$10,0))-(DATE(YEAR($G$7),MONTH($G$7)+1,0)-$G$7),DAY(EOMONTH($U$10,0)))))</f>
        <v>0</v>
      </c>
      <c r="V68" s="181"/>
      <c r="W68" s="62">
        <f>IF(OR(W67=" ",W67=0),0,IF($W$10="",0,IF($Y$10="",DAY(EOMONTH($W$10,0))-(DATE(YEAR($G$7),MONTH($G$7)+1,0)-$G$7),DAY(EOMONTH($W$10,0)))))</f>
        <v>0</v>
      </c>
      <c r="X68" s="181"/>
      <c r="Y68" s="62">
        <f>IF(OR(Y67=" ",Y67=0),0,IF($Y$10="",0,IF($AA$10="",DAY(EOMONTH($Y$10,0))-(DATE(YEAR($G$7),MONTH($G$7)+1,0)-$G$7),DAY(EOMONTH($Y$10,0)))))</f>
        <v>0</v>
      </c>
      <c r="Z68" s="181"/>
      <c r="AA68" s="62">
        <f>IF(OR(AA67=" ",AA67=0),0,IF($AA$10="",0,IF($AC$10="",DAY(EOMONTH($AA$10,0))-(DATE(YEAR($G$7),MONTH($G$7)+1,0)-$G$7),DAY(EOMONTH($AA$10,0)))))</f>
        <v>0</v>
      </c>
      <c r="AB68" s="181"/>
      <c r="AC68" s="62">
        <f>IF(OR(AC67=" ",AC67=0),0,IF($AC$10="",0,IF($AE$10="",DAY(EOMONTH($AC$10,0))-(DATE(YEAR($G$7),MONTH($G$7)+1,0)-$G$7),DAY(EOMONTH($AC$10,0)))))</f>
        <v>0</v>
      </c>
      <c r="AD68" s="181"/>
      <c r="AE68" s="62">
        <f>IF(OR(AE67=" ",AE67=0),0,IF($AE$10="",0,IF($AG$10="",DAY(EOMONTH($AE$10,0))-(DATE(YEAR($G$7),MONTH($G$7)+1,0)-$G$7),DAY(EOMONTH($AE$10,0)))))</f>
        <v>0</v>
      </c>
      <c r="AF68" s="181"/>
      <c r="AG68" s="62">
        <f>IF(OR(AG67=" ",AG67=0),0,IF($AG$10="",0,DAY(EOMONTH($AG$10,0)-(DATE(YEAR($G$7),MONTH($G$7)+1,0)-$G$7))))</f>
        <v>0</v>
      </c>
      <c r="AH68" s="182"/>
      <c r="AI68" s="93"/>
      <c r="AJ68" s="185"/>
      <c r="AK68" s="186"/>
      <c r="AM68" s="51">
        <f>SUM(K68,M68,O68,Q68,S68,U68,W68,Y68,AA68,AC68,AE68,AG68)</f>
        <v>0</v>
      </c>
      <c r="AN68" s="88">
        <f>IF(AI67="有",AM68-3,AM68)</f>
        <v>0</v>
      </c>
      <c r="AO68" s="85"/>
      <c r="AP68" s="88">
        <f>IF(AI68="有",AN68-6,AN68)</f>
        <v>0</v>
      </c>
      <c r="AQ68" s="85"/>
      <c r="AR68" s="84">
        <f t="shared" si="89"/>
        <v>0</v>
      </c>
    </row>
    <row r="69" spans="1:44" s="51" customFormat="1" ht="30" customHeight="1" thickBot="1">
      <c r="B69" s="113"/>
      <c r="C69" s="114"/>
      <c r="D69" s="114"/>
      <c r="E69" s="115"/>
      <c r="F69" s="119"/>
      <c r="G69" s="119"/>
      <c r="H69" s="119"/>
      <c r="I69" s="119"/>
      <c r="J69" s="120"/>
      <c r="K69" s="63"/>
      <c r="L69" s="181" t="str">
        <f t="shared" ref="L69" si="174">IF(OR(K69=" ",K69=0)," ",(K70-K69)/K70)</f>
        <v xml:space="preserve"> </v>
      </c>
      <c r="M69" s="63"/>
      <c r="N69" s="181" t="str">
        <f t="shared" ref="N69" si="175">IF(OR(M69=" ",M69=0)," ",(M70-M69)/M70)</f>
        <v xml:space="preserve"> </v>
      </c>
      <c r="O69" s="63"/>
      <c r="P69" s="181" t="str">
        <f t="shared" ref="P69" si="176">IF(OR(O69=" ",O69=0)," ",(O70-O69)/O70)</f>
        <v xml:space="preserve"> </v>
      </c>
      <c r="Q69" s="63"/>
      <c r="R69" s="181" t="str">
        <f t="shared" ref="R69" si="177">IF(OR(Q69=" ",Q69=0)," ",(Q70-Q69)/Q70)</f>
        <v xml:space="preserve"> </v>
      </c>
      <c r="S69" s="63"/>
      <c r="T69" s="181" t="str">
        <f t="shared" ref="T69" si="178">IF(OR(S69=" ",S69=0)," ",(S70-S69)/S70)</f>
        <v xml:space="preserve"> </v>
      </c>
      <c r="U69" s="64"/>
      <c r="V69" s="181" t="str">
        <f t="shared" ref="V69" si="179">IF(OR(U69=" ",U69=0)," ",(U70-U69)/U70)</f>
        <v xml:space="preserve"> </v>
      </c>
      <c r="W69" s="64"/>
      <c r="X69" s="181" t="str">
        <f t="shared" ref="X69" si="180">IF(OR(W69=" ",W69=0)," ",(W70-W69)/W70)</f>
        <v xml:space="preserve"> </v>
      </c>
      <c r="Y69" s="64"/>
      <c r="Z69" s="181" t="str">
        <f t="shared" ref="Z69" si="181">IF(OR(Y69=" ",Y69=0)," ",(Y70-Y69)/Y70)</f>
        <v xml:space="preserve"> </v>
      </c>
      <c r="AA69" s="64"/>
      <c r="AB69" s="181" t="str">
        <f t="shared" ref="AB69" si="182">IF(OR(AA69=" ",AA69=0)," ",(AA70-AA69)/AA70)</f>
        <v xml:space="preserve"> </v>
      </c>
      <c r="AC69" s="64"/>
      <c r="AD69" s="181" t="str">
        <f t="shared" ref="AD69" si="183">IF(OR(AC69=" ",AC69=0)," ",(AC70-AC69)/AC70)</f>
        <v xml:space="preserve"> </v>
      </c>
      <c r="AE69" s="64"/>
      <c r="AF69" s="181" t="str">
        <f t="shared" ref="AF69" si="184">IF(OR(AE69=" ",AE69=0)," ",(AE70-AE69)/AE70)</f>
        <v xml:space="preserve"> </v>
      </c>
      <c r="AG69" s="64"/>
      <c r="AH69" s="182" t="str">
        <f t="shared" ref="AH69" si="185">IF(OR(AG69=" ",AG69=0)," ",(AG70-AG69)/AG70)</f>
        <v xml:space="preserve"> </v>
      </c>
      <c r="AI69" s="92"/>
      <c r="AJ69" s="183">
        <f>IF(AR69=0,0,AR69/AR70)</f>
        <v>0</v>
      </c>
      <c r="AK69" s="184"/>
      <c r="AM69" s="87">
        <f>SUM(K70-K69,M70-M69,O70-O69,Q70-Q69,S70-S69,U70-U69,W70-W69,Y70-Y69,AA70-AA69,AC70-AC69,AE70-AE69,AG70-AG69)</f>
        <v>0</v>
      </c>
      <c r="AN69" s="83">
        <f>IF(AI69="有",AM69-3,AM69)</f>
        <v>0</v>
      </c>
      <c r="AP69" s="83">
        <f>IF(AI70="有",AN69-6,AN69)</f>
        <v>0</v>
      </c>
      <c r="AR69" s="84">
        <f t="shared" si="89"/>
        <v>0</v>
      </c>
    </row>
    <row r="70" spans="1:44" s="51" customFormat="1" ht="30" customHeight="1" thickBot="1">
      <c r="B70" s="116"/>
      <c r="C70" s="117"/>
      <c r="D70" s="117"/>
      <c r="E70" s="118"/>
      <c r="F70" s="121"/>
      <c r="G70" s="121"/>
      <c r="H70" s="121"/>
      <c r="I70" s="121"/>
      <c r="J70" s="122"/>
      <c r="K70" s="62">
        <f>IF(OR(K69=" ",K69=0),0,IF($K$10="","",DATE(YEAR($G$6),MONTH($G$6)+1,0)-$G$6+1))</f>
        <v>0</v>
      </c>
      <c r="L70" s="181"/>
      <c r="M70" s="62">
        <f>IF(OR(M69=" ",M69=0),0,IF($M$10="",0,IF($O$10="",DAY(EOMONTH($M$10,0))-(DATE(YEAR($G$7),MONTH($G$7)+1,0)-$G$7),DAY(EOMONTH($M$10,0)))))</f>
        <v>0</v>
      </c>
      <c r="N70" s="181"/>
      <c r="O70" s="62">
        <f>IF(OR(O69=" ",O69=0),0,IF($O$10="",0,IF($Q$10="",DAY(EOMONTH($O$10,0))-(DATE(YEAR($G$7),MONTH($G$7)+1,0)-$G$7),DAY(EOMONTH($O$10,0)))))</f>
        <v>0</v>
      </c>
      <c r="P70" s="181"/>
      <c r="Q70" s="62">
        <f>IF(OR(Q69=" ",Q69=0),0,IF($Q$10="",0,IF($S$10="",DAY(EOMONTH($Q$10,0))-(DATE(YEAR($G$7),MONTH($G$7)+1,0)-$G$7),DAY(EOMONTH($Q$10,0)))))</f>
        <v>0</v>
      </c>
      <c r="R70" s="181"/>
      <c r="S70" s="62">
        <f>IF(OR(S69=" ",S69=0),0,IF($S$10="",0,IF($U$10="",DAY(EOMONTH($S$10,0))-(DATE(YEAR($G$7),MONTH($G$7)+1,0)-$G$7),DAY(EOMONTH($S$10,0)))))</f>
        <v>0</v>
      </c>
      <c r="T70" s="181"/>
      <c r="U70" s="62">
        <f>IF(OR(U69=" ",U69=0),0,IF($U$10="",0,IF($W$10="",DAY(EOMONTH($U$10,0))-(DATE(YEAR($G$7),MONTH($G$7)+1,0)-$G$7),DAY(EOMONTH($U$10,0)))))</f>
        <v>0</v>
      </c>
      <c r="V70" s="181"/>
      <c r="W70" s="62">
        <f>IF(OR(W69=" ",W69=0),0,IF($W$10="",0,IF($Y$10="",DAY(EOMONTH($W$10,0))-(DATE(YEAR($G$7),MONTH($G$7)+1,0)-$G$7),DAY(EOMONTH($W$10,0)))))</f>
        <v>0</v>
      </c>
      <c r="X70" s="181"/>
      <c r="Y70" s="62">
        <f>IF(OR(Y69=" ",Y69=0),0,IF($Y$10="",0,IF($AA$10="",DAY(EOMONTH($Y$10,0))-(DATE(YEAR($G$7),MONTH($G$7)+1,0)-$G$7),DAY(EOMONTH($Y$10,0)))))</f>
        <v>0</v>
      </c>
      <c r="Z70" s="181"/>
      <c r="AA70" s="62">
        <f>IF(OR(AA69=" ",AA69=0),0,IF($AA$10="",0,IF($AC$10="",DAY(EOMONTH($AA$10,0))-(DATE(YEAR($G$7),MONTH($G$7)+1,0)-$G$7),DAY(EOMONTH($AA$10,0)))))</f>
        <v>0</v>
      </c>
      <c r="AB70" s="181"/>
      <c r="AC70" s="62">
        <f>IF(OR(AC69=" ",AC69=0),0,IF($AC$10="",0,IF($AE$10="",DAY(EOMONTH($AC$10,0))-(DATE(YEAR($G$7),MONTH($G$7)+1,0)-$G$7),DAY(EOMONTH($AC$10,0)))))</f>
        <v>0</v>
      </c>
      <c r="AD70" s="181"/>
      <c r="AE70" s="62">
        <f>IF(OR(AE69=" ",AE69=0),0,IF($AE$10="",0,IF($AG$10="",DAY(EOMONTH($AE$10,0))-(DATE(YEAR($G$7),MONTH($G$7)+1,0)-$G$7),DAY(EOMONTH($AE$10,0)))))</f>
        <v>0</v>
      </c>
      <c r="AF70" s="181"/>
      <c r="AG70" s="62">
        <f>IF(OR(AG69=" ",AG69=0),0,IF($AG$10="",0,DAY(EOMONTH($AG$10,0)-(DATE(YEAR($G$7),MONTH($G$7)+1,0)-$G$7))))</f>
        <v>0</v>
      </c>
      <c r="AH70" s="182"/>
      <c r="AI70" s="93"/>
      <c r="AJ70" s="185"/>
      <c r="AK70" s="186"/>
      <c r="AM70" s="51">
        <f>SUM(K70,M70,O70,Q70,S70,U70,W70,Y70,AA70,AC70,AE70,AG70)</f>
        <v>0</v>
      </c>
      <c r="AN70" s="88">
        <f>IF(AI69="有",AM70-3,AM70)</f>
        <v>0</v>
      </c>
      <c r="AO70" s="85"/>
      <c r="AP70" s="88">
        <f>IF(AI70="有",AN70-6,AN70)</f>
        <v>0</v>
      </c>
      <c r="AQ70" s="85"/>
      <c r="AR70" s="84">
        <f t="shared" si="89"/>
        <v>0</v>
      </c>
    </row>
    <row r="71" spans="1:44" s="51" customFormat="1" ht="30" customHeight="1" thickBot="1">
      <c r="B71" s="113"/>
      <c r="C71" s="114"/>
      <c r="D71" s="114"/>
      <c r="E71" s="115"/>
      <c r="F71" s="119"/>
      <c r="G71" s="119"/>
      <c r="H71" s="119"/>
      <c r="I71" s="119"/>
      <c r="J71" s="120"/>
      <c r="K71" s="63"/>
      <c r="L71" s="181" t="str">
        <f t="shared" ref="L71" si="186">IF(OR(K71=" ",K71=0)," ",(K72-K71)/K72)</f>
        <v xml:space="preserve"> </v>
      </c>
      <c r="M71" s="63"/>
      <c r="N71" s="181" t="str">
        <f t="shared" ref="N71" si="187">IF(OR(M71=" ",M71=0)," ",(M72-M71)/M72)</f>
        <v xml:space="preserve"> </v>
      </c>
      <c r="O71" s="63"/>
      <c r="P71" s="181" t="str">
        <f t="shared" ref="P71" si="188">IF(OR(O71=" ",O71=0)," ",(O72-O71)/O72)</f>
        <v xml:space="preserve"> </v>
      </c>
      <c r="Q71" s="63"/>
      <c r="R71" s="181" t="str">
        <f t="shared" ref="R71" si="189">IF(OR(Q71=" ",Q71=0)," ",(Q72-Q71)/Q72)</f>
        <v xml:space="preserve"> </v>
      </c>
      <c r="S71" s="63"/>
      <c r="T71" s="181" t="str">
        <f t="shared" ref="T71" si="190">IF(OR(S71=" ",S71=0)," ",(S72-S71)/S72)</f>
        <v xml:space="preserve"> </v>
      </c>
      <c r="U71" s="64"/>
      <c r="V71" s="181" t="str">
        <f t="shared" ref="V71" si="191">IF(OR(U71=" ",U71=0)," ",(U72-U71)/U72)</f>
        <v xml:space="preserve"> </v>
      </c>
      <c r="W71" s="64"/>
      <c r="X71" s="181" t="str">
        <f t="shared" ref="X71" si="192">IF(OR(W71=" ",W71=0)," ",(W72-W71)/W72)</f>
        <v xml:space="preserve"> </v>
      </c>
      <c r="Y71" s="64"/>
      <c r="Z71" s="181" t="str">
        <f t="shared" ref="Z71" si="193">IF(OR(Y71=" ",Y71=0)," ",(Y72-Y71)/Y72)</f>
        <v xml:space="preserve"> </v>
      </c>
      <c r="AA71" s="64"/>
      <c r="AB71" s="181" t="str">
        <f t="shared" ref="AB71" si="194">IF(OR(AA71=" ",AA71=0)," ",(AA72-AA71)/AA72)</f>
        <v xml:space="preserve"> </v>
      </c>
      <c r="AC71" s="64"/>
      <c r="AD71" s="181" t="str">
        <f t="shared" ref="AD71" si="195">IF(OR(AC71=" ",AC71=0)," ",(AC72-AC71)/AC72)</f>
        <v xml:space="preserve"> </v>
      </c>
      <c r="AE71" s="64"/>
      <c r="AF71" s="181" t="str">
        <f t="shared" ref="AF71" si="196">IF(OR(AE71=" ",AE71=0)," ",(AE72-AE71)/AE72)</f>
        <v xml:space="preserve"> </v>
      </c>
      <c r="AG71" s="64"/>
      <c r="AH71" s="182" t="str">
        <f t="shared" ref="AH71" si="197">IF(OR(AG71=" ",AG71=0)," ",(AG72-AG71)/AG72)</f>
        <v xml:space="preserve"> </v>
      </c>
      <c r="AI71" s="92"/>
      <c r="AJ71" s="183">
        <f>IF(AR71=0,0,AR71/AR72)</f>
        <v>0</v>
      </c>
      <c r="AK71" s="184"/>
      <c r="AM71" s="87">
        <f>SUM(K72-K71,M72-M71,O72-O71,Q72-Q71,S72-S71,U72-U71,W72-W71,Y72-Y71,AA72-AA71,AC72-AC71,AE72-AE71,AG72-AG71)</f>
        <v>0</v>
      </c>
      <c r="AN71" s="83">
        <f>IF(AI71="有",AM71-3,AM71)</f>
        <v>0</v>
      </c>
      <c r="AP71" s="83">
        <f>IF(AI72="有",AN71-6,AN71)</f>
        <v>0</v>
      </c>
      <c r="AR71" s="84">
        <f t="shared" si="89"/>
        <v>0</v>
      </c>
    </row>
    <row r="72" spans="1:44" s="51" customFormat="1" ht="30" customHeight="1" thickBot="1">
      <c r="B72" s="116"/>
      <c r="C72" s="117"/>
      <c r="D72" s="117"/>
      <c r="E72" s="118"/>
      <c r="F72" s="121"/>
      <c r="G72" s="121"/>
      <c r="H72" s="121"/>
      <c r="I72" s="121"/>
      <c r="J72" s="122"/>
      <c r="K72" s="62">
        <f>IF(OR(K71=" ",K71=0),0,IF($K$10="","",DATE(YEAR($G$6),MONTH($G$6)+1,0)-$G$6+1))</f>
        <v>0</v>
      </c>
      <c r="L72" s="181"/>
      <c r="M72" s="62">
        <f>IF(OR(M71=" ",M71=0),0,IF($M$10="",0,IF($O$10="",DAY(EOMONTH($M$10,0))-(DATE(YEAR($G$7),MONTH($G$7)+1,0)-$G$7),DAY(EOMONTH($M$10,0)))))</f>
        <v>0</v>
      </c>
      <c r="N72" s="181"/>
      <c r="O72" s="62">
        <f>IF(OR(O71=" ",O71=0),0,IF($O$10="",0,IF($Q$10="",DAY(EOMONTH($O$10,0))-(DATE(YEAR($G$7),MONTH($G$7)+1,0)-$G$7),DAY(EOMONTH($O$10,0)))))</f>
        <v>0</v>
      </c>
      <c r="P72" s="181"/>
      <c r="Q72" s="62">
        <f>IF(OR(Q71=" ",Q71=0),0,IF($Q$10="",0,IF($S$10="",DAY(EOMONTH($Q$10,0))-(DATE(YEAR($G$7),MONTH($G$7)+1,0)-$G$7),DAY(EOMONTH($Q$10,0)))))</f>
        <v>0</v>
      </c>
      <c r="R72" s="181"/>
      <c r="S72" s="62">
        <f>IF(OR(S71=" ",S71=0),0,IF($S$10="",0,IF($U$10="",DAY(EOMONTH($S$10,0))-(DATE(YEAR($G$7),MONTH($G$7)+1,0)-$G$7),DAY(EOMONTH($S$10,0)))))</f>
        <v>0</v>
      </c>
      <c r="T72" s="181"/>
      <c r="U72" s="62">
        <f>IF(OR(U71=" ",U71=0),0,IF($U$10="",0,IF($W$10="",DAY(EOMONTH($U$10,0))-(DATE(YEAR($G$7),MONTH($G$7)+1,0)-$G$7),DAY(EOMONTH($U$10,0)))))</f>
        <v>0</v>
      </c>
      <c r="V72" s="181"/>
      <c r="W72" s="62">
        <f>IF(OR(W71=" ",W71=0),0,IF($W$10="",0,IF($Y$10="",DAY(EOMONTH($W$10,0))-(DATE(YEAR($G$7),MONTH($G$7)+1,0)-$G$7),DAY(EOMONTH($W$10,0)))))</f>
        <v>0</v>
      </c>
      <c r="X72" s="181"/>
      <c r="Y72" s="62">
        <f>IF(OR(Y71=" ",Y71=0),0,IF($Y$10="",0,IF($AA$10="",DAY(EOMONTH($Y$10,0))-(DATE(YEAR($G$7),MONTH($G$7)+1,0)-$G$7),DAY(EOMONTH($Y$10,0)))))</f>
        <v>0</v>
      </c>
      <c r="Z72" s="181"/>
      <c r="AA72" s="62">
        <f>IF(OR(AA71=" ",AA71=0),0,IF($AA$10="",0,IF($AC$10="",DAY(EOMONTH($AA$10,0))-(DATE(YEAR($G$7),MONTH($G$7)+1,0)-$G$7),DAY(EOMONTH($AA$10,0)))))</f>
        <v>0</v>
      </c>
      <c r="AB72" s="181"/>
      <c r="AC72" s="62">
        <f>IF(OR(AC71=" ",AC71=0),0,IF($AC$10="",0,IF($AE$10="",DAY(EOMONTH($AC$10,0))-(DATE(YEAR($G$7),MONTH($G$7)+1,0)-$G$7),DAY(EOMONTH($AC$10,0)))))</f>
        <v>0</v>
      </c>
      <c r="AD72" s="181"/>
      <c r="AE72" s="62">
        <f>IF(OR(AE71=" ",AE71=0),0,IF($AE$10="",0,IF($AG$10="",DAY(EOMONTH($AE$10,0))-(DATE(YEAR($G$7),MONTH($G$7)+1,0)-$G$7),DAY(EOMONTH($AE$10,0)))))</f>
        <v>0</v>
      </c>
      <c r="AF72" s="181"/>
      <c r="AG72" s="62">
        <f>IF(OR(AG71=" ",AG71=0),0,IF($AG$10="",0,DAY(EOMONTH($AG$10,0)-(DATE(YEAR($G$7),MONTH($G$7)+1,0)-$G$7))))</f>
        <v>0</v>
      </c>
      <c r="AH72" s="182"/>
      <c r="AI72" s="93"/>
      <c r="AJ72" s="185"/>
      <c r="AK72" s="186"/>
      <c r="AM72" s="51">
        <f>SUM(K72,M72,O72,Q72,S72,U72,W72,Y72,AA72,AC72,AE72,AG72)</f>
        <v>0</v>
      </c>
      <c r="AN72" s="88">
        <f>IF(AI71="有",AM72-3,AM72)</f>
        <v>0</v>
      </c>
      <c r="AO72" s="85"/>
      <c r="AP72" s="88">
        <f>IF(AI72="有",AN72-6,AN72)</f>
        <v>0</v>
      </c>
      <c r="AQ72" s="85"/>
      <c r="AR72" s="84">
        <f t="shared" si="89"/>
        <v>0</v>
      </c>
    </row>
    <row r="73" spans="1:44" s="51" customFormat="1" ht="30" customHeight="1" thickBot="1">
      <c r="B73" s="97"/>
      <c r="C73" s="98"/>
      <c r="D73" s="98"/>
      <c r="E73" s="99"/>
      <c r="F73" s="100"/>
      <c r="G73" s="100"/>
      <c r="H73" s="100"/>
      <c r="I73" s="100"/>
      <c r="J73" s="101"/>
      <c r="K73" s="63"/>
      <c r="L73" s="181" t="str">
        <f t="shared" ref="L73" si="198">IF(OR(K73=" ",K73=0)," ",(K74-K73)/K74)</f>
        <v xml:space="preserve"> </v>
      </c>
      <c r="M73" s="63"/>
      <c r="N73" s="181" t="str">
        <f t="shared" ref="N73" si="199">IF(OR(M73=" ",M73=0)," ",(M74-M73)/M74)</f>
        <v xml:space="preserve"> </v>
      </c>
      <c r="O73" s="63"/>
      <c r="P73" s="181" t="str">
        <f t="shared" ref="P73" si="200">IF(OR(O73=" ",O73=0)," ",(O74-O73)/O74)</f>
        <v xml:space="preserve"> </v>
      </c>
      <c r="Q73" s="63"/>
      <c r="R73" s="181" t="str">
        <f t="shared" ref="R73" si="201">IF(OR(Q73=" ",Q73=0)," ",(Q74-Q73)/Q74)</f>
        <v xml:space="preserve"> </v>
      </c>
      <c r="S73" s="63"/>
      <c r="T73" s="181" t="str">
        <f t="shared" ref="T73" si="202">IF(OR(S73=" ",S73=0)," ",(S74-S73)/S74)</f>
        <v xml:space="preserve"> </v>
      </c>
      <c r="U73" s="64"/>
      <c r="V73" s="181" t="str">
        <f t="shared" ref="V73" si="203">IF(OR(U73=" ",U73=0)," ",(U74-U73)/U74)</f>
        <v xml:space="preserve"> </v>
      </c>
      <c r="W73" s="64"/>
      <c r="X73" s="181" t="str">
        <f t="shared" ref="X73" si="204">IF(OR(W73=" ",W73=0)," ",(W74-W73)/W74)</f>
        <v xml:space="preserve"> </v>
      </c>
      <c r="Y73" s="64"/>
      <c r="Z73" s="181" t="str">
        <f t="shared" ref="Z73" si="205">IF(OR(Y73=" ",Y73=0)," ",(Y74-Y73)/Y74)</f>
        <v xml:space="preserve"> </v>
      </c>
      <c r="AA73" s="64"/>
      <c r="AB73" s="181" t="str">
        <f t="shared" ref="AB73" si="206">IF(OR(AA73=" ",AA73=0)," ",(AA74-AA73)/AA74)</f>
        <v xml:space="preserve"> </v>
      </c>
      <c r="AC73" s="64"/>
      <c r="AD73" s="181" t="str">
        <f t="shared" ref="AD73" si="207">IF(OR(AC73=" ",AC73=0)," ",(AC74-AC73)/AC74)</f>
        <v xml:space="preserve"> </v>
      </c>
      <c r="AE73" s="64"/>
      <c r="AF73" s="181" t="str">
        <f t="shared" ref="AF73" si="208">IF(OR(AE73=" ",AE73=0)," ",(AE74-AE73)/AE74)</f>
        <v xml:space="preserve"> </v>
      </c>
      <c r="AG73" s="64"/>
      <c r="AH73" s="182" t="str">
        <f t="shared" ref="AH73" si="209">IF(OR(AG73=" ",AG73=0)," ",(AG74-AG73)/AG74)</f>
        <v xml:space="preserve"> </v>
      </c>
      <c r="AI73" s="92"/>
      <c r="AJ73" s="183">
        <f>IF(AR73=0,0,AR73/AR74)</f>
        <v>0</v>
      </c>
      <c r="AK73" s="184"/>
      <c r="AM73" s="87">
        <f>SUM(K74-K73,M74-M73,O74-O73,Q74-Q73,S74-S73,U74-U73,W74-W73,Y74-Y73,AA74-AA73,AC74-AC73,AE74-AE73,AG74-AG73)</f>
        <v>0</v>
      </c>
      <c r="AN73" s="83">
        <f>IF(AI73="有",AM73-3,AM73)</f>
        <v>0</v>
      </c>
      <c r="AP73" s="83">
        <f>IF(AI74="有",AN73-6,AN73)</f>
        <v>0</v>
      </c>
      <c r="AR73" s="84">
        <f t="shared" si="89"/>
        <v>0</v>
      </c>
    </row>
    <row r="74" spans="1:44" s="51" customFormat="1" ht="30" customHeight="1" thickBot="1">
      <c r="B74" s="97"/>
      <c r="C74" s="98"/>
      <c r="D74" s="98"/>
      <c r="E74" s="99"/>
      <c r="F74" s="100"/>
      <c r="G74" s="100"/>
      <c r="H74" s="100"/>
      <c r="I74" s="100"/>
      <c r="J74" s="101"/>
      <c r="K74" s="62">
        <f>IF(OR(K73=" ",K73=0),0,IF($K$10="","",DATE(YEAR($G$6),MONTH($G$6)+1,0)-$G$6+1))</f>
        <v>0</v>
      </c>
      <c r="L74" s="181"/>
      <c r="M74" s="62">
        <f>IF(OR(M73=" ",M73=0),0,IF($M$10="",0,IF($O$10="",DAY(EOMONTH($M$10,0))-(DATE(YEAR($G$7),MONTH($G$7)+1,0)-$G$7),DAY(EOMONTH($M$10,0)))))</f>
        <v>0</v>
      </c>
      <c r="N74" s="181"/>
      <c r="O74" s="62">
        <f>IF(OR(O73=" ",O73=0),0,IF($O$10="",0,IF($Q$10="",DAY(EOMONTH($O$10,0))-(DATE(YEAR($G$7),MONTH($G$7)+1,0)-$G$7),DAY(EOMONTH($O$10,0)))))</f>
        <v>0</v>
      </c>
      <c r="P74" s="181"/>
      <c r="Q74" s="62">
        <f>IF(OR(Q73=" ",Q73=0),0,IF($Q$10="",0,IF($S$10="",DAY(EOMONTH($Q$10,0))-(DATE(YEAR($G$7),MONTH($G$7)+1,0)-$G$7),DAY(EOMONTH($Q$10,0)))))</f>
        <v>0</v>
      </c>
      <c r="R74" s="181"/>
      <c r="S74" s="62">
        <f>IF(OR(S73=" ",S73=0),0,IF($S$10="",0,IF($U$10="",DAY(EOMONTH($S$10,0))-(DATE(YEAR($G$7),MONTH($G$7)+1,0)-$G$7),DAY(EOMONTH($S$10,0)))))</f>
        <v>0</v>
      </c>
      <c r="T74" s="181"/>
      <c r="U74" s="62">
        <f>IF(OR(U73=" ",U73=0),0,IF($U$10="",0,IF($W$10="",DAY(EOMONTH($U$10,0))-(DATE(YEAR($G$7),MONTH($G$7)+1,0)-$G$7),DAY(EOMONTH($U$10,0)))))</f>
        <v>0</v>
      </c>
      <c r="V74" s="181"/>
      <c r="W74" s="62">
        <f>IF(OR(W73=" ",W73=0),0,IF($W$10="",0,IF($Y$10="",DAY(EOMONTH($W$10,0))-(DATE(YEAR($G$7),MONTH($G$7)+1,0)-$G$7),DAY(EOMONTH($W$10,0)))))</f>
        <v>0</v>
      </c>
      <c r="X74" s="181"/>
      <c r="Y74" s="62">
        <f>IF(OR(Y73=" ",Y73=0),0,IF($Y$10="",0,IF($AA$10="",DAY(EOMONTH($Y$10,0))-(DATE(YEAR($G$7),MONTH($G$7)+1,0)-$G$7),DAY(EOMONTH($Y$10,0)))))</f>
        <v>0</v>
      </c>
      <c r="Z74" s="181"/>
      <c r="AA74" s="62">
        <f>IF(OR(AA73=" ",AA73=0),0,IF($AA$10="",0,IF($AC$10="",DAY(EOMONTH($AA$10,0))-(DATE(YEAR($G$7),MONTH($G$7)+1,0)-$G$7),DAY(EOMONTH($AA$10,0)))))</f>
        <v>0</v>
      </c>
      <c r="AB74" s="181"/>
      <c r="AC74" s="62">
        <f>IF(OR(AC73=" ",AC73=0),0,IF($AC$10="",0,IF($AE$10="",DAY(EOMONTH($AC$10,0))-(DATE(YEAR($G$7),MONTH($G$7)+1,0)-$G$7),DAY(EOMONTH($AC$10,0)))))</f>
        <v>0</v>
      </c>
      <c r="AD74" s="181"/>
      <c r="AE74" s="62">
        <f>IF(OR(AE73=" ",AE73=0),0,IF($AE$10="",0,IF($AG$10="",DAY(EOMONTH($AE$10,0))-(DATE(YEAR($G$7),MONTH($G$7)+1,0)-$G$7),DAY(EOMONTH($AE$10,0)))))</f>
        <v>0</v>
      </c>
      <c r="AF74" s="181"/>
      <c r="AG74" s="62">
        <f>IF(OR(AG73=" ",AG73=0),0,IF($AG$10="",0,DAY(EOMONTH($AG$10,0)-(DATE(YEAR($G$7),MONTH($G$7)+1,0)-$G$7))))</f>
        <v>0</v>
      </c>
      <c r="AH74" s="182"/>
      <c r="AI74" s="93"/>
      <c r="AJ74" s="185"/>
      <c r="AK74" s="186"/>
      <c r="AM74" s="51">
        <f>SUM(K74,M74,O74,Q74,S74,U74,W74,Y74,AA74,AC74,AE74,AG74)</f>
        <v>0</v>
      </c>
      <c r="AN74" s="88">
        <f>IF(AI73="有",AM74-3,AM74)</f>
        <v>0</v>
      </c>
      <c r="AO74" s="85"/>
      <c r="AP74" s="88">
        <f>IF(AI74="有",AN74-6,AN74)</f>
        <v>0</v>
      </c>
      <c r="AQ74" s="85"/>
      <c r="AR74" s="84">
        <f t="shared" si="89"/>
        <v>0</v>
      </c>
    </row>
    <row r="75" spans="1:44" s="51" customFormat="1" ht="30" customHeight="1" thickBot="1">
      <c r="B75" s="187"/>
      <c r="C75" s="188"/>
      <c r="D75" s="188"/>
      <c r="E75" s="189"/>
      <c r="F75" s="193"/>
      <c r="G75" s="193"/>
      <c r="H75" s="193"/>
      <c r="I75" s="193"/>
      <c r="J75" s="194"/>
      <c r="K75" s="60"/>
      <c r="L75" s="181" t="str">
        <f t="shared" ref="L75" si="210">IF(OR(K75=" ",K75=0)," ",(K76-K75)/K76)</f>
        <v xml:space="preserve"> </v>
      </c>
      <c r="M75" s="60"/>
      <c r="N75" s="181" t="str">
        <f t="shared" ref="N75" si="211">IF(OR(M75=" ",M75=0)," ",(M76-M75)/M76)</f>
        <v xml:space="preserve"> </v>
      </c>
      <c r="O75" s="60"/>
      <c r="P75" s="181" t="str">
        <f t="shared" ref="P75" si="212">IF(OR(O75=" ",O75=0)," ",(O76-O75)/O76)</f>
        <v xml:space="preserve"> </v>
      </c>
      <c r="Q75" s="60"/>
      <c r="R75" s="181" t="str">
        <f t="shared" ref="R75" si="213">IF(OR(Q75=" ",Q75=0)," ",(Q76-Q75)/Q76)</f>
        <v xml:space="preserve"> </v>
      </c>
      <c r="S75" s="60"/>
      <c r="T75" s="181" t="str">
        <f t="shared" ref="T75" si="214">IF(OR(S75=" ",S75=0)," ",(S76-S75)/S76)</f>
        <v xml:space="preserve"> </v>
      </c>
      <c r="U75" s="61"/>
      <c r="V75" s="181" t="str">
        <f t="shared" ref="V75" si="215">IF(OR(U75=" ",U75=0)," ",(U76-U75)/U76)</f>
        <v xml:space="preserve"> </v>
      </c>
      <c r="W75" s="61"/>
      <c r="X75" s="181" t="str">
        <f t="shared" ref="X75" si="216">IF(OR(W75=" ",W75=0)," ",(W76-W75)/W76)</f>
        <v xml:space="preserve"> </v>
      </c>
      <c r="Y75" s="61"/>
      <c r="Z75" s="181" t="str">
        <f t="shared" ref="Z75" si="217">IF(OR(Y75=" ",Y75=0)," ",(Y76-Y75)/Y76)</f>
        <v xml:space="preserve"> </v>
      </c>
      <c r="AA75" s="61"/>
      <c r="AB75" s="181" t="str">
        <f t="shared" ref="AB75" si="218">IF(OR(AA75=" ",AA75=0)," ",(AA76-AA75)/AA76)</f>
        <v xml:space="preserve"> </v>
      </c>
      <c r="AC75" s="61"/>
      <c r="AD75" s="181" t="str">
        <f t="shared" ref="AD75" si="219">IF(OR(AC75=" ",AC75=0)," ",(AC76-AC75)/AC76)</f>
        <v xml:space="preserve"> </v>
      </c>
      <c r="AE75" s="61"/>
      <c r="AF75" s="181" t="str">
        <f t="shared" ref="AF75" si="220">IF(OR(AE75=" ",AE75=0)," ",(AE76-AE75)/AE76)</f>
        <v xml:space="preserve"> </v>
      </c>
      <c r="AG75" s="61"/>
      <c r="AH75" s="182" t="str">
        <f t="shared" ref="AH75" si="221">IF(OR(AG75=" ",AG75=0)," ",(AG76-AG75)/AG76)</f>
        <v xml:space="preserve"> </v>
      </c>
      <c r="AI75" s="92"/>
      <c r="AJ75" s="183">
        <f>IF(AR75=0,0,AR75/AR76)</f>
        <v>0</v>
      </c>
      <c r="AK75" s="184"/>
      <c r="AM75" s="87">
        <f>SUM(K76-K75,M76-M75,O76-O75,Q76-Q75,S76-S75,U76-U75,W76-W75,Y76-Y75,AA76-AA75,AC76-AC75,AE76-AE75,AG76-AG75)</f>
        <v>0</v>
      </c>
      <c r="AN75" s="83">
        <f>IF(AI75="有",AM75-3,AM75)</f>
        <v>0</v>
      </c>
      <c r="AP75" s="83">
        <f>IF(AI76="有",AN75-6,AN75)</f>
        <v>0</v>
      </c>
      <c r="AR75" s="84">
        <f t="shared" si="89"/>
        <v>0</v>
      </c>
    </row>
    <row r="76" spans="1:44" s="51" customFormat="1" ht="30" customHeight="1" thickBot="1">
      <c r="B76" s="190"/>
      <c r="C76" s="191"/>
      <c r="D76" s="191"/>
      <c r="E76" s="192"/>
      <c r="F76" s="195"/>
      <c r="G76" s="195"/>
      <c r="H76" s="195"/>
      <c r="I76" s="195"/>
      <c r="J76" s="196"/>
      <c r="K76" s="62">
        <f>IF(OR(K75=" ",K75=0),0,IF($K$10="","",DATE(YEAR($G$6),MONTH($G$6)+1,0)-$G$6+1))</f>
        <v>0</v>
      </c>
      <c r="L76" s="181"/>
      <c r="M76" s="62">
        <f>IF(OR(M75=" ",M75=0),0,IF($M$10="",0,IF($O$10="",DAY(EOMONTH($M$10,0))-(DATE(YEAR($G$7),MONTH($G$7)+1,0)-$G$7),DAY(EOMONTH($M$10,0)))))</f>
        <v>0</v>
      </c>
      <c r="N76" s="181"/>
      <c r="O76" s="62">
        <f>IF(OR(O75=" ",O75=0),0,IF($O$10="",0,IF($Q$10="",DAY(EOMONTH($O$10,0))-(DATE(YEAR($G$7),MONTH($G$7)+1,0)-$G$7),DAY(EOMONTH($O$10,0)))))</f>
        <v>0</v>
      </c>
      <c r="P76" s="181"/>
      <c r="Q76" s="62">
        <f>IF(OR(Q75=" ",Q75=0),0,IF($Q$10="",0,IF($S$10="",DAY(EOMONTH($Q$10,0))-(DATE(YEAR($G$7),MONTH($G$7)+1,0)-$G$7),DAY(EOMONTH($Q$10,0)))))</f>
        <v>0</v>
      </c>
      <c r="R76" s="181"/>
      <c r="S76" s="62">
        <f>IF(OR(S75=" ",S75=0),0,IF($S$10="",0,IF($U$10="",DAY(EOMONTH($S$10,0))-(DATE(YEAR($G$7),MONTH($G$7)+1,0)-$G$7),DAY(EOMONTH($S$10,0)))))</f>
        <v>0</v>
      </c>
      <c r="T76" s="181"/>
      <c r="U76" s="62">
        <f>IF(OR(U75=" ",U75=0),0,IF($U$10="",0,IF($W$10="",DAY(EOMONTH($U$10,0))-(DATE(YEAR($G$7),MONTH($G$7)+1,0)-$G$7),DAY(EOMONTH($U$10,0)))))</f>
        <v>0</v>
      </c>
      <c r="V76" s="181"/>
      <c r="W76" s="62">
        <f>IF(OR(W75=" ",W75=0),0,IF($W$10="",0,IF($Y$10="",DAY(EOMONTH($W$10,0))-(DATE(YEAR($G$7),MONTH($G$7)+1,0)-$G$7),DAY(EOMONTH($W$10,0)))))</f>
        <v>0</v>
      </c>
      <c r="X76" s="181"/>
      <c r="Y76" s="62">
        <f>IF(OR(Y75=" ",Y75=0),0,IF($Y$10="",0,IF($AA$10="",DAY(EOMONTH($Y$10,0))-(DATE(YEAR($G$7),MONTH($G$7)+1,0)-$G$7),DAY(EOMONTH($Y$10,0)))))</f>
        <v>0</v>
      </c>
      <c r="Z76" s="181"/>
      <c r="AA76" s="62">
        <f>IF(OR(AA75=" ",AA75=0),0,IF($AA$10="",0,IF($AC$10="",DAY(EOMONTH($AA$10,0))-(DATE(YEAR($G$7),MONTH($G$7)+1,0)-$G$7),DAY(EOMONTH($AA$10,0)))))</f>
        <v>0</v>
      </c>
      <c r="AB76" s="181"/>
      <c r="AC76" s="62">
        <f>IF(OR(AC75=" ",AC75=0),0,IF($AC$10="",0,IF($AE$10="",DAY(EOMONTH($AC$10,0))-(DATE(YEAR($G$7),MONTH($G$7)+1,0)-$G$7),DAY(EOMONTH($AC$10,0)))))</f>
        <v>0</v>
      </c>
      <c r="AD76" s="181"/>
      <c r="AE76" s="62">
        <f>IF(OR(AE75=" ",AE75=0),0,IF($AE$10="",0,IF($AG$10="",DAY(EOMONTH($AE$10,0))-(DATE(YEAR($G$7),MONTH($G$7)+1,0)-$G$7),DAY(EOMONTH($AE$10,0)))))</f>
        <v>0</v>
      </c>
      <c r="AF76" s="181"/>
      <c r="AG76" s="62">
        <f>IF(OR(AG75=" ",AG75=0),0,IF($AG$10="",0,DAY(EOMONTH($AG$10,0)-(DATE(YEAR($G$7),MONTH($G$7)+1,0)-$G$7))))</f>
        <v>0</v>
      </c>
      <c r="AH76" s="182"/>
      <c r="AI76" s="93"/>
      <c r="AJ76" s="185"/>
      <c r="AK76" s="186"/>
      <c r="AM76" s="51">
        <f>SUM(K76,M76,O76,Q76,S76,U76,W76,Y76,AA76,AC76,AE76,AG76)</f>
        <v>0</v>
      </c>
      <c r="AN76" s="88">
        <f>IF(AI75="有",AM76-3,AM76)</f>
        <v>0</v>
      </c>
      <c r="AO76" s="85"/>
      <c r="AP76" s="88">
        <f>IF(AI76="有",AN76-6,AN76)</f>
        <v>0</v>
      </c>
      <c r="AQ76" s="85"/>
      <c r="AR76" s="84">
        <f t="shared" si="89"/>
        <v>0</v>
      </c>
    </row>
    <row r="77" spans="1:44" s="51" customFormat="1" ht="8.1" customHeight="1" thickBot="1">
      <c r="B77" s="68"/>
      <c r="C77" s="68"/>
      <c r="D77" s="68"/>
      <c r="E77" s="68"/>
      <c r="F77" s="102"/>
      <c r="G77" s="102"/>
      <c r="H77" s="102"/>
      <c r="I77" s="102"/>
      <c r="J77" s="102"/>
      <c r="K77" s="104"/>
      <c r="L77" s="105"/>
      <c r="M77" s="104"/>
      <c r="N77" s="105"/>
      <c r="O77" s="104"/>
      <c r="P77" s="105"/>
      <c r="Q77" s="104"/>
      <c r="R77" s="105"/>
      <c r="S77" s="104"/>
      <c r="T77" s="105"/>
      <c r="U77" s="104"/>
      <c r="V77" s="105"/>
      <c r="W77" s="104"/>
      <c r="X77" s="105"/>
      <c r="Y77" s="104"/>
      <c r="Z77" s="105"/>
      <c r="AA77" s="104"/>
      <c r="AB77" s="105"/>
      <c r="AC77" s="104"/>
      <c r="AD77" s="105"/>
      <c r="AE77" s="104"/>
      <c r="AF77" s="105"/>
      <c r="AG77" s="104"/>
      <c r="AH77" s="105"/>
      <c r="AI77" s="108"/>
      <c r="AJ77" s="106"/>
      <c r="AK77" s="106"/>
      <c r="AR77" s="103"/>
    </row>
    <row r="78" spans="1:44" s="51" customFormat="1" ht="23.25" customHeight="1">
      <c r="B78" s="68"/>
      <c r="C78" s="68"/>
      <c r="D78" s="68"/>
      <c r="E78" s="68"/>
      <c r="F78" s="102"/>
      <c r="G78" s="102"/>
      <c r="H78" s="102"/>
      <c r="I78" s="102"/>
      <c r="J78" s="102"/>
      <c r="K78" s="104"/>
      <c r="L78" s="105"/>
      <c r="M78" s="104"/>
      <c r="N78" s="105"/>
      <c r="O78" s="104"/>
      <c r="P78" s="105"/>
      <c r="Q78" s="104"/>
      <c r="R78" s="105"/>
      <c r="S78" s="104"/>
      <c r="T78" s="105"/>
      <c r="U78" s="104"/>
      <c r="V78" s="105"/>
      <c r="W78" s="104"/>
      <c r="X78" s="105"/>
      <c r="Y78" s="104"/>
      <c r="Z78" s="105"/>
      <c r="AA78" s="104"/>
      <c r="AB78" s="105"/>
      <c r="AC78" s="104"/>
      <c r="AD78" s="105"/>
      <c r="AE78" s="104"/>
      <c r="AF78" s="105"/>
      <c r="AG78" s="109" t="s">
        <v>64</v>
      </c>
      <c r="AH78" s="105"/>
      <c r="AI78" s="110" t="s">
        <v>59</v>
      </c>
      <c r="AJ78" s="106"/>
      <c r="AK78" s="106"/>
      <c r="AR78" s="103"/>
    </row>
    <row r="79" spans="1:44" s="51" customFormat="1" ht="23.25" customHeight="1">
      <c r="B79" s="68"/>
      <c r="C79" s="68"/>
      <c r="D79" s="68"/>
      <c r="E79" s="68"/>
      <c r="F79" s="102"/>
      <c r="G79" s="102"/>
      <c r="H79" s="102"/>
      <c r="I79" s="102"/>
      <c r="J79" s="102"/>
      <c r="K79" s="104"/>
      <c r="L79" s="105"/>
      <c r="M79" s="104"/>
      <c r="N79" s="105"/>
      <c r="O79" s="104"/>
      <c r="P79" s="105"/>
      <c r="Q79" s="104"/>
      <c r="R79" s="105"/>
      <c r="S79" s="104"/>
      <c r="T79" s="105"/>
      <c r="U79" s="104"/>
      <c r="V79" s="105"/>
      <c r="W79" s="104"/>
      <c r="X79" s="105"/>
      <c r="Y79" s="104"/>
      <c r="Z79" s="105"/>
      <c r="AA79" s="104"/>
      <c r="AB79" s="105"/>
      <c r="AC79" s="104"/>
      <c r="AD79" s="105"/>
      <c r="AE79" s="104"/>
      <c r="AF79" s="105"/>
      <c r="AG79" s="104"/>
      <c r="AH79" s="105"/>
      <c r="AI79" s="95" t="s">
        <v>60</v>
      </c>
      <c r="AJ79" s="106"/>
      <c r="AK79" s="106"/>
    </row>
    <row r="80" spans="1:44" s="51" customFormat="1" ht="30" customHeight="1">
      <c r="A80" s="46"/>
      <c r="B80" s="207" t="s">
        <v>37</v>
      </c>
      <c r="C80" s="207"/>
      <c r="D80" s="207"/>
      <c r="E80" s="207"/>
      <c r="F80" s="208" t="s">
        <v>35</v>
      </c>
      <c r="G80" s="208"/>
      <c r="H80" s="208"/>
      <c r="I80" s="208"/>
      <c r="J80" s="208"/>
      <c r="K80" s="47">
        <f>K10</f>
        <v>45483</v>
      </c>
      <c r="L80" s="48" t="s">
        <v>39</v>
      </c>
      <c r="M80" s="47">
        <f>M10</f>
        <v>45505</v>
      </c>
      <c r="N80" s="48" t="s">
        <v>39</v>
      </c>
      <c r="O80" s="47">
        <f>O10</f>
        <v>45536</v>
      </c>
      <c r="P80" s="65" t="s">
        <v>39</v>
      </c>
      <c r="Q80" s="47">
        <f>Q10</f>
        <v>45566</v>
      </c>
      <c r="R80" s="48" t="s">
        <v>39</v>
      </c>
      <c r="S80" s="47">
        <f>S10</f>
        <v>45597</v>
      </c>
      <c r="T80" s="48" t="s">
        <v>39</v>
      </c>
      <c r="U80" s="47">
        <f>U10</f>
        <v>45627</v>
      </c>
      <c r="V80" s="48" t="s">
        <v>39</v>
      </c>
      <c r="W80" s="96">
        <f>W10</f>
        <v>45658</v>
      </c>
      <c r="X80" s="48" t="s">
        <v>39</v>
      </c>
      <c r="Y80" s="47">
        <f>Y10</f>
        <v>45689</v>
      </c>
      <c r="Z80" s="48" t="s">
        <v>39</v>
      </c>
      <c r="AA80" s="49">
        <f>AA10</f>
        <v>45717</v>
      </c>
      <c r="AB80" s="48" t="s">
        <v>39</v>
      </c>
      <c r="AC80" s="47" t="str">
        <f>AC10</f>
        <v/>
      </c>
      <c r="AD80" s="48" t="s">
        <v>39</v>
      </c>
      <c r="AE80" s="47" t="str">
        <f>AE10</f>
        <v/>
      </c>
      <c r="AF80" s="48" t="s">
        <v>39</v>
      </c>
      <c r="AG80" s="47" t="str">
        <f>AG10</f>
        <v/>
      </c>
      <c r="AH80" s="50" t="s">
        <v>39</v>
      </c>
      <c r="AI80" s="91"/>
      <c r="AJ80" s="209" t="s">
        <v>40</v>
      </c>
      <c r="AK80" s="210"/>
      <c r="AP80" s="86"/>
      <c r="AQ80" s="86"/>
    </row>
    <row r="81" spans="1:44" s="28" customFormat="1" ht="30" customHeight="1">
      <c r="A81" s="32"/>
      <c r="B81" s="207"/>
      <c r="C81" s="207"/>
      <c r="D81" s="207"/>
      <c r="E81" s="207"/>
      <c r="F81" s="208"/>
      <c r="G81" s="208"/>
      <c r="H81" s="208"/>
      <c r="I81" s="208"/>
      <c r="J81" s="208"/>
      <c r="K81" s="37" t="s">
        <v>50</v>
      </c>
      <c r="L81" s="199" t="s">
        <v>51</v>
      </c>
      <c r="M81" s="37" t="s">
        <v>50</v>
      </c>
      <c r="N81" s="199" t="s">
        <v>51</v>
      </c>
      <c r="O81" s="37" t="s">
        <v>50</v>
      </c>
      <c r="P81" s="199" t="s">
        <v>51</v>
      </c>
      <c r="Q81" s="37" t="s">
        <v>50</v>
      </c>
      <c r="R81" s="199" t="s">
        <v>51</v>
      </c>
      <c r="S81" s="37" t="s">
        <v>50</v>
      </c>
      <c r="T81" s="199" t="s">
        <v>51</v>
      </c>
      <c r="U81" s="37" t="s">
        <v>50</v>
      </c>
      <c r="V81" s="199" t="s">
        <v>51</v>
      </c>
      <c r="W81" s="37" t="s">
        <v>50</v>
      </c>
      <c r="X81" s="199" t="s">
        <v>51</v>
      </c>
      <c r="Y81" s="37" t="s">
        <v>50</v>
      </c>
      <c r="Z81" s="199" t="s">
        <v>51</v>
      </c>
      <c r="AA81" s="37" t="s">
        <v>50</v>
      </c>
      <c r="AB81" s="199" t="s">
        <v>51</v>
      </c>
      <c r="AC81" s="37" t="s">
        <v>50</v>
      </c>
      <c r="AD81" s="199" t="s">
        <v>51</v>
      </c>
      <c r="AE81" s="37" t="s">
        <v>50</v>
      </c>
      <c r="AF81" s="199" t="s">
        <v>51</v>
      </c>
      <c r="AG81" s="37" t="s">
        <v>50</v>
      </c>
      <c r="AH81" s="201" t="s">
        <v>51</v>
      </c>
      <c r="AI81" s="89" t="s">
        <v>55</v>
      </c>
      <c r="AJ81" s="203" t="s">
        <v>54</v>
      </c>
      <c r="AK81" s="204"/>
      <c r="AN81" s="81" t="s">
        <v>55</v>
      </c>
      <c r="AO81" s="82" t="s">
        <v>56</v>
      </c>
      <c r="AP81" s="81" t="s">
        <v>58</v>
      </c>
      <c r="AQ81" s="81" t="s">
        <v>56</v>
      </c>
    </row>
    <row r="82" spans="1:44" s="28" customFormat="1" ht="30" customHeight="1" thickBot="1">
      <c r="B82" s="207"/>
      <c r="C82" s="207"/>
      <c r="D82" s="207"/>
      <c r="E82" s="207"/>
      <c r="F82" s="208"/>
      <c r="G82" s="208"/>
      <c r="H82" s="208"/>
      <c r="I82" s="208"/>
      <c r="J82" s="208"/>
      <c r="K82" s="52" t="s">
        <v>38</v>
      </c>
      <c r="L82" s="200"/>
      <c r="M82" s="52" t="s">
        <v>38</v>
      </c>
      <c r="N82" s="200"/>
      <c r="O82" s="52" t="s">
        <v>38</v>
      </c>
      <c r="P82" s="200"/>
      <c r="Q82" s="52" t="s">
        <v>38</v>
      </c>
      <c r="R82" s="200"/>
      <c r="S82" s="52" t="s">
        <v>38</v>
      </c>
      <c r="T82" s="200"/>
      <c r="U82" s="52" t="s">
        <v>38</v>
      </c>
      <c r="V82" s="200"/>
      <c r="W82" s="52" t="s">
        <v>38</v>
      </c>
      <c r="X82" s="200"/>
      <c r="Y82" s="52" t="s">
        <v>38</v>
      </c>
      <c r="Z82" s="200"/>
      <c r="AA82" s="52" t="s">
        <v>38</v>
      </c>
      <c r="AB82" s="200"/>
      <c r="AC82" s="52" t="s">
        <v>38</v>
      </c>
      <c r="AD82" s="200"/>
      <c r="AE82" s="52" t="s">
        <v>38</v>
      </c>
      <c r="AF82" s="200"/>
      <c r="AG82" s="52" t="s">
        <v>38</v>
      </c>
      <c r="AH82" s="202"/>
      <c r="AI82" s="90" t="s">
        <v>58</v>
      </c>
      <c r="AJ82" s="205"/>
      <c r="AK82" s="206"/>
      <c r="AN82" s="81" t="s">
        <v>55</v>
      </c>
      <c r="AO82" s="82" t="s">
        <v>57</v>
      </c>
      <c r="AP82" s="81" t="s">
        <v>58</v>
      </c>
      <c r="AQ82" s="83" t="s">
        <v>57</v>
      </c>
    </row>
    <row r="83" spans="1:44" s="51" customFormat="1" ht="30" customHeight="1" thickBot="1">
      <c r="B83" s="187"/>
      <c r="C83" s="188"/>
      <c r="D83" s="188"/>
      <c r="E83" s="189"/>
      <c r="F83" s="193"/>
      <c r="G83" s="193"/>
      <c r="H83" s="193"/>
      <c r="I83" s="193"/>
      <c r="J83" s="194"/>
      <c r="K83" s="60"/>
      <c r="L83" s="197" t="str">
        <f>IF(OR(K83=" ",K83=0)," ",(K84-K83)/K84)</f>
        <v xml:space="preserve"> </v>
      </c>
      <c r="M83" s="60"/>
      <c r="N83" s="197" t="str">
        <f>IF(OR(M83=" ",M83=0)," ",(M84-M83)/M84)</f>
        <v xml:space="preserve"> </v>
      </c>
      <c r="O83" s="60"/>
      <c r="P83" s="197" t="str">
        <f>IF(OR(O83=" ",O83=0)," ",(O84-O83)/O84)</f>
        <v xml:space="preserve"> </v>
      </c>
      <c r="Q83" s="60"/>
      <c r="R83" s="197" t="str">
        <f>IF(OR(Q83=" ",Q83=0)," ",(Q84-Q83)/Q84)</f>
        <v xml:space="preserve"> </v>
      </c>
      <c r="S83" s="60"/>
      <c r="T83" s="197" t="str">
        <f>IF(OR(S83=" ",S83=0)," ",(S84-S83)/S84)</f>
        <v xml:space="preserve"> </v>
      </c>
      <c r="U83" s="61"/>
      <c r="V83" s="197" t="str">
        <f>IF(OR(U83=" ",U83=0)," ",(U84-U83)/U84)</f>
        <v xml:space="preserve"> </v>
      </c>
      <c r="W83" s="61"/>
      <c r="X83" s="197" t="str">
        <f>IF(OR(W83=" ",W83=0)," ",(W84-W83)/W84)</f>
        <v xml:space="preserve"> </v>
      </c>
      <c r="Y83" s="61"/>
      <c r="Z83" s="197" t="str">
        <f>IF(OR(Y83=" ",Y83=0)," ",(Y84-Y83)/Y84)</f>
        <v xml:space="preserve"> </v>
      </c>
      <c r="AA83" s="61"/>
      <c r="AB83" s="197" t="str">
        <f>IF(OR(AA83=" ",AA83=0)," ",(AA84-AA83)/AA84)</f>
        <v xml:space="preserve"> </v>
      </c>
      <c r="AC83" s="61"/>
      <c r="AD83" s="197" t="str">
        <f>IF(OR(AC83=" ",AC83=0)," ",(AC84-AC83)/AC84)</f>
        <v xml:space="preserve"> </v>
      </c>
      <c r="AE83" s="61"/>
      <c r="AF83" s="197" t="str">
        <f>IF(OR(AE83=" ",AE83=0)," ",(AE84-AE83)/AE84)</f>
        <v xml:space="preserve"> </v>
      </c>
      <c r="AG83" s="61"/>
      <c r="AH83" s="197" t="str">
        <f>IF(OR(AG83=" ",AG83=0)," ",(AG84-AG83)/AG84)</f>
        <v xml:space="preserve"> </v>
      </c>
      <c r="AI83" s="92"/>
      <c r="AJ83" s="183">
        <f>IF(AR83=0,0,AR83/AR84)</f>
        <v>0</v>
      </c>
      <c r="AK83" s="184"/>
      <c r="AM83" s="87">
        <f>SUM(K84-K83,M84-M83,O84-O83,Q84-Q83,S84-S83,U84-U83,W84-W83,Y84-Y83,AA84-AA83,AC84-AC83,AE84-AE83,AG84-AG83)</f>
        <v>0</v>
      </c>
      <c r="AN83" s="83">
        <f>IF(AI83="有",AM83-3,AM83)</f>
        <v>0</v>
      </c>
      <c r="AP83" s="83">
        <f>IF(AI84="有",AN83-6,AN83)</f>
        <v>0</v>
      </c>
      <c r="AR83" s="84">
        <f t="shared" ref="AR83:AR114" si="222">MIN(AN83,AP83)</f>
        <v>0</v>
      </c>
    </row>
    <row r="84" spans="1:44" s="51" customFormat="1" ht="30" customHeight="1" thickBot="1">
      <c r="B84" s="190"/>
      <c r="C84" s="191"/>
      <c r="D84" s="191"/>
      <c r="E84" s="192"/>
      <c r="F84" s="195"/>
      <c r="G84" s="195"/>
      <c r="H84" s="195"/>
      <c r="I84" s="195"/>
      <c r="J84" s="196"/>
      <c r="K84" s="62">
        <f>IF(OR(K83=" ",K83=0),0,IF($K$10="","",DATE(YEAR($G$6),MONTH($G$6)+1,0)-$G$6+1))</f>
        <v>0</v>
      </c>
      <c r="L84" s="198"/>
      <c r="M84" s="62">
        <f>IF(OR(M83=" ",M83=0),0,IF($M$10="",0,IF($O$10="",DAY(EOMONTH($M$10,0))-(DATE(YEAR($G$7),MONTH($G$7)+1,0)-$G$7),DAY(EOMONTH($M$10,0)))))</f>
        <v>0</v>
      </c>
      <c r="N84" s="198"/>
      <c r="O84" s="62">
        <f>IF(OR(O83=" ",O83=0),0,IF($O$10="",0,IF($Q$10="",DAY(EOMONTH($O$10,0))-(DATE(YEAR($G$7),MONTH($G$7)+1,0)-$G$7),DAY(EOMONTH($O$10,0)))))</f>
        <v>0</v>
      </c>
      <c r="P84" s="198"/>
      <c r="Q84" s="62">
        <f>IF(OR(Q83=" ",Q83=0),0,IF($Q$10="",0,IF($S$10="",DAY(EOMONTH($Q$10,0))-(DATE(YEAR($G$7),MONTH($G$7)+1,0)-$G$7),DAY(EOMONTH($Q$10,0)))))</f>
        <v>0</v>
      </c>
      <c r="R84" s="198"/>
      <c r="S84" s="62">
        <f>IF(OR(S83=" ",S83=0),0,IF($S$10="",0,IF($U$10="",DAY(EOMONTH($S$10,0))-(DATE(YEAR($G$7),MONTH($G$7)+1,0)-$G$7),DAY(EOMONTH($S$10,0)))))</f>
        <v>0</v>
      </c>
      <c r="T84" s="198"/>
      <c r="U84" s="62">
        <f>IF(OR(U83=" ",U83=0),0,IF($U$10="",0,IF($W$10="",DAY(EOMONTH($U$10,0))-(DATE(YEAR($G$7),MONTH($G$7)+1,0)-$G$7),DAY(EOMONTH($U$10,0)))))</f>
        <v>0</v>
      </c>
      <c r="V84" s="198"/>
      <c r="W84" s="62">
        <f>IF(OR(W83=" ",W83=0),0,IF($W$10="",0,IF($Y$10="",DAY(EOMONTH($W$10,0))-(DATE(YEAR($G$7),MONTH($G$7)+1,0)-$G$7),DAY(EOMONTH($W$10,0)))))</f>
        <v>0</v>
      </c>
      <c r="X84" s="198"/>
      <c r="Y84" s="62">
        <f>IF(OR(Y83=" ",Y83=0),0,IF($Y$10="",0,IF($AA$10="",DAY(EOMONTH($Y$10,0))-(DATE(YEAR($G$7),MONTH($G$7)+1,0)-$G$7),DAY(EOMONTH($Y$10,0)))))</f>
        <v>0</v>
      </c>
      <c r="Z84" s="198"/>
      <c r="AA84" s="62">
        <f>IF(OR(AA83=" ",AA83=0),0,IF($AA$10="",0,IF($AC$10="",DAY(EOMONTH($AA$10,0))-(DATE(YEAR($G$7),MONTH($G$7)+1,0)-$G$7),DAY(EOMONTH($AA$10,0)))))</f>
        <v>0</v>
      </c>
      <c r="AB84" s="198"/>
      <c r="AC84" s="62">
        <f>IF(OR(AC83=" ",AC83=0),0,IF($AC$10="",0,IF($AE$10="",DAY(EOMONTH($AC$10,0))-(DATE(YEAR($G$7),MONTH($G$7)+1,0)-$G$7),DAY(EOMONTH($AC$10,0)))))</f>
        <v>0</v>
      </c>
      <c r="AD84" s="198"/>
      <c r="AE84" s="62">
        <f>IF(OR(AE83=" ",AE83=0),0,IF($AE$10="",0,IF($AG$10="",DAY(EOMONTH($AE$10,0))-(DATE(YEAR($G$7),MONTH($G$7)+1,0)-$G$7),DAY(EOMONTH($AE$10,0)))))</f>
        <v>0</v>
      </c>
      <c r="AF84" s="198"/>
      <c r="AG84" s="62">
        <f>IF(OR(AG83=" ",AG83=0),0,IF($AG$10="",0,DAY(EOMONTH($AG$10,0)-(DATE(YEAR($G$7),MONTH($G$7)+1,0)-$G$7))))</f>
        <v>0</v>
      </c>
      <c r="AH84" s="198"/>
      <c r="AI84" s="93"/>
      <c r="AJ84" s="185"/>
      <c r="AK84" s="186"/>
      <c r="AM84" s="51">
        <f>SUM(K84,M84,O84,Q84,S84,U84,W84,Y84,AA84,AC84,AE84,AG84)</f>
        <v>0</v>
      </c>
      <c r="AN84" s="88">
        <f>IF(AI83="有",AM84-3,AM84)</f>
        <v>0</v>
      </c>
      <c r="AO84" s="85"/>
      <c r="AP84" s="88">
        <f>IF(AI84="有",AN84-6,AN84)</f>
        <v>0</v>
      </c>
      <c r="AQ84" s="85"/>
      <c r="AR84" s="84">
        <f t="shared" si="222"/>
        <v>0</v>
      </c>
    </row>
    <row r="85" spans="1:44" s="51" customFormat="1" ht="30" customHeight="1" thickBot="1">
      <c r="B85" s="187"/>
      <c r="C85" s="188"/>
      <c r="D85" s="188"/>
      <c r="E85" s="189"/>
      <c r="F85" s="193"/>
      <c r="G85" s="193"/>
      <c r="H85" s="193"/>
      <c r="I85" s="193"/>
      <c r="J85" s="194"/>
      <c r="K85" s="63"/>
      <c r="L85" s="197" t="str">
        <f t="shared" ref="L85" si="223">IF(OR(K85=" ",K85=0)," ",(K86-K85)/K86)</f>
        <v xml:space="preserve"> </v>
      </c>
      <c r="M85" s="63"/>
      <c r="N85" s="197" t="str">
        <f t="shared" ref="N85" si="224">IF(OR(M85=" ",M85=0)," ",(M86-M85)/M86)</f>
        <v xml:space="preserve"> </v>
      </c>
      <c r="O85" s="63"/>
      <c r="P85" s="197" t="str">
        <f t="shared" ref="P85" si="225">IF(OR(O85=" ",O85=0)," ",(O86-O85)/O86)</f>
        <v xml:space="preserve"> </v>
      </c>
      <c r="Q85" s="63"/>
      <c r="R85" s="197" t="str">
        <f t="shared" ref="R85" si="226">IF(OR(Q85=" ",Q85=0)," ",(Q86-Q85)/Q86)</f>
        <v xml:space="preserve"> </v>
      </c>
      <c r="S85" s="63"/>
      <c r="T85" s="197" t="str">
        <f t="shared" ref="T85" si="227">IF(OR(S85=" ",S85=0)," ",(S86-S85)/S86)</f>
        <v xml:space="preserve"> </v>
      </c>
      <c r="U85" s="64"/>
      <c r="V85" s="197" t="str">
        <f t="shared" ref="V85" si="228">IF(OR(U85=" ",U85=0)," ",(U86-U85)/U86)</f>
        <v xml:space="preserve"> </v>
      </c>
      <c r="W85" s="64"/>
      <c r="X85" s="197" t="str">
        <f t="shared" ref="X85" si="229">IF(OR(W85=" ",W85=0)," ",(W86-W85)/W86)</f>
        <v xml:space="preserve"> </v>
      </c>
      <c r="Y85" s="64"/>
      <c r="Z85" s="197" t="str">
        <f t="shared" ref="Z85" si="230">IF(OR(Y85=" ",Y85=0)," ",(Y86-Y85)/Y86)</f>
        <v xml:space="preserve"> </v>
      </c>
      <c r="AA85" s="64"/>
      <c r="AB85" s="197" t="str">
        <f t="shared" ref="AB85" si="231">IF(OR(AA85=" ",AA85=0)," ",(AA86-AA85)/AA86)</f>
        <v xml:space="preserve"> </v>
      </c>
      <c r="AC85" s="64"/>
      <c r="AD85" s="197" t="str">
        <f t="shared" ref="AD85" si="232">IF(OR(AC85=" ",AC85=0)," ",(AC86-AC85)/AC86)</f>
        <v xml:space="preserve"> </v>
      </c>
      <c r="AE85" s="64"/>
      <c r="AF85" s="197" t="str">
        <f t="shared" ref="AF85" si="233">IF(OR(AE85=" ",AE85=0)," ",(AE86-AE85)/AE86)</f>
        <v xml:space="preserve"> </v>
      </c>
      <c r="AG85" s="64"/>
      <c r="AH85" s="197" t="str">
        <f t="shared" ref="AH85" si="234">IF(OR(AG85=" ",AG85=0)," ",(AG86-AG85)/AG86)</f>
        <v xml:space="preserve"> </v>
      </c>
      <c r="AI85" s="92"/>
      <c r="AJ85" s="183">
        <f>IF(AR85=0,0,AR85/AR86)</f>
        <v>0</v>
      </c>
      <c r="AK85" s="184"/>
      <c r="AM85" s="87">
        <f>SUM(K86-K85,M86-M85,O86-O85,Q86-Q85,S86-S85,U86-U85,W86-W85,Y86-Y85,AA86-AA85,AC86-AC85,AE86-AE85,AG86-AG85)</f>
        <v>0</v>
      </c>
      <c r="AN85" s="83">
        <f>IF(AI85="有",AM85-3,AM85)</f>
        <v>0</v>
      </c>
      <c r="AP85" s="83">
        <f>IF(AI86="有",AN85-6,AN85)</f>
        <v>0</v>
      </c>
      <c r="AR85" s="84">
        <f t="shared" si="222"/>
        <v>0</v>
      </c>
    </row>
    <row r="86" spans="1:44" s="51" customFormat="1" ht="30" customHeight="1" thickBot="1">
      <c r="B86" s="190"/>
      <c r="C86" s="191"/>
      <c r="D86" s="191"/>
      <c r="E86" s="192"/>
      <c r="F86" s="195"/>
      <c r="G86" s="195"/>
      <c r="H86" s="195"/>
      <c r="I86" s="195"/>
      <c r="J86" s="196"/>
      <c r="K86" s="62">
        <f>IF(OR(K85=" ",K85=0),0,IF($K$10="","",DATE(YEAR($G$6),MONTH($G$6)+1,0)-$G$6+1))</f>
        <v>0</v>
      </c>
      <c r="L86" s="198"/>
      <c r="M86" s="62">
        <f>IF(OR(M85=" ",M85=0),0,IF($M$10="",0,IF($O$10="",DAY(EOMONTH($M$10,0))-(DATE(YEAR($G$7),MONTH($G$7)+1,0)-$G$7),DAY(EOMONTH($M$10,0)))))</f>
        <v>0</v>
      </c>
      <c r="N86" s="198"/>
      <c r="O86" s="62">
        <f>IF(OR(O85=" ",O85=0),0,IF($O$10="",0,IF($Q$10="",DAY(EOMONTH($O$10,0))-(DATE(YEAR($G$7),MONTH($G$7)+1,0)-$G$7),DAY(EOMONTH($O$10,0)))))</f>
        <v>0</v>
      </c>
      <c r="P86" s="198"/>
      <c r="Q86" s="62">
        <f>IF(OR(Q85=" ",Q85=0),0,IF($Q$10="",0,IF($S$10="",DAY(EOMONTH($Q$10,0))-(DATE(YEAR($G$7),MONTH($G$7)+1,0)-$G$7),DAY(EOMONTH($Q$10,0)))))</f>
        <v>0</v>
      </c>
      <c r="R86" s="198"/>
      <c r="S86" s="62">
        <f>IF(OR(S85=" ",S85=0),0,IF($S$10="",0,IF($U$10="",DAY(EOMONTH($S$10,0))-(DATE(YEAR($G$7),MONTH($G$7)+1,0)-$G$7),DAY(EOMONTH($S$10,0)))))</f>
        <v>0</v>
      </c>
      <c r="T86" s="198"/>
      <c r="U86" s="62">
        <f>IF(OR(U85=" ",U85=0),0,IF($U$10="",0,IF($W$10="",DAY(EOMONTH($U$10,0))-(DATE(YEAR($G$7),MONTH($G$7)+1,0)-$G$7),DAY(EOMONTH($U$10,0)))))</f>
        <v>0</v>
      </c>
      <c r="V86" s="198"/>
      <c r="W86" s="62">
        <f>IF(OR(W85=" ",W85=0),0,IF($W$10="",0,IF($Y$10="",DAY(EOMONTH($W$10,0))-(DATE(YEAR($G$7),MONTH($G$7)+1,0)-$G$7),DAY(EOMONTH($W$10,0)))))</f>
        <v>0</v>
      </c>
      <c r="X86" s="198"/>
      <c r="Y86" s="62">
        <f>IF(OR(Y85=" ",Y85=0),0,IF($Y$10="",0,IF($AA$10="",DAY(EOMONTH($Y$10,0))-(DATE(YEAR($G$7),MONTH($G$7)+1,0)-$G$7),DAY(EOMONTH($Y$10,0)))))</f>
        <v>0</v>
      </c>
      <c r="Z86" s="198"/>
      <c r="AA86" s="62">
        <f>IF(OR(AA85=" ",AA85=0),0,IF($AA$10="",0,IF($AC$10="",DAY(EOMONTH($AA$10,0))-(DATE(YEAR($G$7),MONTH($G$7)+1,0)-$G$7),DAY(EOMONTH($AA$10,0)))))</f>
        <v>0</v>
      </c>
      <c r="AB86" s="198"/>
      <c r="AC86" s="62">
        <f>IF(OR(AC85=" ",AC85=0),0,IF($AC$10="",0,IF($AE$10="",DAY(EOMONTH($AC$10,0))-(DATE(YEAR($G$7),MONTH($G$7)+1,0)-$G$7),DAY(EOMONTH($AC$10,0)))))</f>
        <v>0</v>
      </c>
      <c r="AD86" s="198"/>
      <c r="AE86" s="62">
        <f>IF(OR(AE85=" ",AE85=0),0,IF($AE$10="",0,IF($AG$10="",DAY(EOMONTH($AE$10,0))-(DATE(YEAR($G$7),MONTH($G$7)+1,0)-$G$7),DAY(EOMONTH($AE$10,0)))))</f>
        <v>0</v>
      </c>
      <c r="AF86" s="198"/>
      <c r="AG86" s="62">
        <f>IF(OR(AG85=" ",AG85=0),0,IF($AG$10="",0,DAY(EOMONTH($AG$10,0)-(DATE(YEAR($G$7),MONTH($G$7)+1,0)-$G$7))))</f>
        <v>0</v>
      </c>
      <c r="AH86" s="198"/>
      <c r="AI86" s="93"/>
      <c r="AJ86" s="185"/>
      <c r="AK86" s="186"/>
      <c r="AM86" s="51">
        <f>SUM(K86,M86,O86,Q86,S86,U86,W86,Y86,AA86,AC86,AE86,AG86)</f>
        <v>0</v>
      </c>
      <c r="AN86" s="88">
        <f>IF(AI85="有",AM86-3,AM86)</f>
        <v>0</v>
      </c>
      <c r="AO86" s="85"/>
      <c r="AP86" s="88">
        <f>IF(AI86="有",AN86-6,AN86)</f>
        <v>0</v>
      </c>
      <c r="AQ86" s="85"/>
      <c r="AR86" s="84">
        <f t="shared" si="222"/>
        <v>0</v>
      </c>
    </row>
    <row r="87" spans="1:44" s="51" customFormat="1" ht="30" customHeight="1" thickBot="1">
      <c r="B87" s="187"/>
      <c r="C87" s="188"/>
      <c r="D87" s="188"/>
      <c r="E87" s="189"/>
      <c r="F87" s="193"/>
      <c r="G87" s="193"/>
      <c r="H87" s="193"/>
      <c r="I87" s="193"/>
      <c r="J87" s="194"/>
      <c r="K87" s="60"/>
      <c r="L87" s="197" t="str">
        <f>IF(OR(K87=" ",K87=0)," ",(K88-K87)/K88)</f>
        <v xml:space="preserve"> </v>
      </c>
      <c r="M87" s="60"/>
      <c r="N87" s="197" t="str">
        <f>IF(OR(M87=" ",M87=0)," ",(M88-M87)/M88)</f>
        <v xml:space="preserve"> </v>
      </c>
      <c r="O87" s="60"/>
      <c r="P87" s="197" t="str">
        <f>IF(OR(O87=" ",O87=0)," ",(O88-O87)/O88)</f>
        <v xml:space="preserve"> </v>
      </c>
      <c r="Q87" s="60"/>
      <c r="R87" s="197" t="str">
        <f>IF(OR(Q87=" ",Q87=0)," ",(Q88-Q87)/Q88)</f>
        <v xml:space="preserve"> </v>
      </c>
      <c r="S87" s="60"/>
      <c r="T87" s="197" t="str">
        <f>IF(OR(S87=" ",S87=0)," ",(S88-S87)/S88)</f>
        <v xml:space="preserve"> </v>
      </c>
      <c r="U87" s="61"/>
      <c r="V87" s="197" t="str">
        <f>IF(OR(U87=" ",U87=0)," ",(U88-U87)/U88)</f>
        <v xml:space="preserve"> </v>
      </c>
      <c r="W87" s="61"/>
      <c r="X87" s="197" t="str">
        <f>IF(OR(W87=" ",W87=0)," ",(W88-W87)/W88)</f>
        <v xml:space="preserve"> </v>
      </c>
      <c r="Y87" s="61"/>
      <c r="Z87" s="197" t="str">
        <f>IF(OR(Y87=" ",Y87=0)," ",(Y88-Y87)/Y88)</f>
        <v xml:space="preserve"> </v>
      </c>
      <c r="AA87" s="61"/>
      <c r="AB87" s="197" t="str">
        <f>IF(OR(AA87=" ",AA87=0)," ",(AA88-AA87)/AA88)</f>
        <v xml:space="preserve"> </v>
      </c>
      <c r="AC87" s="61"/>
      <c r="AD87" s="197" t="str">
        <f>IF(OR(AC87=" ",AC87=0)," ",(AC88-AC87)/AC88)</f>
        <v xml:space="preserve"> </v>
      </c>
      <c r="AE87" s="61"/>
      <c r="AF87" s="197" t="str">
        <f>IF(OR(AE87=" ",AE87=0)," ",(AE88-AE87)/AE88)</f>
        <v xml:space="preserve"> </v>
      </c>
      <c r="AG87" s="61"/>
      <c r="AH87" s="197" t="str">
        <f>IF(OR(AG87=" ",AG87=0)," ",(AG88-AG87)/AG88)</f>
        <v xml:space="preserve"> </v>
      </c>
      <c r="AI87" s="92"/>
      <c r="AJ87" s="183">
        <f>IF(AR87=0,0,AR87/AR88)</f>
        <v>0</v>
      </c>
      <c r="AK87" s="184"/>
      <c r="AM87" s="87">
        <f>SUM(K88-K87,M88-M87,O88-O87,Q88-Q87,S88-S87,U88-U87,W88-W87,Y88-Y87,AA88-AA87,AC88-AC87,AE88-AE87,AG88-AG87)</f>
        <v>0</v>
      </c>
      <c r="AN87" s="83">
        <f>IF(AI87="有",AM87-3,AM87)</f>
        <v>0</v>
      </c>
      <c r="AP87" s="83">
        <f>IF(AI88="有",AN87-6,AN87)</f>
        <v>0</v>
      </c>
      <c r="AR87" s="84">
        <f t="shared" si="222"/>
        <v>0</v>
      </c>
    </row>
    <row r="88" spans="1:44" s="51" customFormat="1" ht="30" customHeight="1" thickBot="1">
      <c r="B88" s="190"/>
      <c r="C88" s="191"/>
      <c r="D88" s="191"/>
      <c r="E88" s="192"/>
      <c r="F88" s="195"/>
      <c r="G88" s="195"/>
      <c r="H88" s="195"/>
      <c r="I88" s="195"/>
      <c r="J88" s="196"/>
      <c r="K88" s="62">
        <f>IF(OR(K87=" ",K87=0),0,IF($K$10="","",DATE(YEAR($G$6),MONTH($G$6)+1,0)-$G$6+1))</f>
        <v>0</v>
      </c>
      <c r="L88" s="198"/>
      <c r="M88" s="62">
        <f>IF(OR(M87=" ",M87=0),0,IF($M$10="",0,IF($O$10="",DAY(EOMONTH($M$10,0))-(DATE(YEAR($G$7),MONTH($G$7)+1,0)-$G$7),DAY(EOMONTH($M$10,0)))))</f>
        <v>0</v>
      </c>
      <c r="N88" s="198"/>
      <c r="O88" s="62">
        <f>IF(OR(O87=" ",O87=0),0,IF($O$10="",0,IF($Q$10="",DAY(EOMONTH($O$10,0))-(DATE(YEAR($G$7),MONTH($G$7)+1,0)-$G$7),DAY(EOMONTH($O$10,0)))))</f>
        <v>0</v>
      </c>
      <c r="P88" s="198"/>
      <c r="Q88" s="62">
        <f>IF(OR(Q87=" ",Q87=0),0,IF($Q$10="",0,IF($S$10="",DAY(EOMONTH($Q$10,0))-(DATE(YEAR($G$7),MONTH($G$7)+1,0)-$G$7),DAY(EOMONTH($Q$10,0)))))</f>
        <v>0</v>
      </c>
      <c r="R88" s="198"/>
      <c r="S88" s="62">
        <f>IF(OR(S87=" ",S87=0),0,IF($S$10="",0,IF($U$10="",DAY(EOMONTH($S$10,0))-(DATE(YEAR($G$7),MONTH($G$7)+1,0)-$G$7),DAY(EOMONTH($S$10,0)))))</f>
        <v>0</v>
      </c>
      <c r="T88" s="198"/>
      <c r="U88" s="62">
        <f>IF(OR(U87=" ",U87=0),0,IF($U$10="",0,IF($W$10="",DAY(EOMONTH($U$10,0))-(DATE(YEAR($G$7),MONTH($G$7)+1,0)-$G$7),DAY(EOMONTH($U$10,0)))))</f>
        <v>0</v>
      </c>
      <c r="V88" s="198"/>
      <c r="W88" s="62">
        <f>IF(OR(W87=" ",W87=0),0,IF($W$10="",0,IF($Y$10="",DAY(EOMONTH($W$10,0))-(DATE(YEAR($G$7),MONTH($G$7)+1,0)-$G$7),DAY(EOMONTH($W$10,0)))))</f>
        <v>0</v>
      </c>
      <c r="X88" s="198"/>
      <c r="Y88" s="62">
        <f>IF(OR(Y87=" ",Y87=0),0,IF($Y$10="",0,IF($AA$10="",DAY(EOMONTH($Y$10,0))-(DATE(YEAR($G$7),MONTH($G$7)+1,0)-$G$7),DAY(EOMONTH($Y$10,0)))))</f>
        <v>0</v>
      </c>
      <c r="Z88" s="198"/>
      <c r="AA88" s="62">
        <f>IF(OR(AA87=" ",AA87=0),0,IF($AA$10="",0,IF($AC$10="",DAY(EOMONTH($AA$10,0))-(DATE(YEAR($G$7),MONTH($G$7)+1,0)-$G$7),DAY(EOMONTH($AA$10,0)))))</f>
        <v>0</v>
      </c>
      <c r="AB88" s="198"/>
      <c r="AC88" s="62">
        <f>IF(OR(AC87=" ",AC87=0),0,IF($AC$10="",0,IF($AE$10="",DAY(EOMONTH($AC$10,0))-(DATE(YEAR($G$7),MONTH($G$7)+1,0)-$G$7),DAY(EOMONTH($AC$10,0)))))</f>
        <v>0</v>
      </c>
      <c r="AD88" s="198"/>
      <c r="AE88" s="62">
        <f>IF(OR(AE87=" ",AE87=0),0,IF($AE$10="",0,IF($AG$10="",DAY(EOMONTH($AE$10,0))-(DATE(YEAR($G$7),MONTH($G$7)+1,0)-$G$7),DAY(EOMONTH($AE$10,0)))))</f>
        <v>0</v>
      </c>
      <c r="AF88" s="198"/>
      <c r="AG88" s="62">
        <f>IF(OR(AG87=" ",AG87=0),0,IF($AG$10="",0,DAY(EOMONTH($AG$10,0)-(DATE(YEAR($G$7),MONTH($G$7)+1,0)-$G$7))))</f>
        <v>0</v>
      </c>
      <c r="AH88" s="198"/>
      <c r="AI88" s="93"/>
      <c r="AJ88" s="185"/>
      <c r="AK88" s="186"/>
      <c r="AM88" s="51">
        <f>SUM(K88,M88,O88,Q88,S88,U88,W88,Y88,AA88,AC88,AE88,AG88)</f>
        <v>0</v>
      </c>
      <c r="AN88" s="88">
        <f>IF(AI87="有",AM88-3,AM88)</f>
        <v>0</v>
      </c>
      <c r="AO88" s="85"/>
      <c r="AP88" s="88">
        <f>IF(AI88="有",AN88-6,AN88)</f>
        <v>0</v>
      </c>
      <c r="AQ88" s="85"/>
      <c r="AR88" s="84">
        <f t="shared" si="222"/>
        <v>0</v>
      </c>
    </row>
    <row r="89" spans="1:44" s="51" customFormat="1" ht="30" customHeight="1" thickBot="1">
      <c r="B89" s="187"/>
      <c r="C89" s="188"/>
      <c r="D89" s="188"/>
      <c r="E89" s="189"/>
      <c r="F89" s="193"/>
      <c r="G89" s="193"/>
      <c r="H89" s="193"/>
      <c r="I89" s="193"/>
      <c r="J89" s="194"/>
      <c r="K89" s="63"/>
      <c r="L89" s="197" t="str">
        <f>IF(OR(K89=" ",K89=0)," ",(K90-K89)/K90)</f>
        <v xml:space="preserve"> </v>
      </c>
      <c r="M89" s="63"/>
      <c r="N89" s="197" t="str">
        <f>IF(OR(M89=" ",M89=0)," ",(M90-M89)/M90)</f>
        <v xml:space="preserve"> </v>
      </c>
      <c r="O89" s="63"/>
      <c r="P89" s="197" t="str">
        <f>IF(OR(O89=" ",O89=0)," ",(O90-O89)/O90)</f>
        <v xml:space="preserve"> </v>
      </c>
      <c r="Q89" s="63"/>
      <c r="R89" s="197" t="str">
        <f>IF(OR(Q89=" ",Q89=0)," ",(Q90-Q89)/Q90)</f>
        <v xml:space="preserve"> </v>
      </c>
      <c r="S89" s="63"/>
      <c r="T89" s="197" t="str">
        <f>IF(OR(S89=" ",S89=0)," ",(S90-S89)/S90)</f>
        <v xml:space="preserve"> </v>
      </c>
      <c r="U89" s="64"/>
      <c r="V89" s="197" t="str">
        <f>IF(OR(U89=" ",U89=0)," ",(U90-U89)/U90)</f>
        <v xml:space="preserve"> </v>
      </c>
      <c r="W89" s="64"/>
      <c r="X89" s="197" t="str">
        <f>IF(OR(W89=" ",W89=0)," ",(W90-W89)/W90)</f>
        <v xml:space="preserve"> </v>
      </c>
      <c r="Y89" s="64"/>
      <c r="Z89" s="197" t="str">
        <f>IF(OR(Y89=" ",Y89=0)," ",(Y90-Y89)/Y90)</f>
        <v xml:space="preserve"> </v>
      </c>
      <c r="AA89" s="64"/>
      <c r="AB89" s="197" t="str">
        <f>IF(OR(AA89=" ",AA89=0)," ",(AA90-AA89)/AA90)</f>
        <v xml:space="preserve"> </v>
      </c>
      <c r="AC89" s="64"/>
      <c r="AD89" s="197" t="str">
        <f>IF(OR(AC89=" ",AC89=0)," ",(AC90-AC89)/AC90)</f>
        <v xml:space="preserve"> </v>
      </c>
      <c r="AE89" s="64"/>
      <c r="AF89" s="197" t="str">
        <f>IF(OR(AE89=" ",AE89=0)," ",(AE90-AE89)/AE90)</f>
        <v xml:space="preserve"> </v>
      </c>
      <c r="AG89" s="64"/>
      <c r="AH89" s="197" t="str">
        <f>IF(OR(AG89=" ",AG89=0)," ",(AG90-AG89)/AG90)</f>
        <v xml:space="preserve"> </v>
      </c>
      <c r="AI89" s="92"/>
      <c r="AJ89" s="183">
        <f>IF(AR89=0,0,AR89/AR90)</f>
        <v>0</v>
      </c>
      <c r="AK89" s="184"/>
      <c r="AM89" s="87">
        <f>SUM(K90-K89,M90-M89,O90-O89,Q90-Q89,S90-S89,U90-U89,W90-W89,Y90-Y89,AA90-AA89,AC90-AC89,AE90-AE89,AG90-AG89)</f>
        <v>0</v>
      </c>
      <c r="AN89" s="83">
        <f>IF(AI89="有",AM89-3,AM89)</f>
        <v>0</v>
      </c>
      <c r="AP89" s="83">
        <f>IF(AI90="有",AN89-6,AN89)</f>
        <v>0</v>
      </c>
      <c r="AR89" s="84">
        <f t="shared" si="222"/>
        <v>0</v>
      </c>
    </row>
    <row r="90" spans="1:44" s="51" customFormat="1" ht="30" customHeight="1" thickBot="1">
      <c r="B90" s="190"/>
      <c r="C90" s="191"/>
      <c r="D90" s="191"/>
      <c r="E90" s="192"/>
      <c r="F90" s="195"/>
      <c r="G90" s="195"/>
      <c r="H90" s="195"/>
      <c r="I90" s="195"/>
      <c r="J90" s="196"/>
      <c r="K90" s="62">
        <f>IF(OR(K89=" ",K89=0),0,IF($K$10="","",DATE(YEAR($G$6),MONTH($G$6)+1,0)-$G$6+1))</f>
        <v>0</v>
      </c>
      <c r="L90" s="198"/>
      <c r="M90" s="62">
        <f>IF(OR(M89=" ",M89=0),0,IF($M$10="",0,IF($O$10="",DAY(EOMONTH($M$10,0))-(DATE(YEAR($G$7),MONTH($G$7)+1,0)-$G$7),DAY(EOMONTH($M$10,0)))))</f>
        <v>0</v>
      </c>
      <c r="N90" s="198"/>
      <c r="O90" s="62">
        <f>IF(OR(O89=" ",O89=0),0,IF($O$10="",0,IF($Q$10="",DAY(EOMONTH($O$10,0))-(DATE(YEAR($G$7),MONTH($G$7)+1,0)-$G$7),DAY(EOMONTH($O$10,0)))))</f>
        <v>0</v>
      </c>
      <c r="P90" s="198"/>
      <c r="Q90" s="62">
        <f>IF(OR(Q89=" ",Q89=0),0,IF($Q$10="",0,IF($S$10="",DAY(EOMONTH($Q$10,0))-(DATE(YEAR($G$7),MONTH($G$7)+1,0)-$G$7),DAY(EOMONTH($Q$10,0)))))</f>
        <v>0</v>
      </c>
      <c r="R90" s="198"/>
      <c r="S90" s="62">
        <f>IF(OR(S89=" ",S89=0),0,IF($S$10="",0,IF($U$10="",DAY(EOMONTH($S$10,0))-(DATE(YEAR($G$7),MONTH($G$7)+1,0)-$G$7),DAY(EOMONTH($S$10,0)))))</f>
        <v>0</v>
      </c>
      <c r="T90" s="198"/>
      <c r="U90" s="62">
        <f>IF(OR(U89=" ",U89=0),0,IF($U$10="",0,IF($W$10="",DAY(EOMONTH($U$10,0))-(DATE(YEAR($G$7),MONTH($G$7)+1,0)-$G$7),DAY(EOMONTH($U$10,0)))))</f>
        <v>0</v>
      </c>
      <c r="V90" s="198"/>
      <c r="W90" s="62">
        <f>IF(OR(W89=" ",W89=0),0,IF($W$10="",0,IF($Y$10="",DAY(EOMONTH($W$10,0))-(DATE(YEAR($G$7),MONTH($G$7)+1,0)-$G$7),DAY(EOMONTH($W$10,0)))))</f>
        <v>0</v>
      </c>
      <c r="X90" s="198"/>
      <c r="Y90" s="62">
        <f>IF(OR(Y89=" ",Y89=0),0,IF($Y$10="",0,IF($AA$10="",DAY(EOMONTH($Y$10,0))-(DATE(YEAR($G$7),MONTH($G$7)+1,0)-$G$7),DAY(EOMONTH($Y$10,0)))))</f>
        <v>0</v>
      </c>
      <c r="Z90" s="198"/>
      <c r="AA90" s="62">
        <f>IF(OR(AA89=" ",AA89=0),0,IF($AA$10="",0,IF($AC$10="",DAY(EOMONTH($AA$10,0))-(DATE(YEAR($G$7),MONTH($G$7)+1,0)-$G$7),DAY(EOMONTH($AA$10,0)))))</f>
        <v>0</v>
      </c>
      <c r="AB90" s="198"/>
      <c r="AC90" s="62">
        <f>IF(OR(AC89=" ",AC89=0),0,IF($AC$10="",0,IF($AE$10="",DAY(EOMONTH($AC$10,0))-(DATE(YEAR($G$7),MONTH($G$7)+1,0)-$G$7),DAY(EOMONTH($AC$10,0)))))</f>
        <v>0</v>
      </c>
      <c r="AD90" s="198"/>
      <c r="AE90" s="62">
        <f>IF(OR(AE89=" ",AE89=0),0,IF($AE$10="",0,IF($AG$10="",DAY(EOMONTH($AE$10,0))-(DATE(YEAR($G$7),MONTH($G$7)+1,0)-$G$7),DAY(EOMONTH($AE$10,0)))))</f>
        <v>0</v>
      </c>
      <c r="AF90" s="198"/>
      <c r="AG90" s="62">
        <f>IF(OR(AG89=" ",AG89=0),0,IF($AG$10="",0,DAY(EOMONTH($AG$10,0)-(DATE(YEAR($G$7),MONTH($G$7)+1,0)-$G$7))))</f>
        <v>0</v>
      </c>
      <c r="AH90" s="198"/>
      <c r="AI90" s="93"/>
      <c r="AJ90" s="185"/>
      <c r="AK90" s="186"/>
      <c r="AM90" s="51">
        <f>SUM(K90,M90,O90,Q90,S90,U90,W90,Y90,AA90,AC90,AE90,AG90)</f>
        <v>0</v>
      </c>
      <c r="AN90" s="88">
        <f>IF(AI89="有",AM90-3,AM90)</f>
        <v>0</v>
      </c>
      <c r="AO90" s="85"/>
      <c r="AP90" s="88">
        <f>IF(AI90="有",AN90-6,AN90)</f>
        <v>0</v>
      </c>
      <c r="AQ90" s="85"/>
      <c r="AR90" s="84">
        <f t="shared" si="222"/>
        <v>0</v>
      </c>
    </row>
    <row r="91" spans="1:44" s="51" customFormat="1" ht="30" customHeight="1" thickBot="1">
      <c r="B91" s="187"/>
      <c r="C91" s="188"/>
      <c r="D91" s="188"/>
      <c r="E91" s="189"/>
      <c r="F91" s="193"/>
      <c r="G91" s="193"/>
      <c r="H91" s="193"/>
      <c r="I91" s="193"/>
      <c r="J91" s="194"/>
      <c r="K91" s="60"/>
      <c r="L91" s="197" t="str">
        <f>IF(OR(K91=" ",K91=0)," ",(K92-K91)/K92)</f>
        <v xml:space="preserve"> </v>
      </c>
      <c r="M91" s="60"/>
      <c r="N91" s="197" t="str">
        <f>IF(OR(M91=" ",M91=0)," ",(M92-M91)/M92)</f>
        <v xml:space="preserve"> </v>
      </c>
      <c r="O91" s="60"/>
      <c r="P91" s="197" t="str">
        <f>IF(OR(O91=" ",O91=0)," ",(O92-O91)/O92)</f>
        <v xml:space="preserve"> </v>
      </c>
      <c r="Q91" s="60"/>
      <c r="R91" s="197" t="str">
        <f>IF(OR(Q91=" ",Q91=0)," ",(Q92-Q91)/Q92)</f>
        <v xml:space="preserve"> </v>
      </c>
      <c r="S91" s="60"/>
      <c r="T91" s="197" t="str">
        <f>IF(OR(S91=" ",S91=0)," ",(S92-S91)/S92)</f>
        <v xml:space="preserve"> </v>
      </c>
      <c r="U91" s="61"/>
      <c r="V91" s="197" t="str">
        <f>IF(OR(U91=" ",U91=0)," ",(U92-U91)/U92)</f>
        <v xml:space="preserve"> </v>
      </c>
      <c r="W91" s="61"/>
      <c r="X91" s="197" t="str">
        <f>IF(OR(W91=" ",W91=0)," ",(W92-W91)/W92)</f>
        <v xml:space="preserve"> </v>
      </c>
      <c r="Y91" s="61"/>
      <c r="Z91" s="197" t="str">
        <f>IF(OR(Y91=" ",Y91=0)," ",(Y92-Y91)/Y92)</f>
        <v xml:space="preserve"> </v>
      </c>
      <c r="AA91" s="61"/>
      <c r="AB91" s="197" t="str">
        <f>IF(OR(AA91=" ",AA91=0)," ",(AA92-AA91)/AA92)</f>
        <v xml:space="preserve"> </v>
      </c>
      <c r="AC91" s="61"/>
      <c r="AD91" s="197" t="str">
        <f>IF(OR(AC91=" ",AC91=0)," ",(AC92-AC91)/AC92)</f>
        <v xml:space="preserve"> </v>
      </c>
      <c r="AE91" s="61"/>
      <c r="AF91" s="197" t="str">
        <f>IF(OR(AE91=" ",AE91=0)," ",(AE92-AE91)/AE92)</f>
        <v xml:space="preserve"> </v>
      </c>
      <c r="AG91" s="61"/>
      <c r="AH91" s="197" t="str">
        <f>IF(OR(AG91=" ",AG91=0)," ",(AG92-AG91)/AG92)</f>
        <v xml:space="preserve"> </v>
      </c>
      <c r="AI91" s="92"/>
      <c r="AJ91" s="183">
        <f>IF(AR91=0,0,AR91/AR92)</f>
        <v>0</v>
      </c>
      <c r="AK91" s="184"/>
      <c r="AM91" s="87">
        <f>SUM(K92-K91,M92-M91,O92-O91,Q92-Q91,S92-S91,U92-U91,W92-W91,Y92-Y91,AA92-AA91,AC92-AC91,AE92-AE91,AG92-AG91)</f>
        <v>0</v>
      </c>
      <c r="AN91" s="83">
        <f>IF(AI91="有",AM91-3,AM91)</f>
        <v>0</v>
      </c>
      <c r="AP91" s="83">
        <f>IF(AI92="有",AN91-6,AN91)</f>
        <v>0</v>
      </c>
      <c r="AR91" s="84">
        <f t="shared" si="222"/>
        <v>0</v>
      </c>
    </row>
    <row r="92" spans="1:44" s="51" customFormat="1" ht="30" customHeight="1" thickBot="1">
      <c r="B92" s="190"/>
      <c r="C92" s="191"/>
      <c r="D92" s="191"/>
      <c r="E92" s="192"/>
      <c r="F92" s="195"/>
      <c r="G92" s="195"/>
      <c r="H92" s="195"/>
      <c r="I92" s="195"/>
      <c r="J92" s="196"/>
      <c r="K92" s="62">
        <f>IF(OR(K91=" ",K91=0),0,IF($K$10="","",DATE(YEAR($G$6),MONTH($G$6)+1,0)-$G$6+1))</f>
        <v>0</v>
      </c>
      <c r="L92" s="198"/>
      <c r="M92" s="62">
        <f>IF(OR(M91=" ",M91=0),0,IF($M$10="",0,IF($O$10="",DAY(EOMONTH($M$10,0))-(DATE(YEAR($G$7),MONTH($G$7)+1,0)-$G$7),DAY(EOMONTH($M$10,0)))))</f>
        <v>0</v>
      </c>
      <c r="N92" s="198"/>
      <c r="O92" s="62">
        <f>IF(OR(O91=" ",O91=0),0,IF($O$10="",0,IF($Q$10="",DAY(EOMONTH($O$10,0))-(DATE(YEAR($G$7),MONTH($G$7)+1,0)-$G$7),DAY(EOMONTH($O$10,0)))))</f>
        <v>0</v>
      </c>
      <c r="P92" s="198"/>
      <c r="Q92" s="62">
        <f>IF(OR(Q91=" ",Q91=0),0,IF($Q$10="",0,IF($S$10="",DAY(EOMONTH($Q$10,0))-(DATE(YEAR($G$7),MONTH($G$7)+1,0)-$G$7),DAY(EOMONTH($Q$10,0)))))</f>
        <v>0</v>
      </c>
      <c r="R92" s="198"/>
      <c r="S92" s="62">
        <f>IF(OR(S91=" ",S91=0),0,IF($S$10="",0,IF($U$10="",DAY(EOMONTH($S$10,0))-(DATE(YEAR($G$7),MONTH($G$7)+1,0)-$G$7),DAY(EOMONTH($S$10,0)))))</f>
        <v>0</v>
      </c>
      <c r="T92" s="198"/>
      <c r="U92" s="62">
        <f>IF(OR(U91=" ",U91=0),0,IF($U$10="",0,IF($W$10="",DAY(EOMONTH($U$10,0))-(DATE(YEAR($G$7),MONTH($G$7)+1,0)-$G$7),DAY(EOMONTH($U$10,0)))))</f>
        <v>0</v>
      </c>
      <c r="V92" s="198"/>
      <c r="W92" s="62">
        <f>IF(OR(W91=" ",W91=0),0,IF($W$10="",0,IF($Y$10="",DAY(EOMONTH($W$10,0))-(DATE(YEAR($G$7),MONTH($G$7)+1,0)-$G$7),DAY(EOMONTH($W$10,0)))))</f>
        <v>0</v>
      </c>
      <c r="X92" s="198"/>
      <c r="Y92" s="62">
        <f>IF(OR(Y91=" ",Y91=0),0,IF($Y$10="",0,IF($AA$10="",DAY(EOMONTH($Y$10,0))-(DATE(YEAR($G$7),MONTH($G$7)+1,0)-$G$7),DAY(EOMONTH($Y$10,0)))))</f>
        <v>0</v>
      </c>
      <c r="Z92" s="198"/>
      <c r="AA92" s="62">
        <f>IF(OR(AA91=" ",AA91=0),0,IF($AA$10="",0,IF($AC$10="",DAY(EOMONTH($AA$10,0))-(DATE(YEAR($G$7),MONTH($G$7)+1,0)-$G$7),DAY(EOMONTH($AA$10,0)))))</f>
        <v>0</v>
      </c>
      <c r="AB92" s="198"/>
      <c r="AC92" s="62">
        <f>IF(OR(AC91=" ",AC91=0),0,IF($AC$10="",0,IF($AE$10="",DAY(EOMONTH($AC$10,0))-(DATE(YEAR($G$7),MONTH($G$7)+1,0)-$G$7),DAY(EOMONTH($AC$10,0)))))</f>
        <v>0</v>
      </c>
      <c r="AD92" s="198"/>
      <c r="AE92" s="62">
        <f>IF(OR(AE91=" ",AE91=0),0,IF($AE$10="",0,IF($AG$10="",DAY(EOMONTH($AE$10,0))-(DATE(YEAR($G$7),MONTH($G$7)+1,0)-$G$7),DAY(EOMONTH($AE$10,0)))))</f>
        <v>0</v>
      </c>
      <c r="AF92" s="198"/>
      <c r="AG92" s="62">
        <f>IF(OR(AG91=" ",AG91=0),0,IF($AG$10="",0,DAY(EOMONTH($AG$10,0)-(DATE(YEAR($G$7),MONTH($G$7)+1,0)-$G$7))))</f>
        <v>0</v>
      </c>
      <c r="AH92" s="198"/>
      <c r="AI92" s="93"/>
      <c r="AJ92" s="185"/>
      <c r="AK92" s="186"/>
      <c r="AM92" s="51">
        <f>SUM(K92,M92,O92,Q92,S92,U92,W92,Y92,AA92,AC92,AE92,AG92)</f>
        <v>0</v>
      </c>
      <c r="AN92" s="88">
        <f>IF(AI91="有",AM92-3,AM92)</f>
        <v>0</v>
      </c>
      <c r="AO92" s="85"/>
      <c r="AP92" s="88">
        <f>IF(AI92="有",AN92-6,AN92)</f>
        <v>0</v>
      </c>
      <c r="AQ92" s="85"/>
      <c r="AR92" s="84">
        <f t="shared" si="222"/>
        <v>0</v>
      </c>
    </row>
    <row r="93" spans="1:44" s="51" customFormat="1" ht="30" customHeight="1" thickBot="1">
      <c r="B93" s="187"/>
      <c r="C93" s="188"/>
      <c r="D93" s="188"/>
      <c r="E93" s="189"/>
      <c r="F93" s="193"/>
      <c r="G93" s="193"/>
      <c r="H93" s="193"/>
      <c r="I93" s="193"/>
      <c r="J93" s="194"/>
      <c r="K93" s="63"/>
      <c r="L93" s="181" t="str">
        <f>IF(OR(K93=" ",K93=0)," ",(K94-K93)/K94)</f>
        <v xml:space="preserve"> </v>
      </c>
      <c r="M93" s="63"/>
      <c r="N93" s="181" t="str">
        <f>IF(OR(M93=" ",M93=0)," ",(M94-M93)/M94)</f>
        <v xml:space="preserve"> </v>
      </c>
      <c r="O93" s="63"/>
      <c r="P93" s="181" t="str">
        <f>IF(OR(O93=" ",O93=0)," ",(O94-O93)/O94)</f>
        <v xml:space="preserve"> </v>
      </c>
      <c r="Q93" s="63"/>
      <c r="R93" s="181" t="str">
        <f>IF(OR(Q93=" ",Q93=0)," ",(Q94-Q93)/Q94)</f>
        <v xml:space="preserve"> </v>
      </c>
      <c r="S93" s="63"/>
      <c r="T93" s="181" t="str">
        <f>IF(OR(S93=" ",S93=0)," ",(S94-S93)/S94)</f>
        <v xml:space="preserve"> </v>
      </c>
      <c r="U93" s="64"/>
      <c r="V93" s="181" t="str">
        <f>IF(OR(U93=" ",U93=0)," ",(U94-U93)/U94)</f>
        <v xml:space="preserve"> </v>
      </c>
      <c r="W93" s="64"/>
      <c r="X93" s="181" t="str">
        <f>IF(OR(W93=" ",W93=0)," ",(W94-W93)/W94)</f>
        <v xml:space="preserve"> </v>
      </c>
      <c r="Y93" s="64"/>
      <c r="Z93" s="181" t="str">
        <f>IF(OR(Y93=" ",Y93=0)," ",(Y94-Y93)/Y94)</f>
        <v xml:space="preserve"> </v>
      </c>
      <c r="AA93" s="64"/>
      <c r="AB93" s="181" t="str">
        <f>IF(OR(AA93=" ",AA93=0)," ",(AA94-AA93)/AA94)</f>
        <v xml:space="preserve"> </v>
      </c>
      <c r="AC93" s="64"/>
      <c r="AD93" s="181" t="str">
        <f>IF(OR(AC93=" ",AC93=0)," ",(AC94-AC93)/AC94)</f>
        <v xml:space="preserve"> </v>
      </c>
      <c r="AE93" s="64"/>
      <c r="AF93" s="181" t="str">
        <f>IF(OR(AE93=" ",AE93=0)," ",(AE94-AE93)/AE94)</f>
        <v xml:space="preserve"> </v>
      </c>
      <c r="AG93" s="64"/>
      <c r="AH93" s="182" t="str">
        <f>IF(OR(AG93=" ",AG93=0)," ",(AG94-AG93)/AG94)</f>
        <v xml:space="preserve"> </v>
      </c>
      <c r="AI93" s="92"/>
      <c r="AJ93" s="183">
        <f>IF(AR93=0,0,AR93/AR94)</f>
        <v>0</v>
      </c>
      <c r="AK93" s="184"/>
      <c r="AM93" s="87">
        <f>SUM(K94-K93,M94-M93,O94-O93,Q94-Q93,S94-S93,U94-U93,W94-W93,Y94-Y93,AA94-AA93,AC94-AC93,AE94-AE93,AG94-AG93)</f>
        <v>0</v>
      </c>
      <c r="AN93" s="83">
        <f>IF(AI93="有",AM93-3,AM93)</f>
        <v>0</v>
      </c>
      <c r="AP93" s="83">
        <f>IF(AI94="有",AN93-6,AN93)</f>
        <v>0</v>
      </c>
      <c r="AR93" s="84">
        <f t="shared" si="222"/>
        <v>0</v>
      </c>
    </row>
    <row r="94" spans="1:44" s="51" customFormat="1" ht="30" customHeight="1" thickBot="1">
      <c r="B94" s="190"/>
      <c r="C94" s="191"/>
      <c r="D94" s="191"/>
      <c r="E94" s="192"/>
      <c r="F94" s="195"/>
      <c r="G94" s="195"/>
      <c r="H94" s="195"/>
      <c r="I94" s="195"/>
      <c r="J94" s="196"/>
      <c r="K94" s="62">
        <f>IF(OR(K93=" ",K93=0),0,IF($K$10="","",DATE(YEAR($G$6),MONTH($G$6)+1,0)-$G$6+1))</f>
        <v>0</v>
      </c>
      <c r="L94" s="181"/>
      <c r="M94" s="62">
        <f>IF(OR(M93=" ",M93=0),0,IF($M$10="",0,IF($O$10="",DAY(EOMONTH($M$10,0))-(DATE(YEAR($G$7),MONTH($G$7)+1,0)-$G$7),DAY(EOMONTH($M$10,0)))))</f>
        <v>0</v>
      </c>
      <c r="N94" s="181"/>
      <c r="O94" s="62">
        <f>IF(OR(O93=" ",O93=0),0,IF($O$10="",0,IF($Q$10="",DAY(EOMONTH($O$10,0))-(DATE(YEAR($G$7),MONTH($G$7)+1,0)-$G$7),DAY(EOMONTH($O$10,0)))))</f>
        <v>0</v>
      </c>
      <c r="P94" s="181"/>
      <c r="Q94" s="62">
        <f>IF(OR(Q93=" ",Q93=0),0,IF($Q$10="",0,IF($S$10="",DAY(EOMONTH($Q$10,0))-(DATE(YEAR($G$7),MONTH($G$7)+1,0)-$G$7),DAY(EOMONTH($Q$10,0)))))</f>
        <v>0</v>
      </c>
      <c r="R94" s="181"/>
      <c r="S94" s="62">
        <f>IF(OR(S93=" ",S93=0),0,IF($S$10="",0,IF($U$10="",DAY(EOMONTH($S$10,0))-(DATE(YEAR($G$7),MONTH($G$7)+1,0)-$G$7),DAY(EOMONTH($S$10,0)))))</f>
        <v>0</v>
      </c>
      <c r="T94" s="181"/>
      <c r="U94" s="62">
        <f>IF(OR(U93=" ",U93=0),0,IF($U$10="",0,IF($W$10="",DAY(EOMONTH($U$10,0))-(DATE(YEAR($G$7),MONTH($G$7)+1,0)-$G$7),DAY(EOMONTH($U$10,0)))))</f>
        <v>0</v>
      </c>
      <c r="V94" s="181"/>
      <c r="W94" s="62">
        <f>IF(OR(W93=" ",W93=0),0,IF($W$10="",0,IF($Y$10="",DAY(EOMONTH($W$10,0))-(DATE(YEAR($G$7),MONTH($G$7)+1,0)-$G$7),DAY(EOMONTH($W$10,0)))))</f>
        <v>0</v>
      </c>
      <c r="X94" s="181"/>
      <c r="Y94" s="62">
        <f>IF(OR(Y93=" ",Y93=0),0,IF($Y$10="",0,IF($AA$10="",DAY(EOMONTH($Y$10,0))-(DATE(YEAR($G$7),MONTH($G$7)+1,0)-$G$7),DAY(EOMONTH($Y$10,0)))))</f>
        <v>0</v>
      </c>
      <c r="Z94" s="181"/>
      <c r="AA94" s="62">
        <f>IF(OR(AA93=" ",AA93=0),0,IF($AA$10="",0,IF($AC$10="",DAY(EOMONTH($AA$10,0))-(DATE(YEAR($G$7),MONTH($G$7)+1,0)-$G$7),DAY(EOMONTH($AA$10,0)))))</f>
        <v>0</v>
      </c>
      <c r="AB94" s="181"/>
      <c r="AC94" s="62">
        <f>IF(OR(AC93=" ",AC93=0),0,IF($AC$10="",0,IF($AE$10="",DAY(EOMONTH($AC$10,0))-(DATE(YEAR($G$7),MONTH($G$7)+1,0)-$G$7),DAY(EOMONTH($AC$10,0)))))</f>
        <v>0</v>
      </c>
      <c r="AD94" s="181"/>
      <c r="AE94" s="62">
        <f>IF(OR(AE93=" ",AE93=0),0,IF($AE$10="",0,IF($AG$10="",DAY(EOMONTH($AE$10,0))-(DATE(YEAR($G$7),MONTH($G$7)+1,0)-$G$7),DAY(EOMONTH($AE$10,0)))))</f>
        <v>0</v>
      </c>
      <c r="AF94" s="181"/>
      <c r="AG94" s="62">
        <f>IF(OR(AG93=" ",AG93=0),0,IF($AG$10="",0,DAY(EOMONTH($AG$10,0)-(DATE(YEAR($G$7),MONTH($G$7)+1,0)-$G$7))))</f>
        <v>0</v>
      </c>
      <c r="AH94" s="182"/>
      <c r="AI94" s="93"/>
      <c r="AJ94" s="185"/>
      <c r="AK94" s="186"/>
      <c r="AM94" s="51">
        <f>SUM(K94,M94,O94,Q94,S94,U94,W94,Y94,AA94,AC94,AE94,AG94)</f>
        <v>0</v>
      </c>
      <c r="AN94" s="88">
        <f>IF(AI93="有",AM94-3,AM94)</f>
        <v>0</v>
      </c>
      <c r="AO94" s="85"/>
      <c r="AP94" s="88">
        <f>IF(AI94="有",AN94-6,AN94)</f>
        <v>0</v>
      </c>
      <c r="AQ94" s="85"/>
      <c r="AR94" s="84">
        <f t="shared" si="222"/>
        <v>0</v>
      </c>
    </row>
    <row r="95" spans="1:44" s="51" customFormat="1" ht="30" customHeight="1" thickBot="1">
      <c r="B95" s="187"/>
      <c r="C95" s="188"/>
      <c r="D95" s="188"/>
      <c r="E95" s="189"/>
      <c r="F95" s="193"/>
      <c r="G95" s="193"/>
      <c r="H95" s="193"/>
      <c r="I95" s="193"/>
      <c r="J95" s="194"/>
      <c r="K95" s="60"/>
      <c r="L95" s="181" t="str">
        <f t="shared" ref="L95" si="235">IF(OR(K95=" ",K95=0)," ",(K96-K95)/K96)</f>
        <v xml:space="preserve"> </v>
      </c>
      <c r="M95" s="60"/>
      <c r="N95" s="181" t="str">
        <f t="shared" ref="N95" si="236">IF(OR(M95=" ",M95=0)," ",(M96-M95)/M96)</f>
        <v xml:space="preserve"> </v>
      </c>
      <c r="O95" s="60"/>
      <c r="P95" s="181" t="str">
        <f t="shared" ref="P95" si="237">IF(OR(O95=" ",O95=0)," ",(O96-O95)/O96)</f>
        <v xml:space="preserve"> </v>
      </c>
      <c r="Q95" s="60"/>
      <c r="R95" s="181" t="str">
        <f t="shared" ref="R95" si="238">IF(OR(Q95=" ",Q95=0)," ",(Q96-Q95)/Q96)</f>
        <v xml:space="preserve"> </v>
      </c>
      <c r="S95" s="60"/>
      <c r="T95" s="181" t="str">
        <f t="shared" ref="T95" si="239">IF(OR(S95=" ",S95=0)," ",(S96-S95)/S96)</f>
        <v xml:space="preserve"> </v>
      </c>
      <c r="U95" s="61"/>
      <c r="V95" s="181" t="str">
        <f t="shared" ref="V95" si="240">IF(OR(U95=" ",U95=0)," ",(U96-U95)/U96)</f>
        <v xml:space="preserve"> </v>
      </c>
      <c r="W95" s="61"/>
      <c r="X95" s="181" t="str">
        <f t="shared" ref="X95" si="241">IF(OR(W95=" ",W95=0)," ",(W96-W95)/W96)</f>
        <v xml:space="preserve"> </v>
      </c>
      <c r="Y95" s="61"/>
      <c r="Z95" s="181" t="str">
        <f t="shared" ref="Z95" si="242">IF(OR(Y95=" ",Y95=0)," ",(Y96-Y95)/Y96)</f>
        <v xml:space="preserve"> </v>
      </c>
      <c r="AA95" s="61"/>
      <c r="AB95" s="181" t="str">
        <f t="shared" ref="AB95" si="243">IF(OR(AA95=" ",AA95=0)," ",(AA96-AA95)/AA96)</f>
        <v xml:space="preserve"> </v>
      </c>
      <c r="AC95" s="61"/>
      <c r="AD95" s="181" t="str">
        <f t="shared" ref="AD95" si="244">IF(OR(AC95=" ",AC95=0)," ",(AC96-AC95)/AC96)</f>
        <v xml:space="preserve"> </v>
      </c>
      <c r="AE95" s="61"/>
      <c r="AF95" s="181" t="str">
        <f t="shared" ref="AF95" si="245">IF(OR(AE95=" ",AE95=0)," ",(AE96-AE95)/AE96)</f>
        <v xml:space="preserve"> </v>
      </c>
      <c r="AG95" s="61"/>
      <c r="AH95" s="182" t="str">
        <f t="shared" ref="AH95" si="246">IF(OR(AG95=" ",AG95=0)," ",(AG96-AG95)/AG96)</f>
        <v xml:space="preserve"> </v>
      </c>
      <c r="AI95" s="92"/>
      <c r="AJ95" s="183">
        <f>IF(AR95=0,0,AR95/AR96)</f>
        <v>0</v>
      </c>
      <c r="AK95" s="184"/>
      <c r="AM95" s="87">
        <f>SUM(K96-K95,M96-M95,O96-O95,Q96-Q95,S96-S95,U96-U95,W96-W95,Y96-Y95,AA96-AA95,AC96-AC95,AE96-AE95,AG96-AG95)</f>
        <v>0</v>
      </c>
      <c r="AN95" s="83">
        <f>IF(AI95="有",AM95-3,AM95)</f>
        <v>0</v>
      </c>
      <c r="AP95" s="83">
        <f>IF(AI96="有",AN95-6,AN95)</f>
        <v>0</v>
      </c>
      <c r="AR95" s="84">
        <f t="shared" si="222"/>
        <v>0</v>
      </c>
    </row>
    <row r="96" spans="1:44" s="51" customFormat="1" ht="30" customHeight="1" thickBot="1">
      <c r="B96" s="190"/>
      <c r="C96" s="191"/>
      <c r="D96" s="191"/>
      <c r="E96" s="192"/>
      <c r="F96" s="195"/>
      <c r="G96" s="195"/>
      <c r="H96" s="195"/>
      <c r="I96" s="195"/>
      <c r="J96" s="196"/>
      <c r="K96" s="62">
        <f>IF(OR(K95=" ",K95=0),0,IF($K$10="","",DATE(YEAR($G$6),MONTH($G$6)+1,0)-$G$6+1))</f>
        <v>0</v>
      </c>
      <c r="L96" s="181"/>
      <c r="M96" s="62">
        <f>IF(OR(M95=" ",M95=0),0,IF($M$10="",0,IF($O$10="",DAY(EOMONTH($M$10,0))-(DATE(YEAR($G$7),MONTH($G$7)+1,0)-$G$7),DAY(EOMONTH($M$10,0)))))</f>
        <v>0</v>
      </c>
      <c r="N96" s="181"/>
      <c r="O96" s="62">
        <f>IF(OR(O95=" ",O95=0),0,IF($O$10="",0,IF($Q$10="",DAY(EOMONTH($O$10,0))-(DATE(YEAR($G$7),MONTH($G$7)+1,0)-$G$7),DAY(EOMONTH($O$10,0)))))</f>
        <v>0</v>
      </c>
      <c r="P96" s="181"/>
      <c r="Q96" s="62">
        <f>IF(OR(Q95=" ",Q95=0),0,IF($Q$10="",0,IF($S$10="",DAY(EOMONTH($Q$10,0))-(DATE(YEAR($G$7),MONTH($G$7)+1,0)-$G$7),DAY(EOMONTH($Q$10,0)))))</f>
        <v>0</v>
      </c>
      <c r="R96" s="181"/>
      <c r="S96" s="62">
        <f>IF(OR(S95=" ",S95=0),0,IF($S$10="",0,IF($U$10="",DAY(EOMONTH($S$10,0))-(DATE(YEAR($G$7),MONTH($G$7)+1,0)-$G$7),DAY(EOMONTH($S$10,0)))))</f>
        <v>0</v>
      </c>
      <c r="T96" s="181"/>
      <c r="U96" s="62">
        <f>IF(OR(U95=" ",U95=0),0,IF($U$10="",0,IF($W$10="",DAY(EOMONTH($U$10,0))-(DATE(YEAR($G$7),MONTH($G$7)+1,0)-$G$7),DAY(EOMONTH($U$10,0)))))</f>
        <v>0</v>
      </c>
      <c r="V96" s="181"/>
      <c r="W96" s="62">
        <f>IF(OR(W95=" ",W95=0),0,IF($W$10="",0,IF($Y$10="",DAY(EOMONTH($W$10,0))-(DATE(YEAR($G$7),MONTH($G$7)+1,0)-$G$7),DAY(EOMONTH($W$10,0)))))</f>
        <v>0</v>
      </c>
      <c r="X96" s="181"/>
      <c r="Y96" s="62">
        <f>IF(OR(Y95=" ",Y95=0),0,IF($Y$10="",0,IF($AA$10="",DAY(EOMONTH($Y$10,0))-(DATE(YEAR($G$7),MONTH($G$7)+1,0)-$G$7),DAY(EOMONTH($Y$10,0)))))</f>
        <v>0</v>
      </c>
      <c r="Z96" s="181"/>
      <c r="AA96" s="62">
        <f>IF(OR(AA95=" ",AA95=0),0,IF($AA$10="",0,IF($AC$10="",DAY(EOMONTH($AA$10,0))-(DATE(YEAR($G$7),MONTH($G$7)+1,0)-$G$7),DAY(EOMONTH($AA$10,0)))))</f>
        <v>0</v>
      </c>
      <c r="AB96" s="181"/>
      <c r="AC96" s="62">
        <f>IF(OR(AC95=" ",AC95=0),0,IF($AC$10="",0,IF($AE$10="",DAY(EOMONTH($AC$10,0))-(DATE(YEAR($G$7),MONTH($G$7)+1,0)-$G$7),DAY(EOMONTH($AC$10,0)))))</f>
        <v>0</v>
      </c>
      <c r="AD96" s="181"/>
      <c r="AE96" s="62">
        <f>IF(OR(AE95=" ",AE95=0),0,IF($AE$10="",0,IF($AG$10="",DAY(EOMONTH($AE$10,0))-(DATE(YEAR($G$7),MONTH($G$7)+1,0)-$G$7),DAY(EOMONTH($AE$10,0)))))</f>
        <v>0</v>
      </c>
      <c r="AF96" s="181"/>
      <c r="AG96" s="62">
        <f>IF(OR(AG95=" ",AG95=0),0,IF($AG$10="",0,DAY(EOMONTH($AG$10,0)-(DATE(YEAR($G$7),MONTH($G$7)+1,0)-$G$7))))</f>
        <v>0</v>
      </c>
      <c r="AH96" s="182"/>
      <c r="AI96" s="93"/>
      <c r="AJ96" s="185"/>
      <c r="AK96" s="186"/>
      <c r="AM96" s="51">
        <f>SUM(K96,M96,O96,Q96,S96,U96,W96,Y96,AA96,AC96,AE96,AG96)</f>
        <v>0</v>
      </c>
      <c r="AN96" s="88">
        <f>IF(AI95="有",AM96-3,AM96)</f>
        <v>0</v>
      </c>
      <c r="AO96" s="85"/>
      <c r="AP96" s="88">
        <f>IF(AI96="有",AN96-6,AN96)</f>
        <v>0</v>
      </c>
      <c r="AQ96" s="85"/>
      <c r="AR96" s="84">
        <f t="shared" si="222"/>
        <v>0</v>
      </c>
    </row>
    <row r="97" spans="2:44" s="51" customFormat="1" ht="30" customHeight="1" thickBot="1">
      <c r="B97" s="187"/>
      <c r="C97" s="188"/>
      <c r="D97" s="188"/>
      <c r="E97" s="189"/>
      <c r="F97" s="193"/>
      <c r="G97" s="193"/>
      <c r="H97" s="193"/>
      <c r="I97" s="193"/>
      <c r="J97" s="194"/>
      <c r="K97" s="63"/>
      <c r="L97" s="181" t="str">
        <f t="shared" ref="L97" si="247">IF(OR(K97=" ",K97=0)," ",(K98-K97)/K98)</f>
        <v xml:space="preserve"> </v>
      </c>
      <c r="M97" s="63"/>
      <c r="N97" s="181" t="str">
        <f t="shared" ref="N97" si="248">IF(OR(M97=" ",M97=0)," ",(M98-M97)/M98)</f>
        <v xml:space="preserve"> </v>
      </c>
      <c r="O97" s="63"/>
      <c r="P97" s="181" t="str">
        <f t="shared" ref="P97" si="249">IF(OR(O97=" ",O97=0)," ",(O98-O97)/O98)</f>
        <v xml:space="preserve"> </v>
      </c>
      <c r="Q97" s="63"/>
      <c r="R97" s="181" t="str">
        <f t="shared" ref="R97" si="250">IF(OR(Q97=" ",Q97=0)," ",(Q98-Q97)/Q98)</f>
        <v xml:space="preserve"> </v>
      </c>
      <c r="S97" s="63"/>
      <c r="T97" s="181" t="str">
        <f t="shared" ref="T97" si="251">IF(OR(S97=" ",S97=0)," ",(S98-S97)/S98)</f>
        <v xml:space="preserve"> </v>
      </c>
      <c r="U97" s="64"/>
      <c r="V97" s="181" t="str">
        <f t="shared" ref="V97" si="252">IF(OR(U97=" ",U97=0)," ",(U98-U97)/U98)</f>
        <v xml:space="preserve"> </v>
      </c>
      <c r="W97" s="64"/>
      <c r="X97" s="181" t="str">
        <f t="shared" ref="X97" si="253">IF(OR(W97=" ",W97=0)," ",(W98-W97)/W98)</f>
        <v xml:space="preserve"> </v>
      </c>
      <c r="Y97" s="64"/>
      <c r="Z97" s="181" t="str">
        <f t="shared" ref="Z97" si="254">IF(OR(Y97=" ",Y97=0)," ",(Y98-Y97)/Y98)</f>
        <v xml:space="preserve"> </v>
      </c>
      <c r="AA97" s="64"/>
      <c r="AB97" s="181" t="str">
        <f t="shared" ref="AB97" si="255">IF(OR(AA97=" ",AA97=0)," ",(AA98-AA97)/AA98)</f>
        <v xml:space="preserve"> </v>
      </c>
      <c r="AC97" s="64"/>
      <c r="AD97" s="181" t="str">
        <f t="shared" ref="AD97" si="256">IF(OR(AC97=" ",AC97=0)," ",(AC98-AC97)/AC98)</f>
        <v xml:space="preserve"> </v>
      </c>
      <c r="AE97" s="64"/>
      <c r="AF97" s="181" t="str">
        <f t="shared" ref="AF97" si="257">IF(OR(AE97=" ",AE97=0)," ",(AE98-AE97)/AE98)</f>
        <v xml:space="preserve"> </v>
      </c>
      <c r="AG97" s="64"/>
      <c r="AH97" s="182" t="str">
        <f t="shared" ref="AH97" si="258">IF(OR(AG97=" ",AG97=0)," ",(AG98-AG97)/AG98)</f>
        <v xml:space="preserve"> </v>
      </c>
      <c r="AI97" s="92"/>
      <c r="AJ97" s="183">
        <f>IF(AR97=0,0,AR97/AR98)</f>
        <v>0</v>
      </c>
      <c r="AK97" s="184"/>
      <c r="AM97" s="87">
        <f>SUM(K98-K97,M98-M97,O98-O97,Q98-Q97,S98-S97,U98-U97,W98-W97,Y98-Y97,AA98-AA97,AC98-AC97,AE98-AE97,AG98-AG97)</f>
        <v>0</v>
      </c>
      <c r="AN97" s="83">
        <f>IF(AI97="有",AM97-3,AM97)</f>
        <v>0</v>
      </c>
      <c r="AP97" s="83">
        <f>IF(AI98="有",AN97-6,AN97)</f>
        <v>0</v>
      </c>
      <c r="AR97" s="84">
        <f t="shared" si="222"/>
        <v>0</v>
      </c>
    </row>
    <row r="98" spans="2:44" s="51" customFormat="1" ht="30" customHeight="1" thickBot="1">
      <c r="B98" s="190"/>
      <c r="C98" s="191"/>
      <c r="D98" s="191"/>
      <c r="E98" s="192"/>
      <c r="F98" s="195"/>
      <c r="G98" s="195"/>
      <c r="H98" s="195"/>
      <c r="I98" s="195"/>
      <c r="J98" s="196"/>
      <c r="K98" s="62">
        <f>IF(OR(K97=" ",K97=0),0,IF($K$10="","",DATE(YEAR($G$6),MONTH($G$6)+1,0)-$G$6+1))</f>
        <v>0</v>
      </c>
      <c r="L98" s="181"/>
      <c r="M98" s="62">
        <f>IF(OR(M97=" ",M97=0),0,IF($M$10="",0,IF($O$10="",DAY(EOMONTH($M$10,0))-(DATE(YEAR($G$7),MONTH($G$7)+1,0)-$G$7),DAY(EOMONTH($M$10,0)))))</f>
        <v>0</v>
      </c>
      <c r="N98" s="181"/>
      <c r="O98" s="62">
        <f>IF(OR(O97=" ",O97=0),0,IF($O$10="",0,IF($Q$10="",DAY(EOMONTH($O$10,0))-(DATE(YEAR($G$7),MONTH($G$7)+1,0)-$G$7),DAY(EOMONTH($O$10,0)))))</f>
        <v>0</v>
      </c>
      <c r="P98" s="181"/>
      <c r="Q98" s="62">
        <f>IF(OR(Q97=" ",Q97=0),0,IF($Q$10="",0,IF($S$10="",DAY(EOMONTH($Q$10,0))-(DATE(YEAR($G$7),MONTH($G$7)+1,0)-$G$7),DAY(EOMONTH($Q$10,0)))))</f>
        <v>0</v>
      </c>
      <c r="R98" s="181"/>
      <c r="S98" s="62">
        <f>IF(OR(S97=" ",S97=0),0,IF($S$10="",0,IF($U$10="",DAY(EOMONTH($S$10,0))-(DATE(YEAR($G$7),MONTH($G$7)+1,0)-$G$7),DAY(EOMONTH($S$10,0)))))</f>
        <v>0</v>
      </c>
      <c r="T98" s="181"/>
      <c r="U98" s="62">
        <f>IF(OR(U97=" ",U97=0),0,IF($U$10="",0,IF($W$10="",DAY(EOMONTH($U$10,0))-(DATE(YEAR($G$7),MONTH($G$7)+1,0)-$G$7),DAY(EOMONTH($U$10,0)))))</f>
        <v>0</v>
      </c>
      <c r="V98" s="181"/>
      <c r="W98" s="62">
        <f>IF(OR(W97=" ",W97=0),0,IF($W$10="",0,IF($Y$10="",DAY(EOMONTH($W$10,0))-(DATE(YEAR($G$7),MONTH($G$7)+1,0)-$G$7),DAY(EOMONTH($W$10,0)))))</f>
        <v>0</v>
      </c>
      <c r="X98" s="181"/>
      <c r="Y98" s="62">
        <f>IF(OR(Y97=" ",Y97=0),0,IF($Y$10="",0,IF($AA$10="",DAY(EOMONTH($Y$10,0))-(DATE(YEAR($G$7),MONTH($G$7)+1,0)-$G$7),DAY(EOMONTH($Y$10,0)))))</f>
        <v>0</v>
      </c>
      <c r="Z98" s="181"/>
      <c r="AA98" s="62">
        <f>IF(OR(AA97=" ",AA97=0),0,IF($AA$10="",0,IF($AC$10="",DAY(EOMONTH($AA$10,0))-(DATE(YEAR($G$7),MONTH($G$7)+1,0)-$G$7),DAY(EOMONTH($AA$10,0)))))</f>
        <v>0</v>
      </c>
      <c r="AB98" s="181"/>
      <c r="AC98" s="62">
        <f>IF(OR(AC97=" ",AC97=0),0,IF($AC$10="",0,IF($AE$10="",DAY(EOMONTH($AC$10,0))-(DATE(YEAR($G$7),MONTH($G$7)+1,0)-$G$7),DAY(EOMONTH($AC$10,0)))))</f>
        <v>0</v>
      </c>
      <c r="AD98" s="181"/>
      <c r="AE98" s="62">
        <f>IF(OR(AE97=" ",AE97=0),0,IF($AE$10="",0,IF($AG$10="",DAY(EOMONTH($AE$10,0))-(DATE(YEAR($G$7),MONTH($G$7)+1,0)-$G$7),DAY(EOMONTH($AE$10,0)))))</f>
        <v>0</v>
      </c>
      <c r="AF98" s="181"/>
      <c r="AG98" s="62">
        <f>IF(OR(AG97=" ",AG97=0),0,IF($AG$10="",0,DAY(EOMONTH($AG$10,0)-(DATE(YEAR($G$7),MONTH($G$7)+1,0)-$G$7))))</f>
        <v>0</v>
      </c>
      <c r="AH98" s="182"/>
      <c r="AI98" s="93"/>
      <c r="AJ98" s="185"/>
      <c r="AK98" s="186"/>
      <c r="AM98" s="51">
        <f>SUM(K98,M98,O98,Q98,S98,U98,W98,Y98,AA98,AC98,AE98,AG98)</f>
        <v>0</v>
      </c>
      <c r="AN98" s="88">
        <f>IF(AI97="有",AM98-3,AM98)</f>
        <v>0</v>
      </c>
      <c r="AO98" s="85"/>
      <c r="AP98" s="88">
        <f>IF(AI98="有",AN98-6,AN98)</f>
        <v>0</v>
      </c>
      <c r="AQ98" s="85"/>
      <c r="AR98" s="84">
        <f t="shared" si="222"/>
        <v>0</v>
      </c>
    </row>
    <row r="99" spans="2:44" s="51" customFormat="1" ht="30" customHeight="1" thickBot="1">
      <c r="B99" s="187"/>
      <c r="C99" s="188"/>
      <c r="D99" s="188"/>
      <c r="E99" s="189"/>
      <c r="F99" s="193"/>
      <c r="G99" s="193"/>
      <c r="H99" s="193"/>
      <c r="I99" s="193"/>
      <c r="J99" s="194"/>
      <c r="K99" s="60"/>
      <c r="L99" s="181" t="str">
        <f t="shared" ref="L99" si="259">IF(OR(K99=" ",K99=0)," ",(K100-K99)/K100)</f>
        <v xml:space="preserve"> </v>
      </c>
      <c r="M99" s="60"/>
      <c r="N99" s="181" t="str">
        <f t="shared" ref="N99" si="260">IF(OR(M99=" ",M99=0)," ",(M100-M99)/M100)</f>
        <v xml:space="preserve"> </v>
      </c>
      <c r="O99" s="60"/>
      <c r="P99" s="181" t="str">
        <f t="shared" ref="P99" si="261">IF(OR(O99=" ",O99=0)," ",(O100-O99)/O100)</f>
        <v xml:space="preserve"> </v>
      </c>
      <c r="Q99" s="60"/>
      <c r="R99" s="181" t="str">
        <f t="shared" ref="R99" si="262">IF(OR(Q99=" ",Q99=0)," ",(Q100-Q99)/Q100)</f>
        <v xml:space="preserve"> </v>
      </c>
      <c r="S99" s="60"/>
      <c r="T99" s="181" t="str">
        <f t="shared" ref="T99" si="263">IF(OR(S99=" ",S99=0)," ",(S100-S99)/S100)</f>
        <v xml:space="preserve"> </v>
      </c>
      <c r="U99" s="61"/>
      <c r="V99" s="181" t="str">
        <f t="shared" ref="V99" si="264">IF(OR(U99=" ",U99=0)," ",(U100-U99)/U100)</f>
        <v xml:space="preserve"> </v>
      </c>
      <c r="W99" s="61"/>
      <c r="X99" s="181" t="str">
        <f t="shared" ref="X99" si="265">IF(OR(W99=" ",W99=0)," ",(W100-W99)/W100)</f>
        <v xml:space="preserve"> </v>
      </c>
      <c r="Y99" s="61"/>
      <c r="Z99" s="181" t="str">
        <f t="shared" ref="Z99" si="266">IF(OR(Y99=" ",Y99=0)," ",(Y100-Y99)/Y100)</f>
        <v xml:space="preserve"> </v>
      </c>
      <c r="AA99" s="61"/>
      <c r="AB99" s="181" t="str">
        <f t="shared" ref="AB99" si="267">IF(OR(AA99=" ",AA99=0)," ",(AA100-AA99)/AA100)</f>
        <v xml:space="preserve"> </v>
      </c>
      <c r="AC99" s="61"/>
      <c r="AD99" s="181" t="str">
        <f t="shared" ref="AD99" si="268">IF(OR(AC99=" ",AC99=0)," ",(AC100-AC99)/AC100)</f>
        <v xml:space="preserve"> </v>
      </c>
      <c r="AE99" s="61"/>
      <c r="AF99" s="181" t="str">
        <f t="shared" ref="AF99" si="269">IF(OR(AE99=" ",AE99=0)," ",(AE100-AE99)/AE100)</f>
        <v xml:space="preserve"> </v>
      </c>
      <c r="AG99" s="61"/>
      <c r="AH99" s="182" t="str">
        <f t="shared" ref="AH99" si="270">IF(OR(AG99=" ",AG99=0)," ",(AG100-AG99)/AG100)</f>
        <v xml:space="preserve"> </v>
      </c>
      <c r="AI99" s="92"/>
      <c r="AJ99" s="183">
        <f>IF(AR99=0,0,AR99/AR100)</f>
        <v>0</v>
      </c>
      <c r="AK99" s="184"/>
      <c r="AM99" s="87">
        <f>SUM(K100-K99,M100-M99,O100-O99,Q100-Q99,S100-S99,U100-U99,W100-W99,Y100-Y99,AA100-AA99,AC100-AC99,AE100-AE99,AG100-AG99)</f>
        <v>0</v>
      </c>
      <c r="AN99" s="83">
        <f>IF(AI99="有",AM99-3,AM99)</f>
        <v>0</v>
      </c>
      <c r="AP99" s="83">
        <f>IF(AI100="有",AN99-6,AN99)</f>
        <v>0</v>
      </c>
      <c r="AR99" s="84">
        <f t="shared" si="222"/>
        <v>0</v>
      </c>
    </row>
    <row r="100" spans="2:44" s="51" customFormat="1" ht="30" customHeight="1" thickBot="1">
      <c r="B100" s="190"/>
      <c r="C100" s="191"/>
      <c r="D100" s="191"/>
      <c r="E100" s="192"/>
      <c r="F100" s="195"/>
      <c r="G100" s="195"/>
      <c r="H100" s="195"/>
      <c r="I100" s="195"/>
      <c r="J100" s="196"/>
      <c r="K100" s="62">
        <f>IF(OR(K99=" ",K99=0),0,IF($K$10="","",DATE(YEAR($G$6),MONTH($G$6)+1,0)-$G$6+1))</f>
        <v>0</v>
      </c>
      <c r="L100" s="181"/>
      <c r="M100" s="62">
        <f>IF(OR(M99=" ",M99=0),0,IF($M$10="",0,IF($O$10="",DAY(EOMONTH($M$10,0))-(DATE(YEAR($G$7),MONTH($G$7)+1,0)-$G$7),DAY(EOMONTH($M$10,0)))))</f>
        <v>0</v>
      </c>
      <c r="N100" s="181"/>
      <c r="O100" s="62">
        <f>IF(OR(O99=" ",O99=0),0,IF($O$10="",0,IF($Q$10="",DAY(EOMONTH($O$10,0))-(DATE(YEAR($G$7),MONTH($G$7)+1,0)-$G$7),DAY(EOMONTH($O$10,0)))))</f>
        <v>0</v>
      </c>
      <c r="P100" s="181"/>
      <c r="Q100" s="62">
        <f>IF(OR(Q99=" ",Q99=0),0,IF($Q$10="",0,IF($S$10="",DAY(EOMONTH($Q$10,0))-(DATE(YEAR($G$7),MONTH($G$7)+1,0)-$G$7),DAY(EOMONTH($Q$10,0)))))</f>
        <v>0</v>
      </c>
      <c r="R100" s="181"/>
      <c r="S100" s="62">
        <f>IF(OR(S99=" ",S99=0),0,IF($S$10="",0,IF($U$10="",DAY(EOMONTH($S$10,0))-(DATE(YEAR($G$7),MONTH($G$7)+1,0)-$G$7),DAY(EOMONTH($S$10,0)))))</f>
        <v>0</v>
      </c>
      <c r="T100" s="181"/>
      <c r="U100" s="62">
        <f>IF(OR(U99=" ",U99=0),0,IF($U$10="",0,IF($W$10="",DAY(EOMONTH($U$10,0))-(DATE(YEAR($G$7),MONTH($G$7)+1,0)-$G$7),DAY(EOMONTH($U$10,0)))))</f>
        <v>0</v>
      </c>
      <c r="V100" s="181"/>
      <c r="W100" s="62">
        <f>IF(OR(W99=" ",W99=0),0,IF($W$10="",0,IF($Y$10="",DAY(EOMONTH($W$10,0))-(DATE(YEAR($G$7),MONTH($G$7)+1,0)-$G$7),DAY(EOMONTH($W$10,0)))))</f>
        <v>0</v>
      </c>
      <c r="X100" s="181"/>
      <c r="Y100" s="62">
        <f>IF(OR(Y99=" ",Y99=0),0,IF($Y$10="",0,IF($AA$10="",DAY(EOMONTH($Y$10,0))-(DATE(YEAR($G$7),MONTH($G$7)+1,0)-$G$7),DAY(EOMONTH($Y$10,0)))))</f>
        <v>0</v>
      </c>
      <c r="Z100" s="181"/>
      <c r="AA100" s="62">
        <f>IF(OR(AA99=" ",AA99=0),0,IF($AA$10="",0,IF($AC$10="",DAY(EOMONTH($AA$10,0))-(DATE(YEAR($G$7),MONTH($G$7)+1,0)-$G$7),DAY(EOMONTH($AA$10,0)))))</f>
        <v>0</v>
      </c>
      <c r="AB100" s="181"/>
      <c r="AC100" s="62">
        <f>IF(OR(AC99=" ",AC99=0),0,IF($AC$10="",0,IF($AE$10="",DAY(EOMONTH($AC$10,0))-(DATE(YEAR($G$7),MONTH($G$7)+1,0)-$G$7),DAY(EOMONTH($AC$10,0)))))</f>
        <v>0</v>
      </c>
      <c r="AD100" s="181"/>
      <c r="AE100" s="62">
        <f>IF(OR(AE99=" ",AE99=0),0,IF($AE$10="",0,IF($AG$10="",DAY(EOMONTH($AE$10,0))-(DATE(YEAR($G$7),MONTH($G$7)+1,0)-$G$7),DAY(EOMONTH($AE$10,0)))))</f>
        <v>0</v>
      </c>
      <c r="AF100" s="181"/>
      <c r="AG100" s="62">
        <f>IF(OR(AG99=" ",AG99=0),0,IF($AG$10="",0,DAY(EOMONTH($AG$10,0)-(DATE(YEAR($G$7),MONTH($G$7)+1,0)-$G$7))))</f>
        <v>0</v>
      </c>
      <c r="AH100" s="182"/>
      <c r="AI100" s="93"/>
      <c r="AJ100" s="185"/>
      <c r="AK100" s="186"/>
      <c r="AM100" s="51">
        <f>SUM(K100,M100,O100,Q100,S100,U100,W100,Y100,AA100,AC100,AE100,AG100)</f>
        <v>0</v>
      </c>
      <c r="AN100" s="88">
        <f>IF(AI99="有",AM100-3,AM100)</f>
        <v>0</v>
      </c>
      <c r="AO100" s="85"/>
      <c r="AP100" s="88">
        <f>IF(AI100="有",AN100-6,AN100)</f>
        <v>0</v>
      </c>
      <c r="AQ100" s="85"/>
      <c r="AR100" s="84">
        <f t="shared" si="222"/>
        <v>0</v>
      </c>
    </row>
    <row r="101" spans="2:44" s="51" customFormat="1" ht="30" customHeight="1" thickBot="1">
      <c r="B101" s="187"/>
      <c r="C101" s="188"/>
      <c r="D101" s="188"/>
      <c r="E101" s="189"/>
      <c r="F101" s="193"/>
      <c r="G101" s="193"/>
      <c r="H101" s="193"/>
      <c r="I101" s="193"/>
      <c r="J101" s="194"/>
      <c r="K101" s="63"/>
      <c r="L101" s="181" t="str">
        <f t="shared" ref="L101" si="271">IF(OR(K101=" ",K101=0)," ",(K102-K101)/K102)</f>
        <v xml:space="preserve"> </v>
      </c>
      <c r="M101" s="63"/>
      <c r="N101" s="181" t="str">
        <f t="shared" ref="N101" si="272">IF(OR(M101=" ",M101=0)," ",(M102-M101)/M102)</f>
        <v xml:space="preserve"> </v>
      </c>
      <c r="O101" s="63"/>
      <c r="P101" s="181" t="str">
        <f t="shared" ref="P101" si="273">IF(OR(O101=" ",O101=0)," ",(O102-O101)/O102)</f>
        <v xml:space="preserve"> </v>
      </c>
      <c r="Q101" s="63"/>
      <c r="R101" s="181" t="str">
        <f t="shared" ref="R101" si="274">IF(OR(Q101=" ",Q101=0)," ",(Q102-Q101)/Q102)</f>
        <v xml:space="preserve"> </v>
      </c>
      <c r="S101" s="63"/>
      <c r="T101" s="181" t="str">
        <f t="shared" ref="T101" si="275">IF(OR(S101=" ",S101=0)," ",(S102-S101)/S102)</f>
        <v xml:space="preserve"> </v>
      </c>
      <c r="U101" s="64"/>
      <c r="V101" s="181" t="str">
        <f t="shared" ref="V101" si="276">IF(OR(U101=" ",U101=0)," ",(U102-U101)/U102)</f>
        <v xml:space="preserve"> </v>
      </c>
      <c r="W101" s="64"/>
      <c r="X101" s="181" t="str">
        <f t="shared" ref="X101" si="277">IF(OR(W101=" ",W101=0)," ",(W102-W101)/W102)</f>
        <v xml:space="preserve"> </v>
      </c>
      <c r="Y101" s="64"/>
      <c r="Z101" s="181" t="str">
        <f t="shared" ref="Z101" si="278">IF(OR(Y101=" ",Y101=0)," ",(Y102-Y101)/Y102)</f>
        <v xml:space="preserve"> </v>
      </c>
      <c r="AA101" s="64"/>
      <c r="AB101" s="181" t="str">
        <f t="shared" ref="AB101" si="279">IF(OR(AA101=" ",AA101=0)," ",(AA102-AA101)/AA102)</f>
        <v xml:space="preserve"> </v>
      </c>
      <c r="AC101" s="64"/>
      <c r="AD101" s="181" t="str">
        <f t="shared" ref="AD101" si="280">IF(OR(AC101=" ",AC101=0)," ",(AC102-AC101)/AC102)</f>
        <v xml:space="preserve"> </v>
      </c>
      <c r="AE101" s="64"/>
      <c r="AF101" s="181" t="str">
        <f t="shared" ref="AF101" si="281">IF(OR(AE101=" ",AE101=0)," ",(AE102-AE101)/AE102)</f>
        <v xml:space="preserve"> </v>
      </c>
      <c r="AG101" s="64"/>
      <c r="AH101" s="182" t="str">
        <f t="shared" ref="AH101" si="282">IF(OR(AG101=" ",AG101=0)," ",(AG102-AG101)/AG102)</f>
        <v xml:space="preserve"> </v>
      </c>
      <c r="AI101" s="92"/>
      <c r="AJ101" s="183">
        <f>IF(AR101=0,0,AR101/AR102)</f>
        <v>0</v>
      </c>
      <c r="AK101" s="184"/>
      <c r="AM101" s="87">
        <f>SUM(K102-K101,M102-M101,O102-O101,Q102-Q101,S102-S101,U102-U101,W102-W101,Y102-Y101,AA102-AA101,AC102-AC101,AE102-AE101,AG102-AG101)</f>
        <v>0</v>
      </c>
      <c r="AN101" s="83">
        <f>IF(AI101="有",AM101-3,AM101)</f>
        <v>0</v>
      </c>
      <c r="AP101" s="83">
        <f>IF(AI102="有",AN101-6,AN101)</f>
        <v>0</v>
      </c>
      <c r="AR101" s="84">
        <f t="shared" si="222"/>
        <v>0</v>
      </c>
    </row>
    <row r="102" spans="2:44" s="51" customFormat="1" ht="30" customHeight="1" thickBot="1">
      <c r="B102" s="190"/>
      <c r="C102" s="191"/>
      <c r="D102" s="191"/>
      <c r="E102" s="192"/>
      <c r="F102" s="195"/>
      <c r="G102" s="195"/>
      <c r="H102" s="195"/>
      <c r="I102" s="195"/>
      <c r="J102" s="196"/>
      <c r="K102" s="62">
        <f>IF(OR(K101=" ",K101=0),0,IF($K$10="","",DATE(YEAR($G$6),MONTH($G$6)+1,0)-$G$6+1))</f>
        <v>0</v>
      </c>
      <c r="L102" s="181"/>
      <c r="M102" s="62">
        <f>IF(OR(M101=" ",M101=0),0,IF($M$10="",0,IF($O$10="",DAY(EOMONTH($M$10,0))-(DATE(YEAR($G$7),MONTH($G$7)+1,0)-$G$7),DAY(EOMONTH($M$10,0)))))</f>
        <v>0</v>
      </c>
      <c r="N102" s="181"/>
      <c r="O102" s="62">
        <f>IF(OR(O101=" ",O101=0),0,IF($O$10="",0,IF($Q$10="",DAY(EOMONTH($O$10,0))-(DATE(YEAR($G$7),MONTH($G$7)+1,0)-$G$7),DAY(EOMONTH($O$10,0)))))</f>
        <v>0</v>
      </c>
      <c r="P102" s="181"/>
      <c r="Q102" s="62">
        <f>IF(OR(Q101=" ",Q101=0),0,IF($Q$10="",0,IF($S$10="",DAY(EOMONTH($Q$10,0))-(DATE(YEAR($G$7),MONTH($G$7)+1,0)-$G$7),DAY(EOMONTH($Q$10,0)))))</f>
        <v>0</v>
      </c>
      <c r="R102" s="181"/>
      <c r="S102" s="62">
        <f>IF(OR(S101=" ",S101=0),0,IF($S$10="",0,IF($U$10="",DAY(EOMONTH($S$10,0))-(DATE(YEAR($G$7),MONTH($G$7)+1,0)-$G$7),DAY(EOMONTH($S$10,0)))))</f>
        <v>0</v>
      </c>
      <c r="T102" s="181"/>
      <c r="U102" s="62">
        <f>IF(OR(U101=" ",U101=0),0,IF($U$10="",0,IF($W$10="",DAY(EOMONTH($U$10,0))-(DATE(YEAR($G$7),MONTH($G$7)+1,0)-$G$7),DAY(EOMONTH($U$10,0)))))</f>
        <v>0</v>
      </c>
      <c r="V102" s="181"/>
      <c r="W102" s="62">
        <f>IF(OR(W101=" ",W101=0),0,IF($W$10="",0,IF($Y$10="",DAY(EOMONTH($W$10,0))-(DATE(YEAR($G$7),MONTH($G$7)+1,0)-$G$7),DAY(EOMONTH($W$10,0)))))</f>
        <v>0</v>
      </c>
      <c r="X102" s="181"/>
      <c r="Y102" s="62">
        <f>IF(OR(Y101=" ",Y101=0),0,IF($Y$10="",0,IF($AA$10="",DAY(EOMONTH($Y$10,0))-(DATE(YEAR($G$7),MONTH($G$7)+1,0)-$G$7),DAY(EOMONTH($Y$10,0)))))</f>
        <v>0</v>
      </c>
      <c r="Z102" s="181"/>
      <c r="AA102" s="62">
        <f>IF(OR(AA101=" ",AA101=0),0,IF($AA$10="",0,IF($AC$10="",DAY(EOMONTH($AA$10,0))-(DATE(YEAR($G$7),MONTH($G$7)+1,0)-$G$7),DAY(EOMONTH($AA$10,0)))))</f>
        <v>0</v>
      </c>
      <c r="AB102" s="181"/>
      <c r="AC102" s="62">
        <f>IF(OR(AC101=" ",AC101=0),0,IF($AC$10="",0,IF($AE$10="",DAY(EOMONTH($AC$10,0))-(DATE(YEAR($G$7),MONTH($G$7)+1,0)-$G$7),DAY(EOMONTH($AC$10,0)))))</f>
        <v>0</v>
      </c>
      <c r="AD102" s="181"/>
      <c r="AE102" s="62">
        <f>IF(OR(AE101=" ",AE101=0),0,IF($AE$10="",0,IF($AG$10="",DAY(EOMONTH($AE$10,0))-(DATE(YEAR($G$7),MONTH($G$7)+1,0)-$G$7),DAY(EOMONTH($AE$10,0)))))</f>
        <v>0</v>
      </c>
      <c r="AF102" s="181"/>
      <c r="AG102" s="62">
        <f>IF(OR(AG101=" ",AG101=0),0,IF($AG$10="",0,DAY(EOMONTH($AG$10,0)-(DATE(YEAR($G$7),MONTH($G$7)+1,0)-$G$7))))</f>
        <v>0</v>
      </c>
      <c r="AH102" s="182"/>
      <c r="AI102" s="93"/>
      <c r="AJ102" s="185"/>
      <c r="AK102" s="186"/>
      <c r="AM102" s="51">
        <f>SUM(K102,M102,O102,Q102,S102,U102,W102,Y102,AA102,AC102,AE102,AG102)</f>
        <v>0</v>
      </c>
      <c r="AN102" s="88">
        <f>IF(AI101="有",AM102-3,AM102)</f>
        <v>0</v>
      </c>
      <c r="AO102" s="85"/>
      <c r="AP102" s="88">
        <f>IF(AI102="有",AN102-6,AN102)</f>
        <v>0</v>
      </c>
      <c r="AQ102" s="85"/>
      <c r="AR102" s="84">
        <f t="shared" si="222"/>
        <v>0</v>
      </c>
    </row>
    <row r="103" spans="2:44" s="51" customFormat="1" ht="30" customHeight="1" thickBot="1">
      <c r="B103" s="187"/>
      <c r="C103" s="188"/>
      <c r="D103" s="188"/>
      <c r="E103" s="189"/>
      <c r="F103" s="193"/>
      <c r="G103" s="193"/>
      <c r="H103" s="193"/>
      <c r="I103" s="193"/>
      <c r="J103" s="194"/>
      <c r="K103" s="60"/>
      <c r="L103" s="181" t="str">
        <f t="shared" ref="L103" si="283">IF(OR(K103=" ",K103=0)," ",(K104-K103)/K104)</f>
        <v xml:space="preserve"> </v>
      </c>
      <c r="M103" s="60"/>
      <c r="N103" s="181" t="str">
        <f t="shared" ref="N103" si="284">IF(OR(M103=" ",M103=0)," ",(M104-M103)/M104)</f>
        <v xml:space="preserve"> </v>
      </c>
      <c r="O103" s="60"/>
      <c r="P103" s="181" t="str">
        <f t="shared" ref="P103" si="285">IF(OR(O103=" ",O103=0)," ",(O104-O103)/O104)</f>
        <v xml:space="preserve"> </v>
      </c>
      <c r="Q103" s="60"/>
      <c r="R103" s="181" t="str">
        <f t="shared" ref="R103" si="286">IF(OR(Q103=" ",Q103=0)," ",(Q104-Q103)/Q104)</f>
        <v xml:space="preserve"> </v>
      </c>
      <c r="S103" s="60"/>
      <c r="T103" s="181" t="str">
        <f t="shared" ref="T103" si="287">IF(OR(S103=" ",S103=0)," ",(S104-S103)/S104)</f>
        <v xml:space="preserve"> </v>
      </c>
      <c r="U103" s="61"/>
      <c r="V103" s="181" t="str">
        <f t="shared" ref="V103" si="288">IF(OR(U103=" ",U103=0)," ",(U104-U103)/U104)</f>
        <v xml:space="preserve"> </v>
      </c>
      <c r="W103" s="61"/>
      <c r="X103" s="181" t="str">
        <f t="shared" ref="X103" si="289">IF(OR(W103=" ",W103=0)," ",(W104-W103)/W104)</f>
        <v xml:space="preserve"> </v>
      </c>
      <c r="Y103" s="61"/>
      <c r="Z103" s="181" t="str">
        <f t="shared" ref="Z103" si="290">IF(OR(Y103=" ",Y103=0)," ",(Y104-Y103)/Y104)</f>
        <v xml:space="preserve"> </v>
      </c>
      <c r="AA103" s="61"/>
      <c r="AB103" s="181" t="str">
        <f t="shared" ref="AB103" si="291">IF(OR(AA103=" ",AA103=0)," ",(AA104-AA103)/AA104)</f>
        <v xml:space="preserve"> </v>
      </c>
      <c r="AC103" s="61"/>
      <c r="AD103" s="181" t="str">
        <f t="shared" ref="AD103" si="292">IF(OR(AC103=" ",AC103=0)," ",(AC104-AC103)/AC104)</f>
        <v xml:space="preserve"> </v>
      </c>
      <c r="AE103" s="61"/>
      <c r="AF103" s="181" t="str">
        <f t="shared" ref="AF103" si="293">IF(OR(AE103=" ",AE103=0)," ",(AE104-AE103)/AE104)</f>
        <v xml:space="preserve"> </v>
      </c>
      <c r="AG103" s="61"/>
      <c r="AH103" s="182" t="str">
        <f t="shared" ref="AH103" si="294">IF(OR(AG103=" ",AG103=0)," ",(AG104-AG103)/AG104)</f>
        <v xml:space="preserve"> </v>
      </c>
      <c r="AI103" s="92"/>
      <c r="AJ103" s="183">
        <f>IF(AR103=0,0,AR103/AR104)</f>
        <v>0</v>
      </c>
      <c r="AK103" s="184"/>
      <c r="AM103" s="87">
        <f>SUM(K104-K103,M104-M103,O104-O103,Q104-Q103,S104-S103,U104-U103,W104-W103,Y104-Y103,AA104-AA103,AC104-AC103,AE104-AE103,AG104-AG103)</f>
        <v>0</v>
      </c>
      <c r="AN103" s="83">
        <f>IF(AI103="有",AM103-3,AM103)</f>
        <v>0</v>
      </c>
      <c r="AP103" s="83">
        <f>IF(AI104="有",AN103-6,AN103)</f>
        <v>0</v>
      </c>
      <c r="AR103" s="84">
        <f t="shared" si="222"/>
        <v>0</v>
      </c>
    </row>
    <row r="104" spans="2:44" s="51" customFormat="1" ht="30" customHeight="1" thickBot="1">
      <c r="B104" s="190"/>
      <c r="C104" s="191"/>
      <c r="D104" s="191"/>
      <c r="E104" s="192"/>
      <c r="F104" s="195"/>
      <c r="G104" s="195"/>
      <c r="H104" s="195"/>
      <c r="I104" s="195"/>
      <c r="J104" s="196"/>
      <c r="K104" s="62">
        <f>IF(OR(K103=" ",K103=0),0,IF($K$10="","",DATE(YEAR($G$6),MONTH($G$6)+1,0)-$G$6+1))</f>
        <v>0</v>
      </c>
      <c r="L104" s="181"/>
      <c r="M104" s="62">
        <f>IF(OR(M103=" ",M103=0),0,IF($M$10="",0,IF($O$10="",DAY(EOMONTH($M$10,0))-(DATE(YEAR($G$7),MONTH($G$7)+1,0)-$G$7),DAY(EOMONTH($M$10,0)))))</f>
        <v>0</v>
      </c>
      <c r="N104" s="181"/>
      <c r="O104" s="62">
        <f>IF(OR(O103=" ",O103=0),0,IF($O$10="",0,IF($Q$10="",DAY(EOMONTH($O$10,0))-(DATE(YEAR($G$7),MONTH($G$7)+1,0)-$G$7),DAY(EOMONTH($O$10,0)))))</f>
        <v>0</v>
      </c>
      <c r="P104" s="181"/>
      <c r="Q104" s="62">
        <f>IF(OR(Q103=" ",Q103=0),0,IF($Q$10="",0,IF($S$10="",DAY(EOMONTH($Q$10,0))-(DATE(YEAR($G$7),MONTH($G$7)+1,0)-$G$7),DAY(EOMONTH($Q$10,0)))))</f>
        <v>0</v>
      </c>
      <c r="R104" s="181"/>
      <c r="S104" s="62">
        <f>IF(OR(S103=" ",S103=0),0,IF($S$10="",0,IF($U$10="",DAY(EOMONTH($S$10,0))-(DATE(YEAR($G$7),MONTH($G$7)+1,0)-$G$7),DAY(EOMONTH($S$10,0)))))</f>
        <v>0</v>
      </c>
      <c r="T104" s="181"/>
      <c r="U104" s="62">
        <f>IF(OR(U103=" ",U103=0),0,IF($U$10="",0,IF($W$10="",DAY(EOMONTH($U$10,0))-(DATE(YEAR($G$7),MONTH($G$7)+1,0)-$G$7),DAY(EOMONTH($U$10,0)))))</f>
        <v>0</v>
      </c>
      <c r="V104" s="181"/>
      <c r="W104" s="62">
        <f>IF(OR(W103=" ",W103=0),0,IF($W$10="",0,IF($Y$10="",DAY(EOMONTH($W$10,0))-(DATE(YEAR($G$7),MONTH($G$7)+1,0)-$G$7),DAY(EOMONTH($W$10,0)))))</f>
        <v>0</v>
      </c>
      <c r="X104" s="181"/>
      <c r="Y104" s="62">
        <f>IF(OR(Y103=" ",Y103=0),0,IF($Y$10="",0,IF($AA$10="",DAY(EOMONTH($Y$10,0))-(DATE(YEAR($G$7),MONTH($G$7)+1,0)-$G$7),DAY(EOMONTH($Y$10,0)))))</f>
        <v>0</v>
      </c>
      <c r="Z104" s="181"/>
      <c r="AA104" s="62">
        <f>IF(OR(AA103=" ",AA103=0),0,IF($AA$10="",0,IF($AC$10="",DAY(EOMONTH($AA$10,0))-(DATE(YEAR($G$7),MONTH($G$7)+1,0)-$G$7),DAY(EOMONTH($AA$10,0)))))</f>
        <v>0</v>
      </c>
      <c r="AB104" s="181"/>
      <c r="AC104" s="62">
        <f>IF(OR(AC103=" ",AC103=0),0,IF($AC$10="",0,IF($AE$10="",DAY(EOMONTH($AC$10,0))-(DATE(YEAR($G$7),MONTH($G$7)+1,0)-$G$7),DAY(EOMONTH($AC$10,0)))))</f>
        <v>0</v>
      </c>
      <c r="AD104" s="181"/>
      <c r="AE104" s="62">
        <f>IF(OR(AE103=" ",AE103=0),0,IF($AE$10="",0,IF($AG$10="",DAY(EOMONTH($AE$10,0))-(DATE(YEAR($G$7),MONTH($G$7)+1,0)-$G$7),DAY(EOMONTH($AE$10,0)))))</f>
        <v>0</v>
      </c>
      <c r="AF104" s="181"/>
      <c r="AG104" s="62">
        <f>IF(OR(AG103=" ",AG103=0),0,IF($AG$10="",0,DAY(EOMONTH($AG$10,0)-(DATE(YEAR($G$7),MONTH($G$7)+1,0)-$G$7))))</f>
        <v>0</v>
      </c>
      <c r="AH104" s="182"/>
      <c r="AI104" s="93"/>
      <c r="AJ104" s="185"/>
      <c r="AK104" s="186"/>
      <c r="AM104" s="51">
        <f>SUM(K104,M104,O104,Q104,S104,U104,W104,Y104,AA104,AC104,AE104,AG104)</f>
        <v>0</v>
      </c>
      <c r="AN104" s="88">
        <f>IF(AI103="有",AM104-3,AM104)</f>
        <v>0</v>
      </c>
      <c r="AO104" s="85"/>
      <c r="AP104" s="88">
        <f>IF(AI104="有",AN104-6,AN104)</f>
        <v>0</v>
      </c>
      <c r="AQ104" s="85"/>
      <c r="AR104" s="84">
        <f t="shared" si="222"/>
        <v>0</v>
      </c>
    </row>
    <row r="105" spans="2:44" s="51" customFormat="1" ht="30" customHeight="1" thickBot="1">
      <c r="B105" s="187"/>
      <c r="C105" s="188"/>
      <c r="D105" s="188"/>
      <c r="E105" s="189"/>
      <c r="F105" s="193"/>
      <c r="G105" s="193"/>
      <c r="H105" s="193"/>
      <c r="I105" s="193"/>
      <c r="J105" s="194"/>
      <c r="K105" s="63"/>
      <c r="L105" s="181" t="str">
        <f t="shared" ref="L105" si="295">IF(OR(K105=" ",K105=0)," ",(K106-K105)/K106)</f>
        <v xml:space="preserve"> </v>
      </c>
      <c r="M105" s="63"/>
      <c r="N105" s="181" t="str">
        <f t="shared" ref="N105" si="296">IF(OR(M105=" ",M105=0)," ",(M106-M105)/M106)</f>
        <v xml:space="preserve"> </v>
      </c>
      <c r="O105" s="63"/>
      <c r="P105" s="181" t="str">
        <f t="shared" ref="P105" si="297">IF(OR(O105=" ",O105=0)," ",(O106-O105)/O106)</f>
        <v xml:space="preserve"> </v>
      </c>
      <c r="Q105" s="63"/>
      <c r="R105" s="181" t="str">
        <f t="shared" ref="R105" si="298">IF(OR(Q105=" ",Q105=0)," ",(Q106-Q105)/Q106)</f>
        <v xml:space="preserve"> </v>
      </c>
      <c r="S105" s="63"/>
      <c r="T105" s="181" t="str">
        <f t="shared" ref="T105" si="299">IF(OR(S105=" ",S105=0)," ",(S106-S105)/S106)</f>
        <v xml:space="preserve"> </v>
      </c>
      <c r="U105" s="64"/>
      <c r="V105" s="181" t="str">
        <f t="shared" ref="V105" si="300">IF(OR(U105=" ",U105=0)," ",(U106-U105)/U106)</f>
        <v xml:space="preserve"> </v>
      </c>
      <c r="W105" s="64"/>
      <c r="X105" s="181" t="str">
        <f t="shared" ref="X105" si="301">IF(OR(W105=" ",W105=0)," ",(W106-W105)/W106)</f>
        <v xml:space="preserve"> </v>
      </c>
      <c r="Y105" s="64"/>
      <c r="Z105" s="181" t="str">
        <f t="shared" ref="Z105" si="302">IF(OR(Y105=" ",Y105=0)," ",(Y106-Y105)/Y106)</f>
        <v xml:space="preserve"> </v>
      </c>
      <c r="AA105" s="64"/>
      <c r="AB105" s="181" t="str">
        <f t="shared" ref="AB105" si="303">IF(OR(AA105=" ",AA105=0)," ",(AA106-AA105)/AA106)</f>
        <v xml:space="preserve"> </v>
      </c>
      <c r="AC105" s="64"/>
      <c r="AD105" s="181" t="str">
        <f t="shared" ref="AD105" si="304">IF(OR(AC105=" ",AC105=0)," ",(AC106-AC105)/AC106)</f>
        <v xml:space="preserve"> </v>
      </c>
      <c r="AE105" s="64"/>
      <c r="AF105" s="181" t="str">
        <f t="shared" ref="AF105" si="305">IF(OR(AE105=" ",AE105=0)," ",(AE106-AE105)/AE106)</f>
        <v xml:space="preserve"> </v>
      </c>
      <c r="AG105" s="64"/>
      <c r="AH105" s="182" t="str">
        <f t="shared" ref="AH105" si="306">IF(OR(AG105=" ",AG105=0)," ",(AG106-AG105)/AG106)</f>
        <v xml:space="preserve"> </v>
      </c>
      <c r="AI105" s="92"/>
      <c r="AJ105" s="183">
        <f>IF(AR105=0,0,AR105/AR106)</f>
        <v>0</v>
      </c>
      <c r="AK105" s="184"/>
      <c r="AM105" s="87">
        <f>SUM(K106-K105,M106-M105,O106-O105,Q106-Q105,S106-S105,U106-U105,W106-W105,Y106-Y105,AA106-AA105,AC106-AC105,AE106-AE105,AG106-AG105)</f>
        <v>0</v>
      </c>
      <c r="AN105" s="83">
        <f>IF(AI105="有",AM105-3,AM105)</f>
        <v>0</v>
      </c>
      <c r="AP105" s="83">
        <f>IF(AI106="有",AN105-6,AN105)</f>
        <v>0</v>
      </c>
      <c r="AR105" s="84">
        <f t="shared" si="222"/>
        <v>0</v>
      </c>
    </row>
    <row r="106" spans="2:44" s="51" customFormat="1" ht="30" customHeight="1" thickBot="1">
      <c r="B106" s="190"/>
      <c r="C106" s="191"/>
      <c r="D106" s="191"/>
      <c r="E106" s="192"/>
      <c r="F106" s="195"/>
      <c r="G106" s="195"/>
      <c r="H106" s="195"/>
      <c r="I106" s="195"/>
      <c r="J106" s="196"/>
      <c r="K106" s="62">
        <f>IF(OR(K105=" ",K105=0),0,IF($K$10="","",DATE(YEAR($G$6),MONTH($G$6)+1,0)-$G$6+1))</f>
        <v>0</v>
      </c>
      <c r="L106" s="181"/>
      <c r="M106" s="62">
        <f>IF(OR(M105=" ",M105=0),0,IF($M$10="",0,IF($O$10="",DAY(EOMONTH($M$10,0))-(DATE(YEAR($G$7),MONTH($G$7)+1,0)-$G$7),DAY(EOMONTH($M$10,0)))))</f>
        <v>0</v>
      </c>
      <c r="N106" s="181"/>
      <c r="O106" s="62">
        <f>IF(OR(O105=" ",O105=0),0,IF($O$10="",0,IF($Q$10="",DAY(EOMONTH($O$10,0))-(DATE(YEAR($G$7),MONTH($G$7)+1,0)-$G$7),DAY(EOMONTH($O$10,0)))))</f>
        <v>0</v>
      </c>
      <c r="P106" s="181"/>
      <c r="Q106" s="62">
        <f>IF(OR(Q105=" ",Q105=0),0,IF($Q$10="",0,IF($S$10="",DAY(EOMONTH($Q$10,0))-(DATE(YEAR($G$7),MONTH($G$7)+1,0)-$G$7),DAY(EOMONTH($Q$10,0)))))</f>
        <v>0</v>
      </c>
      <c r="R106" s="181"/>
      <c r="S106" s="62">
        <f>IF(OR(S105=" ",S105=0),0,IF($S$10="",0,IF($U$10="",DAY(EOMONTH($S$10,0))-(DATE(YEAR($G$7),MONTH($G$7)+1,0)-$G$7),DAY(EOMONTH($S$10,0)))))</f>
        <v>0</v>
      </c>
      <c r="T106" s="181"/>
      <c r="U106" s="62">
        <f>IF(OR(U105=" ",U105=0),0,IF($U$10="",0,IF($W$10="",DAY(EOMONTH($U$10,0))-(DATE(YEAR($G$7),MONTH($G$7)+1,0)-$G$7),DAY(EOMONTH($U$10,0)))))</f>
        <v>0</v>
      </c>
      <c r="V106" s="181"/>
      <c r="W106" s="62">
        <f>IF(OR(W105=" ",W105=0),0,IF($W$10="",0,IF($Y$10="",DAY(EOMONTH($W$10,0))-(DATE(YEAR($G$7),MONTH($G$7)+1,0)-$G$7),DAY(EOMONTH($W$10,0)))))</f>
        <v>0</v>
      </c>
      <c r="X106" s="181"/>
      <c r="Y106" s="62">
        <f>IF(OR(Y105=" ",Y105=0),0,IF($Y$10="",0,IF($AA$10="",DAY(EOMONTH($Y$10,0))-(DATE(YEAR($G$7),MONTH($G$7)+1,0)-$G$7),DAY(EOMONTH($Y$10,0)))))</f>
        <v>0</v>
      </c>
      <c r="Z106" s="181"/>
      <c r="AA106" s="62">
        <f>IF(OR(AA105=" ",AA105=0),0,IF($AA$10="",0,IF($AC$10="",DAY(EOMONTH($AA$10,0))-(DATE(YEAR($G$7),MONTH($G$7)+1,0)-$G$7),DAY(EOMONTH($AA$10,0)))))</f>
        <v>0</v>
      </c>
      <c r="AB106" s="181"/>
      <c r="AC106" s="62">
        <f>IF(OR(AC105=" ",AC105=0),0,IF($AC$10="",0,IF($AE$10="",DAY(EOMONTH($AC$10,0))-(DATE(YEAR($G$7),MONTH($G$7)+1,0)-$G$7),DAY(EOMONTH($AC$10,0)))))</f>
        <v>0</v>
      </c>
      <c r="AD106" s="181"/>
      <c r="AE106" s="62">
        <f>IF(OR(AE105=" ",AE105=0),0,IF($AE$10="",0,IF($AG$10="",DAY(EOMONTH($AE$10,0))-(DATE(YEAR($G$7),MONTH($G$7)+1,0)-$G$7),DAY(EOMONTH($AE$10,0)))))</f>
        <v>0</v>
      </c>
      <c r="AF106" s="181"/>
      <c r="AG106" s="62">
        <f>IF(OR(AG105=" ",AG105=0),0,IF($AG$10="",0,DAY(EOMONTH($AG$10,0)-(DATE(YEAR($G$7),MONTH($G$7)+1,0)-$G$7))))</f>
        <v>0</v>
      </c>
      <c r="AH106" s="182"/>
      <c r="AI106" s="93"/>
      <c r="AJ106" s="185"/>
      <c r="AK106" s="186"/>
      <c r="AM106" s="51">
        <f>SUM(K106,M106,O106,Q106,S106,U106,W106,Y106,AA106,AC106,AE106,AG106)</f>
        <v>0</v>
      </c>
      <c r="AN106" s="88">
        <f>IF(AI105="有",AM106-3,AM106)</f>
        <v>0</v>
      </c>
      <c r="AO106" s="85"/>
      <c r="AP106" s="88">
        <f>IF(AI106="有",AN106-6,AN106)</f>
        <v>0</v>
      </c>
      <c r="AQ106" s="85"/>
      <c r="AR106" s="84">
        <f t="shared" si="222"/>
        <v>0</v>
      </c>
    </row>
    <row r="107" spans="2:44" s="51" customFormat="1" ht="30" customHeight="1" thickBot="1">
      <c r="B107" s="113"/>
      <c r="C107" s="114"/>
      <c r="D107" s="114"/>
      <c r="E107" s="115"/>
      <c r="F107" s="119"/>
      <c r="G107" s="119"/>
      <c r="H107" s="119"/>
      <c r="I107" s="119"/>
      <c r="J107" s="120"/>
      <c r="K107" s="63"/>
      <c r="L107" s="181" t="str">
        <f t="shared" ref="L107" si="307">IF(OR(K107=" ",K107=0)," ",(K108-K107)/K108)</f>
        <v xml:space="preserve"> </v>
      </c>
      <c r="M107" s="63"/>
      <c r="N107" s="181" t="str">
        <f t="shared" ref="N107" si="308">IF(OR(M107=" ",M107=0)," ",(M108-M107)/M108)</f>
        <v xml:space="preserve"> </v>
      </c>
      <c r="O107" s="63"/>
      <c r="P107" s="181" t="str">
        <f t="shared" ref="P107" si="309">IF(OR(O107=" ",O107=0)," ",(O108-O107)/O108)</f>
        <v xml:space="preserve"> </v>
      </c>
      <c r="Q107" s="63"/>
      <c r="R107" s="181" t="str">
        <f t="shared" ref="R107" si="310">IF(OR(Q107=" ",Q107=0)," ",(Q108-Q107)/Q108)</f>
        <v xml:space="preserve"> </v>
      </c>
      <c r="S107" s="63"/>
      <c r="T107" s="181" t="str">
        <f t="shared" ref="T107" si="311">IF(OR(S107=" ",S107=0)," ",(S108-S107)/S108)</f>
        <v xml:space="preserve"> </v>
      </c>
      <c r="U107" s="64"/>
      <c r="V107" s="181" t="str">
        <f t="shared" ref="V107" si="312">IF(OR(U107=" ",U107=0)," ",(U108-U107)/U108)</f>
        <v xml:space="preserve"> </v>
      </c>
      <c r="W107" s="64"/>
      <c r="X107" s="181" t="str">
        <f t="shared" ref="X107" si="313">IF(OR(W107=" ",W107=0)," ",(W108-W107)/W108)</f>
        <v xml:space="preserve"> </v>
      </c>
      <c r="Y107" s="64"/>
      <c r="Z107" s="181" t="str">
        <f t="shared" ref="Z107" si="314">IF(OR(Y107=" ",Y107=0)," ",(Y108-Y107)/Y108)</f>
        <v xml:space="preserve"> </v>
      </c>
      <c r="AA107" s="64"/>
      <c r="AB107" s="181" t="str">
        <f t="shared" ref="AB107" si="315">IF(OR(AA107=" ",AA107=0)," ",(AA108-AA107)/AA108)</f>
        <v xml:space="preserve"> </v>
      </c>
      <c r="AC107" s="64"/>
      <c r="AD107" s="181" t="str">
        <f t="shared" ref="AD107" si="316">IF(OR(AC107=" ",AC107=0)," ",(AC108-AC107)/AC108)</f>
        <v xml:space="preserve"> </v>
      </c>
      <c r="AE107" s="64"/>
      <c r="AF107" s="181" t="str">
        <f t="shared" ref="AF107" si="317">IF(OR(AE107=" ",AE107=0)," ",(AE108-AE107)/AE108)</f>
        <v xml:space="preserve"> </v>
      </c>
      <c r="AG107" s="64"/>
      <c r="AH107" s="182" t="str">
        <f t="shared" ref="AH107" si="318">IF(OR(AG107=" ",AG107=0)," ",(AG108-AG107)/AG108)</f>
        <v xml:space="preserve"> </v>
      </c>
      <c r="AI107" s="92"/>
      <c r="AJ107" s="183">
        <f>IF(AR107=0,0,AR107/AR108)</f>
        <v>0</v>
      </c>
      <c r="AK107" s="184"/>
      <c r="AM107" s="87">
        <f>SUM(K108-K107,M108-M107,O108-O107,Q108-Q107,S108-S107,U108-U107,W108-W107,Y108-Y107,AA108-AA107,AC108-AC107,AE108-AE107,AG108-AG107)</f>
        <v>0</v>
      </c>
      <c r="AN107" s="83">
        <f>IF(AI107="有",AM107-3,AM107)</f>
        <v>0</v>
      </c>
      <c r="AP107" s="83">
        <f>IF(AI108="有",AN107-6,AN107)</f>
        <v>0</v>
      </c>
      <c r="AR107" s="84">
        <f t="shared" si="222"/>
        <v>0</v>
      </c>
    </row>
    <row r="108" spans="2:44" s="51" customFormat="1" ht="30" customHeight="1" thickBot="1">
      <c r="B108" s="116"/>
      <c r="C108" s="117"/>
      <c r="D108" s="117"/>
      <c r="E108" s="118"/>
      <c r="F108" s="121"/>
      <c r="G108" s="121"/>
      <c r="H108" s="121"/>
      <c r="I108" s="121"/>
      <c r="J108" s="122"/>
      <c r="K108" s="62">
        <f>IF(OR(K107=" ",K107=0),0,IF($K$10="","",DATE(YEAR($G$6),MONTH($G$6)+1,0)-$G$6+1))</f>
        <v>0</v>
      </c>
      <c r="L108" s="181"/>
      <c r="M108" s="62">
        <f>IF(OR(M107=" ",M107=0),0,IF($M$10="",0,IF($O$10="",DAY(EOMONTH($M$10,0))-(DATE(YEAR($G$7),MONTH($G$7)+1,0)-$G$7),DAY(EOMONTH($M$10,0)))))</f>
        <v>0</v>
      </c>
      <c r="N108" s="181"/>
      <c r="O108" s="62">
        <f>IF(OR(O107=" ",O107=0),0,IF($O$10="",0,IF($Q$10="",DAY(EOMONTH($O$10,0))-(DATE(YEAR($G$7),MONTH($G$7)+1,0)-$G$7),DAY(EOMONTH($O$10,0)))))</f>
        <v>0</v>
      </c>
      <c r="P108" s="181"/>
      <c r="Q108" s="62">
        <f>IF(OR(Q107=" ",Q107=0),0,IF($Q$10="",0,IF($S$10="",DAY(EOMONTH($Q$10,0))-(DATE(YEAR($G$7),MONTH($G$7)+1,0)-$G$7),DAY(EOMONTH($Q$10,0)))))</f>
        <v>0</v>
      </c>
      <c r="R108" s="181"/>
      <c r="S108" s="62">
        <f>IF(OR(S107=" ",S107=0),0,IF($S$10="",0,IF($U$10="",DAY(EOMONTH($S$10,0))-(DATE(YEAR($G$7),MONTH($G$7)+1,0)-$G$7),DAY(EOMONTH($S$10,0)))))</f>
        <v>0</v>
      </c>
      <c r="T108" s="181"/>
      <c r="U108" s="62">
        <f>IF(OR(U107=" ",U107=0),0,IF($U$10="",0,IF($W$10="",DAY(EOMONTH($U$10,0))-(DATE(YEAR($G$7),MONTH($G$7)+1,0)-$G$7),DAY(EOMONTH($U$10,0)))))</f>
        <v>0</v>
      </c>
      <c r="V108" s="181"/>
      <c r="W108" s="62">
        <f>IF(OR(W107=" ",W107=0),0,IF($W$10="",0,IF($Y$10="",DAY(EOMONTH($W$10,0))-(DATE(YEAR($G$7),MONTH($G$7)+1,0)-$G$7),DAY(EOMONTH($W$10,0)))))</f>
        <v>0</v>
      </c>
      <c r="X108" s="181"/>
      <c r="Y108" s="62">
        <f>IF(OR(Y107=" ",Y107=0),0,IF($Y$10="",0,IF($AA$10="",DAY(EOMONTH($Y$10,0))-(DATE(YEAR($G$7),MONTH($G$7)+1,0)-$G$7),DAY(EOMONTH($Y$10,0)))))</f>
        <v>0</v>
      </c>
      <c r="Z108" s="181"/>
      <c r="AA108" s="62">
        <f>IF(OR(AA107=" ",AA107=0),0,IF($AA$10="",0,IF($AC$10="",DAY(EOMONTH($AA$10,0))-(DATE(YEAR($G$7),MONTH($G$7)+1,0)-$G$7),DAY(EOMONTH($AA$10,0)))))</f>
        <v>0</v>
      </c>
      <c r="AB108" s="181"/>
      <c r="AC108" s="62">
        <f>IF(OR(AC107=" ",AC107=0),0,IF($AC$10="",0,IF($AE$10="",DAY(EOMONTH($AC$10,0))-(DATE(YEAR($G$7),MONTH($G$7)+1,0)-$G$7),DAY(EOMONTH($AC$10,0)))))</f>
        <v>0</v>
      </c>
      <c r="AD108" s="181"/>
      <c r="AE108" s="62">
        <f>IF(OR(AE107=" ",AE107=0),0,IF($AE$10="",0,IF($AG$10="",DAY(EOMONTH($AE$10,0))-(DATE(YEAR($G$7),MONTH($G$7)+1,0)-$G$7),DAY(EOMONTH($AE$10,0)))))</f>
        <v>0</v>
      </c>
      <c r="AF108" s="181"/>
      <c r="AG108" s="62">
        <f>IF(OR(AG107=" ",AG107=0),0,IF($AG$10="",0,DAY(EOMONTH($AG$10,0)-(DATE(YEAR($G$7),MONTH($G$7)+1,0)-$G$7))))</f>
        <v>0</v>
      </c>
      <c r="AH108" s="182"/>
      <c r="AI108" s="93"/>
      <c r="AJ108" s="185"/>
      <c r="AK108" s="186"/>
      <c r="AM108" s="51">
        <f>SUM(K108,M108,O108,Q108,S108,U108,W108,Y108,AA108,AC108,AE108,AG108)</f>
        <v>0</v>
      </c>
      <c r="AN108" s="88">
        <f>IF(AI107="有",AM108-3,AM108)</f>
        <v>0</v>
      </c>
      <c r="AO108" s="85"/>
      <c r="AP108" s="88">
        <f>IF(AI108="有",AN108-6,AN108)</f>
        <v>0</v>
      </c>
      <c r="AQ108" s="85"/>
      <c r="AR108" s="84">
        <f t="shared" si="222"/>
        <v>0</v>
      </c>
    </row>
    <row r="109" spans="2:44" s="51" customFormat="1" ht="30" customHeight="1" thickBot="1">
      <c r="B109" s="113"/>
      <c r="C109" s="114"/>
      <c r="D109" s="114"/>
      <c r="E109" s="115"/>
      <c r="F109" s="119"/>
      <c r="G109" s="119"/>
      <c r="H109" s="119"/>
      <c r="I109" s="119"/>
      <c r="J109" s="120"/>
      <c r="K109" s="63"/>
      <c r="L109" s="181" t="str">
        <f t="shared" ref="L109" si="319">IF(OR(K109=" ",K109=0)," ",(K110-K109)/K110)</f>
        <v xml:space="preserve"> </v>
      </c>
      <c r="M109" s="63"/>
      <c r="N109" s="181" t="str">
        <f t="shared" ref="N109" si="320">IF(OR(M109=" ",M109=0)," ",(M110-M109)/M110)</f>
        <v xml:space="preserve"> </v>
      </c>
      <c r="O109" s="63"/>
      <c r="P109" s="181" t="str">
        <f t="shared" ref="P109" si="321">IF(OR(O109=" ",O109=0)," ",(O110-O109)/O110)</f>
        <v xml:space="preserve"> </v>
      </c>
      <c r="Q109" s="63"/>
      <c r="R109" s="181" t="str">
        <f t="shared" ref="R109" si="322">IF(OR(Q109=" ",Q109=0)," ",(Q110-Q109)/Q110)</f>
        <v xml:space="preserve"> </v>
      </c>
      <c r="S109" s="63"/>
      <c r="T109" s="181" t="str">
        <f t="shared" ref="T109" si="323">IF(OR(S109=" ",S109=0)," ",(S110-S109)/S110)</f>
        <v xml:space="preserve"> </v>
      </c>
      <c r="U109" s="64"/>
      <c r="V109" s="181" t="str">
        <f t="shared" ref="V109" si="324">IF(OR(U109=" ",U109=0)," ",(U110-U109)/U110)</f>
        <v xml:space="preserve"> </v>
      </c>
      <c r="W109" s="64"/>
      <c r="X109" s="181" t="str">
        <f t="shared" ref="X109" si="325">IF(OR(W109=" ",W109=0)," ",(W110-W109)/W110)</f>
        <v xml:space="preserve"> </v>
      </c>
      <c r="Y109" s="64"/>
      <c r="Z109" s="181" t="str">
        <f t="shared" ref="Z109" si="326">IF(OR(Y109=" ",Y109=0)," ",(Y110-Y109)/Y110)</f>
        <v xml:space="preserve"> </v>
      </c>
      <c r="AA109" s="64"/>
      <c r="AB109" s="181" t="str">
        <f t="shared" ref="AB109" si="327">IF(OR(AA109=" ",AA109=0)," ",(AA110-AA109)/AA110)</f>
        <v xml:space="preserve"> </v>
      </c>
      <c r="AC109" s="64"/>
      <c r="AD109" s="181" t="str">
        <f t="shared" ref="AD109" si="328">IF(OR(AC109=" ",AC109=0)," ",(AC110-AC109)/AC110)</f>
        <v xml:space="preserve"> </v>
      </c>
      <c r="AE109" s="64"/>
      <c r="AF109" s="181" t="str">
        <f t="shared" ref="AF109" si="329">IF(OR(AE109=" ",AE109=0)," ",(AE110-AE109)/AE110)</f>
        <v xml:space="preserve"> </v>
      </c>
      <c r="AG109" s="64"/>
      <c r="AH109" s="182" t="str">
        <f t="shared" ref="AH109" si="330">IF(OR(AG109=" ",AG109=0)," ",(AG110-AG109)/AG110)</f>
        <v xml:space="preserve"> </v>
      </c>
      <c r="AI109" s="92"/>
      <c r="AJ109" s="183">
        <f>IF(AR109=0,0,AR109/AR110)</f>
        <v>0</v>
      </c>
      <c r="AK109" s="184"/>
      <c r="AM109" s="87">
        <f>SUM(K110-K109,M110-M109,O110-O109,Q110-Q109,S110-S109,U110-U109,W110-W109,Y110-Y109,AA110-AA109,AC110-AC109,AE110-AE109,AG110-AG109)</f>
        <v>0</v>
      </c>
      <c r="AN109" s="83">
        <f>IF(AI109="有",AM109-3,AM109)</f>
        <v>0</v>
      </c>
      <c r="AP109" s="83">
        <f>IF(AI110="有",AN109-6,AN109)</f>
        <v>0</v>
      </c>
      <c r="AR109" s="84">
        <f t="shared" si="222"/>
        <v>0</v>
      </c>
    </row>
    <row r="110" spans="2:44" s="51" customFormat="1" ht="30" customHeight="1" thickBot="1">
      <c r="B110" s="116"/>
      <c r="C110" s="117"/>
      <c r="D110" s="117"/>
      <c r="E110" s="118"/>
      <c r="F110" s="121"/>
      <c r="G110" s="121"/>
      <c r="H110" s="121"/>
      <c r="I110" s="121"/>
      <c r="J110" s="122"/>
      <c r="K110" s="62">
        <f>IF(OR(K109=" ",K109=0),0,IF($K$10="","",DATE(YEAR($G$6),MONTH($G$6)+1,0)-$G$6+1))</f>
        <v>0</v>
      </c>
      <c r="L110" s="181"/>
      <c r="M110" s="62">
        <f>IF(OR(M109=" ",M109=0),0,IF($M$10="",0,IF($O$10="",DAY(EOMONTH($M$10,0))-(DATE(YEAR($G$7),MONTH($G$7)+1,0)-$G$7),DAY(EOMONTH($M$10,0)))))</f>
        <v>0</v>
      </c>
      <c r="N110" s="181"/>
      <c r="O110" s="62">
        <f>IF(OR(O109=" ",O109=0),0,IF($O$10="",0,IF($Q$10="",DAY(EOMONTH($O$10,0))-(DATE(YEAR($G$7),MONTH($G$7)+1,0)-$G$7),DAY(EOMONTH($O$10,0)))))</f>
        <v>0</v>
      </c>
      <c r="P110" s="181"/>
      <c r="Q110" s="62">
        <f>IF(OR(Q109=" ",Q109=0),0,IF($Q$10="",0,IF($S$10="",DAY(EOMONTH($Q$10,0))-(DATE(YEAR($G$7),MONTH($G$7)+1,0)-$G$7),DAY(EOMONTH($Q$10,0)))))</f>
        <v>0</v>
      </c>
      <c r="R110" s="181"/>
      <c r="S110" s="62">
        <f>IF(OR(S109=" ",S109=0),0,IF($S$10="",0,IF($U$10="",DAY(EOMONTH($S$10,0))-(DATE(YEAR($G$7),MONTH($G$7)+1,0)-$G$7),DAY(EOMONTH($S$10,0)))))</f>
        <v>0</v>
      </c>
      <c r="T110" s="181"/>
      <c r="U110" s="62">
        <f>IF(OR(U109=" ",U109=0),0,IF($U$10="",0,IF($W$10="",DAY(EOMONTH($U$10,0))-(DATE(YEAR($G$7),MONTH($G$7)+1,0)-$G$7),DAY(EOMONTH($U$10,0)))))</f>
        <v>0</v>
      </c>
      <c r="V110" s="181"/>
      <c r="W110" s="62">
        <f>IF(OR(W109=" ",W109=0),0,IF($W$10="",0,IF($Y$10="",DAY(EOMONTH($W$10,0))-(DATE(YEAR($G$7),MONTH($G$7)+1,0)-$G$7),DAY(EOMONTH($W$10,0)))))</f>
        <v>0</v>
      </c>
      <c r="X110" s="181"/>
      <c r="Y110" s="62">
        <f>IF(OR(Y109=" ",Y109=0),0,IF($Y$10="",0,IF($AA$10="",DAY(EOMONTH($Y$10,0))-(DATE(YEAR($G$7),MONTH($G$7)+1,0)-$G$7),DAY(EOMONTH($Y$10,0)))))</f>
        <v>0</v>
      </c>
      <c r="Z110" s="181"/>
      <c r="AA110" s="62">
        <f>IF(OR(AA109=" ",AA109=0),0,IF($AA$10="",0,IF($AC$10="",DAY(EOMONTH($AA$10,0))-(DATE(YEAR($G$7),MONTH($G$7)+1,0)-$G$7),DAY(EOMONTH($AA$10,0)))))</f>
        <v>0</v>
      </c>
      <c r="AB110" s="181"/>
      <c r="AC110" s="62">
        <f>IF(OR(AC109=" ",AC109=0),0,IF($AC$10="",0,IF($AE$10="",DAY(EOMONTH($AC$10,0))-(DATE(YEAR($G$7),MONTH($G$7)+1,0)-$G$7),DAY(EOMONTH($AC$10,0)))))</f>
        <v>0</v>
      </c>
      <c r="AD110" s="181"/>
      <c r="AE110" s="62">
        <f>IF(OR(AE109=" ",AE109=0),0,IF($AE$10="",0,IF($AG$10="",DAY(EOMONTH($AE$10,0))-(DATE(YEAR($G$7),MONTH($G$7)+1,0)-$G$7),DAY(EOMONTH($AE$10,0)))))</f>
        <v>0</v>
      </c>
      <c r="AF110" s="181"/>
      <c r="AG110" s="62">
        <f>IF(OR(AG109=" ",AG109=0),0,IF($AG$10="",0,DAY(EOMONTH($AG$10,0)-(DATE(YEAR($G$7),MONTH($G$7)+1,0)-$G$7))))</f>
        <v>0</v>
      </c>
      <c r="AH110" s="182"/>
      <c r="AI110" s="93"/>
      <c r="AJ110" s="185"/>
      <c r="AK110" s="186"/>
      <c r="AM110" s="51">
        <f>SUM(K110,M110,O110,Q110,S110,U110,W110,Y110,AA110,AC110,AE110,AG110)</f>
        <v>0</v>
      </c>
      <c r="AN110" s="88">
        <f>IF(AI109="有",AM110-3,AM110)</f>
        <v>0</v>
      </c>
      <c r="AO110" s="85"/>
      <c r="AP110" s="88">
        <f>IF(AI110="有",AN110-6,AN110)</f>
        <v>0</v>
      </c>
      <c r="AQ110" s="85"/>
      <c r="AR110" s="84">
        <f t="shared" si="222"/>
        <v>0</v>
      </c>
    </row>
    <row r="111" spans="2:44" s="51" customFormat="1" ht="30" customHeight="1" thickBot="1">
      <c r="B111" s="97"/>
      <c r="C111" s="98"/>
      <c r="D111" s="98"/>
      <c r="E111" s="99"/>
      <c r="F111" s="100"/>
      <c r="G111" s="100"/>
      <c r="H111" s="100"/>
      <c r="I111" s="100"/>
      <c r="J111" s="101"/>
      <c r="K111" s="63"/>
      <c r="L111" s="181" t="str">
        <f t="shared" ref="L111" si="331">IF(OR(K111=" ",K111=0)," ",(K112-K111)/K112)</f>
        <v xml:space="preserve"> </v>
      </c>
      <c r="M111" s="63"/>
      <c r="N111" s="181" t="str">
        <f t="shared" ref="N111" si="332">IF(OR(M111=" ",M111=0)," ",(M112-M111)/M112)</f>
        <v xml:space="preserve"> </v>
      </c>
      <c r="O111" s="63"/>
      <c r="P111" s="181" t="str">
        <f t="shared" ref="P111" si="333">IF(OR(O111=" ",O111=0)," ",(O112-O111)/O112)</f>
        <v xml:space="preserve"> </v>
      </c>
      <c r="Q111" s="63"/>
      <c r="R111" s="181" t="str">
        <f t="shared" ref="R111" si="334">IF(OR(Q111=" ",Q111=0)," ",(Q112-Q111)/Q112)</f>
        <v xml:space="preserve"> </v>
      </c>
      <c r="S111" s="63"/>
      <c r="T111" s="181" t="str">
        <f t="shared" ref="T111" si="335">IF(OR(S111=" ",S111=0)," ",(S112-S111)/S112)</f>
        <v xml:space="preserve"> </v>
      </c>
      <c r="U111" s="64"/>
      <c r="V111" s="181" t="str">
        <f t="shared" ref="V111" si="336">IF(OR(U111=" ",U111=0)," ",(U112-U111)/U112)</f>
        <v xml:space="preserve"> </v>
      </c>
      <c r="W111" s="64"/>
      <c r="X111" s="181" t="str">
        <f t="shared" ref="X111" si="337">IF(OR(W111=" ",W111=0)," ",(W112-W111)/W112)</f>
        <v xml:space="preserve"> </v>
      </c>
      <c r="Y111" s="64"/>
      <c r="Z111" s="181" t="str">
        <f t="shared" ref="Z111" si="338">IF(OR(Y111=" ",Y111=0)," ",(Y112-Y111)/Y112)</f>
        <v xml:space="preserve"> </v>
      </c>
      <c r="AA111" s="64"/>
      <c r="AB111" s="181" t="str">
        <f t="shared" ref="AB111" si="339">IF(OR(AA111=" ",AA111=0)," ",(AA112-AA111)/AA112)</f>
        <v xml:space="preserve"> </v>
      </c>
      <c r="AC111" s="64"/>
      <c r="AD111" s="181" t="str">
        <f t="shared" ref="AD111" si="340">IF(OR(AC111=" ",AC111=0)," ",(AC112-AC111)/AC112)</f>
        <v xml:space="preserve"> </v>
      </c>
      <c r="AE111" s="64"/>
      <c r="AF111" s="181" t="str">
        <f t="shared" ref="AF111" si="341">IF(OR(AE111=" ",AE111=0)," ",(AE112-AE111)/AE112)</f>
        <v xml:space="preserve"> </v>
      </c>
      <c r="AG111" s="64"/>
      <c r="AH111" s="182" t="str">
        <f t="shared" ref="AH111" si="342">IF(OR(AG111=" ",AG111=0)," ",(AG112-AG111)/AG112)</f>
        <v xml:space="preserve"> </v>
      </c>
      <c r="AI111" s="92"/>
      <c r="AJ111" s="183">
        <f>IF(AR111=0,0,AR111/AR112)</f>
        <v>0</v>
      </c>
      <c r="AK111" s="184"/>
      <c r="AM111" s="87">
        <f>SUM(K112-K111,M112-M111,O112-O111,Q112-Q111,S112-S111,U112-U111,W112-W111,Y112-Y111,AA112-AA111,AC112-AC111,AE112-AE111,AG112-AG111)</f>
        <v>0</v>
      </c>
      <c r="AN111" s="83">
        <f>IF(AI111="有",AM111-3,AM111)</f>
        <v>0</v>
      </c>
      <c r="AP111" s="83">
        <f>IF(AI112="有",AN111-6,AN111)</f>
        <v>0</v>
      </c>
      <c r="AR111" s="84">
        <f t="shared" si="222"/>
        <v>0</v>
      </c>
    </row>
    <row r="112" spans="2:44" s="51" customFormat="1" ht="30" customHeight="1" thickBot="1">
      <c r="B112" s="97"/>
      <c r="C112" s="98"/>
      <c r="D112" s="98"/>
      <c r="E112" s="99"/>
      <c r="F112" s="100"/>
      <c r="G112" s="100"/>
      <c r="H112" s="100"/>
      <c r="I112" s="100"/>
      <c r="J112" s="101"/>
      <c r="K112" s="62">
        <f>IF(OR(K111=" ",K111=0),0,IF($K$10="","",DATE(YEAR($G$6),MONTH($G$6)+1,0)-$G$6+1))</f>
        <v>0</v>
      </c>
      <c r="L112" s="181"/>
      <c r="M112" s="62">
        <f>IF(OR(M111=" ",M111=0),0,IF($M$10="",0,IF($O$10="",DAY(EOMONTH($M$10,0))-(DATE(YEAR($G$7),MONTH($G$7)+1,0)-$G$7),DAY(EOMONTH($M$10,0)))))</f>
        <v>0</v>
      </c>
      <c r="N112" s="181"/>
      <c r="O112" s="62">
        <f>IF(OR(O111=" ",O111=0),0,IF($O$10="",0,IF($Q$10="",DAY(EOMONTH($O$10,0))-(DATE(YEAR($G$7),MONTH($G$7)+1,0)-$G$7),DAY(EOMONTH($O$10,0)))))</f>
        <v>0</v>
      </c>
      <c r="P112" s="181"/>
      <c r="Q112" s="62">
        <f>IF(OR(Q111=" ",Q111=0),0,IF($Q$10="",0,IF($S$10="",DAY(EOMONTH($Q$10,0))-(DATE(YEAR($G$7),MONTH($G$7)+1,0)-$G$7),DAY(EOMONTH($Q$10,0)))))</f>
        <v>0</v>
      </c>
      <c r="R112" s="181"/>
      <c r="S112" s="62">
        <f>IF(OR(S111=" ",S111=0),0,IF($S$10="",0,IF($U$10="",DAY(EOMONTH($S$10,0))-(DATE(YEAR($G$7),MONTH($G$7)+1,0)-$G$7),DAY(EOMONTH($S$10,0)))))</f>
        <v>0</v>
      </c>
      <c r="T112" s="181"/>
      <c r="U112" s="62">
        <f>IF(OR(U111=" ",U111=0),0,IF($U$10="",0,IF($W$10="",DAY(EOMONTH($U$10,0))-(DATE(YEAR($G$7),MONTH($G$7)+1,0)-$G$7),DAY(EOMONTH($U$10,0)))))</f>
        <v>0</v>
      </c>
      <c r="V112" s="181"/>
      <c r="W112" s="62">
        <f>IF(OR(W111=" ",W111=0),0,IF($W$10="",0,IF($Y$10="",DAY(EOMONTH($W$10,0))-(DATE(YEAR($G$7),MONTH($G$7)+1,0)-$G$7),DAY(EOMONTH($W$10,0)))))</f>
        <v>0</v>
      </c>
      <c r="X112" s="181"/>
      <c r="Y112" s="62">
        <f>IF(OR(Y111=" ",Y111=0),0,IF($Y$10="",0,IF($AA$10="",DAY(EOMONTH($Y$10,0))-(DATE(YEAR($G$7),MONTH($G$7)+1,0)-$G$7),DAY(EOMONTH($Y$10,0)))))</f>
        <v>0</v>
      </c>
      <c r="Z112" s="181"/>
      <c r="AA112" s="62">
        <f>IF(OR(AA111=" ",AA111=0),0,IF($AA$10="",0,IF($AC$10="",DAY(EOMONTH($AA$10,0))-(DATE(YEAR($G$7),MONTH($G$7)+1,0)-$G$7),DAY(EOMONTH($AA$10,0)))))</f>
        <v>0</v>
      </c>
      <c r="AB112" s="181"/>
      <c r="AC112" s="62">
        <f>IF(OR(AC111=" ",AC111=0),0,IF($AC$10="",0,IF($AE$10="",DAY(EOMONTH($AC$10,0))-(DATE(YEAR($G$7),MONTH($G$7)+1,0)-$G$7),DAY(EOMONTH($AC$10,0)))))</f>
        <v>0</v>
      </c>
      <c r="AD112" s="181"/>
      <c r="AE112" s="62">
        <f>IF(OR(AE111=" ",AE111=0),0,IF($AE$10="",0,IF($AG$10="",DAY(EOMONTH($AE$10,0))-(DATE(YEAR($G$7),MONTH($G$7)+1,0)-$G$7),DAY(EOMONTH($AE$10,0)))))</f>
        <v>0</v>
      </c>
      <c r="AF112" s="181"/>
      <c r="AG112" s="62">
        <f>IF(OR(AG111=" ",AG111=0),0,IF($AG$10="",0,DAY(EOMONTH($AG$10,0)-(DATE(YEAR($G$7),MONTH($G$7)+1,0)-$G$7))))</f>
        <v>0</v>
      </c>
      <c r="AH112" s="182"/>
      <c r="AI112" s="93"/>
      <c r="AJ112" s="185"/>
      <c r="AK112" s="186"/>
      <c r="AM112" s="51">
        <f>SUM(K112,M112,O112,Q112,S112,U112,W112,Y112,AA112,AC112,AE112,AG112)</f>
        <v>0</v>
      </c>
      <c r="AN112" s="88">
        <f>IF(AI111="有",AM112-3,AM112)</f>
        <v>0</v>
      </c>
      <c r="AO112" s="85"/>
      <c r="AP112" s="88">
        <f>IF(AI112="有",AN112-6,AN112)</f>
        <v>0</v>
      </c>
      <c r="AQ112" s="85"/>
      <c r="AR112" s="84">
        <f t="shared" si="222"/>
        <v>0</v>
      </c>
    </row>
    <row r="113" spans="2:44" s="51" customFormat="1" ht="30" customHeight="1" thickBot="1">
      <c r="B113" s="187"/>
      <c r="C113" s="188"/>
      <c r="D113" s="188"/>
      <c r="E113" s="189"/>
      <c r="F113" s="193"/>
      <c r="G113" s="193"/>
      <c r="H113" s="193"/>
      <c r="I113" s="193"/>
      <c r="J113" s="194"/>
      <c r="K113" s="60"/>
      <c r="L113" s="181" t="str">
        <f t="shared" ref="L113" si="343">IF(OR(K113=" ",K113=0)," ",(K114-K113)/K114)</f>
        <v xml:space="preserve"> </v>
      </c>
      <c r="M113" s="60"/>
      <c r="N113" s="181" t="str">
        <f t="shared" ref="N113" si="344">IF(OR(M113=" ",M113=0)," ",(M114-M113)/M114)</f>
        <v xml:space="preserve"> </v>
      </c>
      <c r="O113" s="60"/>
      <c r="P113" s="181" t="str">
        <f t="shared" ref="P113" si="345">IF(OR(O113=" ",O113=0)," ",(O114-O113)/O114)</f>
        <v xml:space="preserve"> </v>
      </c>
      <c r="Q113" s="60"/>
      <c r="R113" s="181" t="str">
        <f t="shared" ref="R113" si="346">IF(OR(Q113=" ",Q113=0)," ",(Q114-Q113)/Q114)</f>
        <v xml:space="preserve"> </v>
      </c>
      <c r="S113" s="60"/>
      <c r="T113" s="181" t="str">
        <f t="shared" ref="T113" si="347">IF(OR(S113=" ",S113=0)," ",(S114-S113)/S114)</f>
        <v xml:space="preserve"> </v>
      </c>
      <c r="U113" s="61"/>
      <c r="V113" s="181" t="str">
        <f t="shared" ref="V113" si="348">IF(OR(U113=" ",U113=0)," ",(U114-U113)/U114)</f>
        <v xml:space="preserve"> </v>
      </c>
      <c r="W113" s="61"/>
      <c r="X113" s="181" t="str">
        <f t="shared" ref="X113" si="349">IF(OR(W113=" ",W113=0)," ",(W114-W113)/W114)</f>
        <v xml:space="preserve"> </v>
      </c>
      <c r="Y113" s="61"/>
      <c r="Z113" s="181" t="str">
        <f t="shared" ref="Z113" si="350">IF(OR(Y113=" ",Y113=0)," ",(Y114-Y113)/Y114)</f>
        <v xml:space="preserve"> </v>
      </c>
      <c r="AA113" s="61"/>
      <c r="AB113" s="181" t="str">
        <f t="shared" ref="AB113" si="351">IF(OR(AA113=" ",AA113=0)," ",(AA114-AA113)/AA114)</f>
        <v xml:space="preserve"> </v>
      </c>
      <c r="AC113" s="61"/>
      <c r="AD113" s="181" t="str">
        <f t="shared" ref="AD113" si="352">IF(OR(AC113=" ",AC113=0)," ",(AC114-AC113)/AC114)</f>
        <v xml:space="preserve"> </v>
      </c>
      <c r="AE113" s="61"/>
      <c r="AF113" s="181" t="str">
        <f t="shared" ref="AF113" si="353">IF(OR(AE113=" ",AE113=0)," ",(AE114-AE113)/AE114)</f>
        <v xml:space="preserve"> </v>
      </c>
      <c r="AG113" s="61"/>
      <c r="AH113" s="182" t="str">
        <f t="shared" ref="AH113" si="354">IF(OR(AG113=" ",AG113=0)," ",(AG114-AG113)/AG114)</f>
        <v xml:space="preserve"> </v>
      </c>
      <c r="AI113" s="92"/>
      <c r="AJ113" s="183">
        <f>IF(AR113=0,0,AR113/AR114)</f>
        <v>0</v>
      </c>
      <c r="AK113" s="184"/>
      <c r="AM113" s="87">
        <f>SUM(K114-K113,M114-M113,O114-O113,Q114-Q113,S114-S113,U114-U113,W114-W113,Y114-Y113,AA114-AA113,AC114-AC113,AE114-AE113,AG114-AG113)</f>
        <v>0</v>
      </c>
      <c r="AN113" s="83">
        <f>IF(AI113="有",AM113-3,AM113)</f>
        <v>0</v>
      </c>
      <c r="AP113" s="83">
        <f>IF(AI114="有",AN113-6,AN113)</f>
        <v>0</v>
      </c>
      <c r="AR113" s="84">
        <f t="shared" si="222"/>
        <v>0</v>
      </c>
    </row>
    <row r="114" spans="2:44" s="51" customFormat="1" ht="30" customHeight="1" thickBot="1">
      <c r="B114" s="190"/>
      <c r="C114" s="191"/>
      <c r="D114" s="191"/>
      <c r="E114" s="192"/>
      <c r="F114" s="195"/>
      <c r="G114" s="195"/>
      <c r="H114" s="195"/>
      <c r="I114" s="195"/>
      <c r="J114" s="196"/>
      <c r="K114" s="62">
        <f>IF(OR(K113=" ",K113=0),0,IF($K$10="","",DATE(YEAR($G$6),MONTH($G$6)+1,0)-$G$6+1))</f>
        <v>0</v>
      </c>
      <c r="L114" s="181"/>
      <c r="M114" s="62">
        <f>IF(OR(M113=" ",M113=0),0,IF($M$10="",0,IF($O$10="",DAY(EOMONTH($M$10,0))-(DATE(YEAR($G$7),MONTH($G$7)+1,0)-$G$7),DAY(EOMONTH($M$10,0)))))</f>
        <v>0</v>
      </c>
      <c r="N114" s="181"/>
      <c r="O114" s="62">
        <f>IF(OR(O113=" ",O113=0),0,IF($O$10="",0,IF($Q$10="",DAY(EOMONTH($O$10,0))-(DATE(YEAR($G$7),MONTH($G$7)+1,0)-$G$7),DAY(EOMONTH($O$10,0)))))</f>
        <v>0</v>
      </c>
      <c r="P114" s="181"/>
      <c r="Q114" s="62">
        <f>IF(OR(Q113=" ",Q113=0),0,IF($Q$10="",0,IF($S$10="",DAY(EOMONTH($Q$10,0))-(DATE(YEAR($G$7),MONTH($G$7)+1,0)-$G$7),DAY(EOMONTH($Q$10,0)))))</f>
        <v>0</v>
      </c>
      <c r="R114" s="181"/>
      <c r="S114" s="62">
        <f>IF(OR(S113=" ",S113=0),0,IF($S$10="",0,IF($U$10="",DAY(EOMONTH($S$10,0))-(DATE(YEAR($G$7),MONTH($G$7)+1,0)-$G$7),DAY(EOMONTH($S$10,0)))))</f>
        <v>0</v>
      </c>
      <c r="T114" s="181"/>
      <c r="U114" s="62">
        <f>IF(OR(U113=" ",U113=0),0,IF($U$10="",0,IF($W$10="",DAY(EOMONTH($U$10,0))-(DATE(YEAR($G$7),MONTH($G$7)+1,0)-$G$7),DAY(EOMONTH($U$10,0)))))</f>
        <v>0</v>
      </c>
      <c r="V114" s="181"/>
      <c r="W114" s="62">
        <f>IF(OR(W113=" ",W113=0),0,IF($W$10="",0,IF($Y$10="",DAY(EOMONTH($W$10,0))-(DATE(YEAR($G$7),MONTH($G$7)+1,0)-$G$7),DAY(EOMONTH($W$10,0)))))</f>
        <v>0</v>
      </c>
      <c r="X114" s="181"/>
      <c r="Y114" s="62">
        <f>IF(OR(Y113=" ",Y113=0),0,IF($Y$10="",0,IF($AA$10="",DAY(EOMONTH($Y$10,0))-(DATE(YEAR($G$7),MONTH($G$7)+1,0)-$G$7),DAY(EOMONTH($Y$10,0)))))</f>
        <v>0</v>
      </c>
      <c r="Z114" s="181"/>
      <c r="AA114" s="62">
        <f>IF(OR(AA113=" ",AA113=0),0,IF($AA$10="",0,IF($AC$10="",DAY(EOMONTH($AA$10,0))-(DATE(YEAR($G$7),MONTH($G$7)+1,0)-$G$7),DAY(EOMONTH($AA$10,0)))))</f>
        <v>0</v>
      </c>
      <c r="AB114" s="181"/>
      <c r="AC114" s="62">
        <f>IF(OR(AC113=" ",AC113=0),0,IF($AC$10="",0,IF($AE$10="",DAY(EOMONTH($AC$10,0))-(DATE(YEAR($G$7),MONTH($G$7)+1,0)-$G$7),DAY(EOMONTH($AC$10,0)))))</f>
        <v>0</v>
      </c>
      <c r="AD114" s="181"/>
      <c r="AE114" s="62">
        <f>IF(OR(AE113=" ",AE113=0),0,IF($AE$10="",0,IF($AG$10="",DAY(EOMONTH($AE$10,0))-(DATE(YEAR($G$7),MONTH($G$7)+1,0)-$G$7),DAY(EOMONTH($AE$10,0)))))</f>
        <v>0</v>
      </c>
      <c r="AF114" s="181"/>
      <c r="AG114" s="62">
        <f>IF(OR(AG113=" ",AG113=0),0,IF($AG$10="",0,DAY(EOMONTH($AG$10,0)-(DATE(YEAR($G$7),MONTH($G$7)+1,0)-$G$7))))</f>
        <v>0</v>
      </c>
      <c r="AH114" s="182"/>
      <c r="AI114" s="93"/>
      <c r="AJ114" s="185"/>
      <c r="AK114" s="186"/>
      <c r="AM114" s="51">
        <f>SUM(K114,M114,O114,Q114,S114,U114,W114,Y114,AA114,AC114,AE114,AG114)</f>
        <v>0</v>
      </c>
      <c r="AN114" s="88">
        <f>IF(AI113="有",AM114-3,AM114)</f>
        <v>0</v>
      </c>
      <c r="AO114" s="85"/>
      <c r="AP114" s="88">
        <f>IF(AI114="有",AN114-6,AN114)</f>
        <v>0</v>
      </c>
      <c r="AQ114" s="85"/>
      <c r="AR114" s="84">
        <f t="shared" si="222"/>
        <v>0</v>
      </c>
    </row>
    <row r="115" spans="2:44" s="28" customFormat="1" ht="11.25" customHeight="1">
      <c r="B115" s="8"/>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0"/>
      <c r="AI115" s="30"/>
      <c r="AJ115" s="33"/>
      <c r="AK115" s="30"/>
    </row>
    <row r="116" spans="2:44" ht="17.25">
      <c r="AA116" s="104"/>
    </row>
  </sheetData>
  <mergeCells count="730">
    <mergeCell ref="B6:E6"/>
    <mergeCell ref="G6:K6"/>
    <mergeCell ref="AC6:AF6"/>
    <mergeCell ref="AH6:AJ6"/>
    <mergeCell ref="B7:E7"/>
    <mergeCell ref="G7:K7"/>
    <mergeCell ref="L7:N7"/>
    <mergeCell ref="P7:R7"/>
    <mergeCell ref="AC3:AF3"/>
    <mergeCell ref="AH3:AJ3"/>
    <mergeCell ref="B4:E4"/>
    <mergeCell ref="G4:Q4"/>
    <mergeCell ref="AC4:AF4"/>
    <mergeCell ref="AH4:AJ5"/>
    <mergeCell ref="B5:E5"/>
    <mergeCell ref="G5:K5"/>
    <mergeCell ref="M5:Q5"/>
    <mergeCell ref="AC5:AF5"/>
    <mergeCell ref="G8:P8"/>
    <mergeCell ref="B10:E12"/>
    <mergeCell ref="F10:J12"/>
    <mergeCell ref="AJ10:AK10"/>
    <mergeCell ref="L11:L12"/>
    <mergeCell ref="N11:N12"/>
    <mergeCell ref="P11:P12"/>
    <mergeCell ref="R11:R12"/>
    <mergeCell ref="T11:T12"/>
    <mergeCell ref="V11:V12"/>
    <mergeCell ref="Z13:Z14"/>
    <mergeCell ref="AB13:AB14"/>
    <mergeCell ref="AD13:AD14"/>
    <mergeCell ref="AF13:AF14"/>
    <mergeCell ref="AH13:AH14"/>
    <mergeCell ref="AJ13:AK14"/>
    <mergeCell ref="AJ11:AK12"/>
    <mergeCell ref="B13:E14"/>
    <mergeCell ref="F13:J14"/>
    <mergeCell ref="L13:L14"/>
    <mergeCell ref="N13:N14"/>
    <mergeCell ref="P13:P14"/>
    <mergeCell ref="R13:R14"/>
    <mergeCell ref="T13:T14"/>
    <mergeCell ref="V13:V14"/>
    <mergeCell ref="X13:X14"/>
    <mergeCell ref="X11:X12"/>
    <mergeCell ref="Z11:Z12"/>
    <mergeCell ref="AB11:AB12"/>
    <mergeCell ref="AD11:AD12"/>
    <mergeCell ref="AF11:AF12"/>
    <mergeCell ref="AH11:AH12"/>
    <mergeCell ref="AF15:AF16"/>
    <mergeCell ref="AH15:AH16"/>
    <mergeCell ref="AJ15:AK16"/>
    <mergeCell ref="B17:E18"/>
    <mergeCell ref="F17:J18"/>
    <mergeCell ref="L17:L18"/>
    <mergeCell ref="N17:N18"/>
    <mergeCell ref="P17:P18"/>
    <mergeCell ref="R17:R18"/>
    <mergeCell ref="T17:T18"/>
    <mergeCell ref="T15:T16"/>
    <mergeCell ref="V15:V16"/>
    <mergeCell ref="X15:X16"/>
    <mergeCell ref="Z15:Z16"/>
    <mergeCell ref="AB15:AB16"/>
    <mergeCell ref="AD15:AD16"/>
    <mergeCell ref="B15:E16"/>
    <mergeCell ref="F15:J16"/>
    <mergeCell ref="L15:L16"/>
    <mergeCell ref="N15:N16"/>
    <mergeCell ref="P15:P16"/>
    <mergeCell ref="R15:R16"/>
    <mergeCell ref="AH17:AH18"/>
    <mergeCell ref="AJ17:AK18"/>
    <mergeCell ref="B19:E20"/>
    <mergeCell ref="F19:J20"/>
    <mergeCell ref="L19:L20"/>
    <mergeCell ref="N19:N20"/>
    <mergeCell ref="P19:P20"/>
    <mergeCell ref="R19:R20"/>
    <mergeCell ref="T19:T20"/>
    <mergeCell ref="V19:V20"/>
    <mergeCell ref="V17:V18"/>
    <mergeCell ref="X17:X18"/>
    <mergeCell ref="Z17:Z18"/>
    <mergeCell ref="AB17:AB18"/>
    <mergeCell ref="AD17:AD18"/>
    <mergeCell ref="AF17:AF18"/>
    <mergeCell ref="Z21:Z22"/>
    <mergeCell ref="AB21:AB22"/>
    <mergeCell ref="AD21:AD22"/>
    <mergeCell ref="AF21:AF22"/>
    <mergeCell ref="AH21:AH22"/>
    <mergeCell ref="AJ21:AK22"/>
    <mergeCell ref="AJ19:AK20"/>
    <mergeCell ref="B21:E22"/>
    <mergeCell ref="F21:J22"/>
    <mergeCell ref="L21:L22"/>
    <mergeCell ref="N21:N22"/>
    <mergeCell ref="P21:P22"/>
    <mergeCell ref="R21:R22"/>
    <mergeCell ref="T21:T22"/>
    <mergeCell ref="V21:V22"/>
    <mergeCell ref="X21:X22"/>
    <mergeCell ref="X19:X20"/>
    <mergeCell ref="Z19:Z20"/>
    <mergeCell ref="AB19:AB20"/>
    <mergeCell ref="AD19:AD20"/>
    <mergeCell ref="AF19:AF20"/>
    <mergeCell ref="AH19:AH20"/>
    <mergeCell ref="AF23:AF24"/>
    <mergeCell ref="AH23:AH24"/>
    <mergeCell ref="AJ23:AK24"/>
    <mergeCell ref="B25:E26"/>
    <mergeCell ref="F25:J26"/>
    <mergeCell ref="L25:L26"/>
    <mergeCell ref="N25:N26"/>
    <mergeCell ref="P25:P26"/>
    <mergeCell ref="R25:R26"/>
    <mergeCell ref="T25:T26"/>
    <mergeCell ref="T23:T24"/>
    <mergeCell ref="V23:V24"/>
    <mergeCell ref="X23:X24"/>
    <mergeCell ref="Z23:Z24"/>
    <mergeCell ref="AB23:AB24"/>
    <mergeCell ref="AD23:AD24"/>
    <mergeCell ref="B23:E24"/>
    <mergeCell ref="F23:J24"/>
    <mergeCell ref="L23:L24"/>
    <mergeCell ref="N23:N24"/>
    <mergeCell ref="P23:P24"/>
    <mergeCell ref="R23:R24"/>
    <mergeCell ref="AH25:AH26"/>
    <mergeCell ref="AJ25:AK26"/>
    <mergeCell ref="B27:E28"/>
    <mergeCell ref="F27:J28"/>
    <mergeCell ref="L27:L28"/>
    <mergeCell ref="N27:N28"/>
    <mergeCell ref="P27:P28"/>
    <mergeCell ref="R27:R28"/>
    <mergeCell ref="T27:T28"/>
    <mergeCell ref="V27:V28"/>
    <mergeCell ref="V25:V26"/>
    <mergeCell ref="X25:X26"/>
    <mergeCell ref="Z25:Z26"/>
    <mergeCell ref="AB25:AB26"/>
    <mergeCell ref="AD25:AD26"/>
    <mergeCell ref="AF25:AF26"/>
    <mergeCell ref="Z29:Z30"/>
    <mergeCell ref="AB29:AB30"/>
    <mergeCell ref="AD29:AD30"/>
    <mergeCell ref="AF29:AF30"/>
    <mergeCell ref="AH29:AH30"/>
    <mergeCell ref="AJ29:AK30"/>
    <mergeCell ref="AJ27:AK28"/>
    <mergeCell ref="B29:E30"/>
    <mergeCell ref="F29:J30"/>
    <mergeCell ref="L29:L30"/>
    <mergeCell ref="N29:N30"/>
    <mergeCell ref="P29:P30"/>
    <mergeCell ref="R29:R30"/>
    <mergeCell ref="T29:T30"/>
    <mergeCell ref="V29:V30"/>
    <mergeCell ref="X29:X30"/>
    <mergeCell ref="X27:X28"/>
    <mergeCell ref="Z27:Z28"/>
    <mergeCell ref="AB27:AB28"/>
    <mergeCell ref="AD27:AD28"/>
    <mergeCell ref="AF27:AF28"/>
    <mergeCell ref="AH27:AH28"/>
    <mergeCell ref="AF31:AF32"/>
    <mergeCell ref="AH31:AH32"/>
    <mergeCell ref="AJ31:AK32"/>
    <mergeCell ref="B33:E34"/>
    <mergeCell ref="F33:J34"/>
    <mergeCell ref="L33:L34"/>
    <mergeCell ref="N33:N34"/>
    <mergeCell ref="P33:P34"/>
    <mergeCell ref="R33:R34"/>
    <mergeCell ref="T33:T34"/>
    <mergeCell ref="T31:T32"/>
    <mergeCell ref="V31:V32"/>
    <mergeCell ref="X31:X32"/>
    <mergeCell ref="Z31:Z32"/>
    <mergeCell ref="AB31:AB32"/>
    <mergeCell ref="AD31:AD32"/>
    <mergeCell ref="B31:E32"/>
    <mergeCell ref="F31:J32"/>
    <mergeCell ref="L31:L32"/>
    <mergeCell ref="N31:N32"/>
    <mergeCell ref="P31:P32"/>
    <mergeCell ref="R31:R32"/>
    <mergeCell ref="AH33:AH34"/>
    <mergeCell ref="AJ33:AK34"/>
    <mergeCell ref="B35:E36"/>
    <mergeCell ref="F35:J36"/>
    <mergeCell ref="L35:L36"/>
    <mergeCell ref="N35:N36"/>
    <mergeCell ref="P35:P36"/>
    <mergeCell ref="R35:R36"/>
    <mergeCell ref="T35:T36"/>
    <mergeCell ref="V35:V36"/>
    <mergeCell ref="V33:V34"/>
    <mergeCell ref="X33:X34"/>
    <mergeCell ref="Z33:Z34"/>
    <mergeCell ref="AB33:AB34"/>
    <mergeCell ref="AD33:AD34"/>
    <mergeCell ref="AF33:AF34"/>
    <mergeCell ref="Z37:Z38"/>
    <mergeCell ref="AB37:AB38"/>
    <mergeCell ref="AD37:AD38"/>
    <mergeCell ref="AF37:AF38"/>
    <mergeCell ref="AH37:AH38"/>
    <mergeCell ref="AJ37:AK38"/>
    <mergeCell ref="AJ35:AK36"/>
    <mergeCell ref="B37:E38"/>
    <mergeCell ref="F37:J38"/>
    <mergeCell ref="L37:L38"/>
    <mergeCell ref="N37:N38"/>
    <mergeCell ref="P37:P38"/>
    <mergeCell ref="R37:R38"/>
    <mergeCell ref="T37:T38"/>
    <mergeCell ref="V37:V38"/>
    <mergeCell ref="X37:X38"/>
    <mergeCell ref="X35:X36"/>
    <mergeCell ref="Z35:Z36"/>
    <mergeCell ref="AB35:AB36"/>
    <mergeCell ref="AD35:AD36"/>
    <mergeCell ref="AF35:AF36"/>
    <mergeCell ref="AH35:AH36"/>
    <mergeCell ref="Z43:Z44"/>
    <mergeCell ref="AB43:AB44"/>
    <mergeCell ref="AD43:AD44"/>
    <mergeCell ref="AF43:AF44"/>
    <mergeCell ref="AH43:AH44"/>
    <mergeCell ref="AJ43:AK44"/>
    <mergeCell ref="B42:E44"/>
    <mergeCell ref="F42:J44"/>
    <mergeCell ref="AJ42:AK42"/>
    <mergeCell ref="L43:L44"/>
    <mergeCell ref="N43:N44"/>
    <mergeCell ref="P43:P44"/>
    <mergeCell ref="R43:R44"/>
    <mergeCell ref="T43:T44"/>
    <mergeCell ref="V43:V44"/>
    <mergeCell ref="X43:X44"/>
    <mergeCell ref="AF45:AF46"/>
    <mergeCell ref="AH45:AH46"/>
    <mergeCell ref="AJ45:AK46"/>
    <mergeCell ref="B47:E48"/>
    <mergeCell ref="F47:J48"/>
    <mergeCell ref="L47:L48"/>
    <mergeCell ref="N47:N48"/>
    <mergeCell ref="P47:P48"/>
    <mergeCell ref="R47:R48"/>
    <mergeCell ref="T47:T48"/>
    <mergeCell ref="T45:T46"/>
    <mergeCell ref="V45:V46"/>
    <mergeCell ref="X45:X46"/>
    <mergeCell ref="Z45:Z46"/>
    <mergeCell ref="AB45:AB46"/>
    <mergeCell ref="AD45:AD46"/>
    <mergeCell ref="B45:E46"/>
    <mergeCell ref="F45:J46"/>
    <mergeCell ref="L45:L46"/>
    <mergeCell ref="N45:N46"/>
    <mergeCell ref="P45:P46"/>
    <mergeCell ref="R45:R46"/>
    <mergeCell ref="AH47:AH48"/>
    <mergeCell ref="AJ47:AK48"/>
    <mergeCell ref="B49:E50"/>
    <mergeCell ref="F49:J50"/>
    <mergeCell ref="L49:L50"/>
    <mergeCell ref="N49:N50"/>
    <mergeCell ref="P49:P50"/>
    <mergeCell ref="R49:R50"/>
    <mergeCell ref="T49:T50"/>
    <mergeCell ref="V49:V50"/>
    <mergeCell ref="V47:V48"/>
    <mergeCell ref="X47:X48"/>
    <mergeCell ref="Z47:Z48"/>
    <mergeCell ref="AB47:AB48"/>
    <mergeCell ref="AD47:AD48"/>
    <mergeCell ref="AF47:AF48"/>
    <mergeCell ref="Z51:Z52"/>
    <mergeCell ref="AB51:AB52"/>
    <mergeCell ref="AD51:AD52"/>
    <mergeCell ref="AF51:AF52"/>
    <mergeCell ref="AH51:AH52"/>
    <mergeCell ref="AJ51:AK52"/>
    <mergeCell ref="AJ49:AK50"/>
    <mergeCell ref="B51:E52"/>
    <mergeCell ref="F51:J52"/>
    <mergeCell ref="L51:L52"/>
    <mergeCell ref="N51:N52"/>
    <mergeCell ref="P51:P52"/>
    <mergeCell ref="R51:R52"/>
    <mergeCell ref="T51:T52"/>
    <mergeCell ref="V51:V52"/>
    <mergeCell ref="X51:X52"/>
    <mergeCell ref="X49:X50"/>
    <mergeCell ref="Z49:Z50"/>
    <mergeCell ref="AB49:AB50"/>
    <mergeCell ref="AD49:AD50"/>
    <mergeCell ref="AF49:AF50"/>
    <mergeCell ref="AH49:AH50"/>
    <mergeCell ref="AF53:AF54"/>
    <mergeCell ref="AH53:AH54"/>
    <mergeCell ref="AJ53:AK54"/>
    <mergeCell ref="B55:E56"/>
    <mergeCell ref="F55:J56"/>
    <mergeCell ref="L55:L56"/>
    <mergeCell ref="N55:N56"/>
    <mergeCell ref="P55:P56"/>
    <mergeCell ref="R55:R56"/>
    <mergeCell ref="T55:T56"/>
    <mergeCell ref="T53:T54"/>
    <mergeCell ref="V53:V54"/>
    <mergeCell ref="X53:X54"/>
    <mergeCell ref="Z53:Z54"/>
    <mergeCell ref="AB53:AB54"/>
    <mergeCell ref="AD53:AD54"/>
    <mergeCell ref="B53:E54"/>
    <mergeCell ref="F53:J54"/>
    <mergeCell ref="L53:L54"/>
    <mergeCell ref="N53:N54"/>
    <mergeCell ref="P53:P54"/>
    <mergeCell ref="R53:R54"/>
    <mergeCell ref="AH55:AH56"/>
    <mergeCell ref="AJ55:AK56"/>
    <mergeCell ref="B57:E58"/>
    <mergeCell ref="F57:J58"/>
    <mergeCell ref="L57:L58"/>
    <mergeCell ref="N57:N58"/>
    <mergeCell ref="P57:P58"/>
    <mergeCell ref="R57:R58"/>
    <mergeCell ref="T57:T58"/>
    <mergeCell ref="V57:V58"/>
    <mergeCell ref="V55:V56"/>
    <mergeCell ref="X55:X56"/>
    <mergeCell ref="Z55:Z56"/>
    <mergeCell ref="AB55:AB56"/>
    <mergeCell ref="AD55:AD56"/>
    <mergeCell ref="AF55:AF56"/>
    <mergeCell ref="Z59:Z60"/>
    <mergeCell ref="AB59:AB60"/>
    <mergeCell ref="AD59:AD60"/>
    <mergeCell ref="AF59:AF60"/>
    <mergeCell ref="AH59:AH60"/>
    <mergeCell ref="AJ59:AK60"/>
    <mergeCell ref="AJ57:AK58"/>
    <mergeCell ref="B59:E60"/>
    <mergeCell ref="F59:J60"/>
    <mergeCell ref="L59:L60"/>
    <mergeCell ref="N59:N60"/>
    <mergeCell ref="P59:P60"/>
    <mergeCell ref="R59:R60"/>
    <mergeCell ref="T59:T60"/>
    <mergeCell ref="V59:V60"/>
    <mergeCell ref="X59:X60"/>
    <mergeCell ref="X57:X58"/>
    <mergeCell ref="Z57:Z58"/>
    <mergeCell ref="AB57:AB58"/>
    <mergeCell ref="AD57:AD58"/>
    <mergeCell ref="AF57:AF58"/>
    <mergeCell ref="AH57:AH58"/>
    <mergeCell ref="AF61:AF62"/>
    <mergeCell ref="AH61:AH62"/>
    <mergeCell ref="AJ61:AK62"/>
    <mergeCell ref="B63:E64"/>
    <mergeCell ref="F63:J64"/>
    <mergeCell ref="L63:L64"/>
    <mergeCell ref="N63:N64"/>
    <mergeCell ref="P63:P64"/>
    <mergeCell ref="R63:R64"/>
    <mergeCell ref="T63:T64"/>
    <mergeCell ref="T61:T62"/>
    <mergeCell ref="V61:V62"/>
    <mergeCell ref="X61:X62"/>
    <mergeCell ref="Z61:Z62"/>
    <mergeCell ref="AB61:AB62"/>
    <mergeCell ref="AD61:AD62"/>
    <mergeCell ref="B61:E62"/>
    <mergeCell ref="F61:J62"/>
    <mergeCell ref="L61:L62"/>
    <mergeCell ref="N61:N62"/>
    <mergeCell ref="P61:P62"/>
    <mergeCell ref="R61:R62"/>
    <mergeCell ref="AH63:AH64"/>
    <mergeCell ref="AJ63:AK64"/>
    <mergeCell ref="B65:E66"/>
    <mergeCell ref="F65:J66"/>
    <mergeCell ref="L65:L66"/>
    <mergeCell ref="N65:N66"/>
    <mergeCell ref="P65:P66"/>
    <mergeCell ref="R65:R66"/>
    <mergeCell ref="T65:T66"/>
    <mergeCell ref="V65:V66"/>
    <mergeCell ref="V63:V64"/>
    <mergeCell ref="X63:X64"/>
    <mergeCell ref="Z63:Z64"/>
    <mergeCell ref="AB63:AB64"/>
    <mergeCell ref="AD63:AD64"/>
    <mergeCell ref="AF63:AF64"/>
    <mergeCell ref="Z67:Z68"/>
    <mergeCell ref="AB67:AB68"/>
    <mergeCell ref="AD67:AD68"/>
    <mergeCell ref="AF67:AF68"/>
    <mergeCell ref="AH67:AH68"/>
    <mergeCell ref="AJ67:AK68"/>
    <mergeCell ref="AJ65:AK66"/>
    <mergeCell ref="B67:E68"/>
    <mergeCell ref="F67:J68"/>
    <mergeCell ref="L67:L68"/>
    <mergeCell ref="N67:N68"/>
    <mergeCell ref="P67:P68"/>
    <mergeCell ref="R67:R68"/>
    <mergeCell ref="T67:T68"/>
    <mergeCell ref="V67:V68"/>
    <mergeCell ref="X67:X68"/>
    <mergeCell ref="X65:X66"/>
    <mergeCell ref="Z65:Z66"/>
    <mergeCell ref="AB65:AB66"/>
    <mergeCell ref="AD65:AD66"/>
    <mergeCell ref="AF65:AF66"/>
    <mergeCell ref="AH65:AH66"/>
    <mergeCell ref="AJ69:AK70"/>
    <mergeCell ref="L71:L72"/>
    <mergeCell ref="N71:N72"/>
    <mergeCell ref="P71:P72"/>
    <mergeCell ref="R71:R72"/>
    <mergeCell ref="T71:T72"/>
    <mergeCell ref="V71:V72"/>
    <mergeCell ref="X71:X72"/>
    <mergeCell ref="Z71:Z72"/>
    <mergeCell ref="AB71:AB72"/>
    <mergeCell ref="X69:X70"/>
    <mergeCell ref="Z69:Z70"/>
    <mergeCell ref="AB69:AB70"/>
    <mergeCell ref="AD69:AD70"/>
    <mergeCell ref="AF69:AF70"/>
    <mergeCell ref="AH69:AH70"/>
    <mergeCell ref="L69:L70"/>
    <mergeCell ref="N69:N70"/>
    <mergeCell ref="P69:P70"/>
    <mergeCell ref="R69:R70"/>
    <mergeCell ref="T69:T70"/>
    <mergeCell ref="V69:V70"/>
    <mergeCell ref="AD71:AD72"/>
    <mergeCell ref="AF71:AF72"/>
    <mergeCell ref="AH71:AH72"/>
    <mergeCell ref="AJ71:AK72"/>
    <mergeCell ref="L73:L74"/>
    <mergeCell ref="N73:N74"/>
    <mergeCell ref="P73:P74"/>
    <mergeCell ref="R73:R74"/>
    <mergeCell ref="T73:T74"/>
    <mergeCell ref="V73:V74"/>
    <mergeCell ref="Z75:Z76"/>
    <mergeCell ref="AB75:AB76"/>
    <mergeCell ref="AD75:AD76"/>
    <mergeCell ref="AF75:AF76"/>
    <mergeCell ref="AH75:AH76"/>
    <mergeCell ref="AJ75:AK76"/>
    <mergeCell ref="AJ73:AK74"/>
    <mergeCell ref="B75:E76"/>
    <mergeCell ref="F75:J76"/>
    <mergeCell ref="L75:L76"/>
    <mergeCell ref="N75:N76"/>
    <mergeCell ref="P75:P76"/>
    <mergeCell ref="R75:R76"/>
    <mergeCell ref="T75:T76"/>
    <mergeCell ref="V75:V76"/>
    <mergeCell ref="X75:X76"/>
    <mergeCell ref="X73:X74"/>
    <mergeCell ref="Z73:Z74"/>
    <mergeCell ref="AB73:AB74"/>
    <mergeCell ref="AD73:AD74"/>
    <mergeCell ref="AF73:AF74"/>
    <mergeCell ref="AH73:AH74"/>
    <mergeCell ref="Z81:Z82"/>
    <mergeCell ref="AB81:AB82"/>
    <mergeCell ref="AD81:AD82"/>
    <mergeCell ref="AF81:AF82"/>
    <mergeCell ref="AH81:AH82"/>
    <mergeCell ref="AJ81:AK82"/>
    <mergeCell ref="B80:E82"/>
    <mergeCell ref="F80:J82"/>
    <mergeCell ref="AJ80:AK80"/>
    <mergeCell ref="L81:L82"/>
    <mergeCell ref="N81:N82"/>
    <mergeCell ref="P81:P82"/>
    <mergeCell ref="R81:R82"/>
    <mergeCell ref="T81:T82"/>
    <mergeCell ref="V81:V82"/>
    <mergeCell ref="X81:X82"/>
    <mergeCell ref="AF83:AF84"/>
    <mergeCell ref="AH83:AH84"/>
    <mergeCell ref="AJ83:AK84"/>
    <mergeCell ref="B85:E86"/>
    <mergeCell ref="F85:J86"/>
    <mergeCell ref="L85:L86"/>
    <mergeCell ref="N85:N86"/>
    <mergeCell ref="P85:P86"/>
    <mergeCell ref="R85:R86"/>
    <mergeCell ref="T85:T86"/>
    <mergeCell ref="T83:T84"/>
    <mergeCell ref="V83:V84"/>
    <mergeCell ref="X83:X84"/>
    <mergeCell ref="Z83:Z84"/>
    <mergeCell ref="AB83:AB84"/>
    <mergeCell ref="AD83:AD84"/>
    <mergeCell ref="B83:E84"/>
    <mergeCell ref="F83:J84"/>
    <mergeCell ref="L83:L84"/>
    <mergeCell ref="N83:N84"/>
    <mergeCell ref="P83:P84"/>
    <mergeCell ref="R83:R84"/>
    <mergeCell ref="AH85:AH86"/>
    <mergeCell ref="AJ85:AK86"/>
    <mergeCell ref="B87:E88"/>
    <mergeCell ref="F87:J88"/>
    <mergeCell ref="L87:L88"/>
    <mergeCell ref="N87:N88"/>
    <mergeCell ref="P87:P88"/>
    <mergeCell ref="R87:R88"/>
    <mergeCell ref="T87:T88"/>
    <mergeCell ref="V87:V88"/>
    <mergeCell ref="V85:V86"/>
    <mergeCell ref="X85:X86"/>
    <mergeCell ref="Z85:Z86"/>
    <mergeCell ref="AB85:AB86"/>
    <mergeCell ref="AD85:AD86"/>
    <mergeCell ref="AF85:AF86"/>
    <mergeCell ref="Z89:Z90"/>
    <mergeCell ref="AB89:AB90"/>
    <mergeCell ref="AD89:AD90"/>
    <mergeCell ref="AF89:AF90"/>
    <mergeCell ref="AH89:AH90"/>
    <mergeCell ref="AJ89:AK90"/>
    <mergeCell ref="AJ87:AK88"/>
    <mergeCell ref="B89:E90"/>
    <mergeCell ref="F89:J90"/>
    <mergeCell ref="L89:L90"/>
    <mergeCell ref="N89:N90"/>
    <mergeCell ref="P89:P90"/>
    <mergeCell ref="R89:R90"/>
    <mergeCell ref="T89:T90"/>
    <mergeCell ref="V89:V90"/>
    <mergeCell ref="X89:X90"/>
    <mergeCell ref="X87:X88"/>
    <mergeCell ref="Z87:Z88"/>
    <mergeCell ref="AB87:AB88"/>
    <mergeCell ref="AD87:AD88"/>
    <mergeCell ref="AF87:AF88"/>
    <mergeCell ref="AH87:AH88"/>
    <mergeCell ref="AF91:AF92"/>
    <mergeCell ref="AH91:AH92"/>
    <mergeCell ref="AJ91:AK92"/>
    <mergeCell ref="B93:E94"/>
    <mergeCell ref="F93:J94"/>
    <mergeCell ref="L93:L94"/>
    <mergeCell ref="N93:N94"/>
    <mergeCell ref="P93:P94"/>
    <mergeCell ref="R93:R94"/>
    <mergeCell ref="T93:T94"/>
    <mergeCell ref="T91:T92"/>
    <mergeCell ref="V91:V92"/>
    <mergeCell ref="X91:X92"/>
    <mergeCell ref="Z91:Z92"/>
    <mergeCell ref="AB91:AB92"/>
    <mergeCell ref="AD91:AD92"/>
    <mergeCell ref="B91:E92"/>
    <mergeCell ref="F91:J92"/>
    <mergeCell ref="L91:L92"/>
    <mergeCell ref="N91:N92"/>
    <mergeCell ref="P91:P92"/>
    <mergeCell ref="R91:R92"/>
    <mergeCell ref="AH93:AH94"/>
    <mergeCell ref="AJ93:AK94"/>
    <mergeCell ref="B95:E96"/>
    <mergeCell ref="F95:J96"/>
    <mergeCell ref="L95:L96"/>
    <mergeCell ref="N95:N96"/>
    <mergeCell ref="P95:P96"/>
    <mergeCell ref="R95:R96"/>
    <mergeCell ref="T95:T96"/>
    <mergeCell ref="V95:V96"/>
    <mergeCell ref="V93:V94"/>
    <mergeCell ref="X93:X94"/>
    <mergeCell ref="Z93:Z94"/>
    <mergeCell ref="AB93:AB94"/>
    <mergeCell ref="AD93:AD94"/>
    <mergeCell ref="AF93:AF94"/>
    <mergeCell ref="Z97:Z98"/>
    <mergeCell ref="AB97:AB98"/>
    <mergeCell ref="AD97:AD98"/>
    <mergeCell ref="AF97:AF98"/>
    <mergeCell ref="AH97:AH98"/>
    <mergeCell ref="AJ97:AK98"/>
    <mergeCell ref="AJ95:AK96"/>
    <mergeCell ref="B97:E98"/>
    <mergeCell ref="F97:J98"/>
    <mergeCell ref="L97:L98"/>
    <mergeCell ref="N97:N98"/>
    <mergeCell ref="P97:P98"/>
    <mergeCell ref="R97:R98"/>
    <mergeCell ref="T97:T98"/>
    <mergeCell ref="V97:V98"/>
    <mergeCell ref="X97:X98"/>
    <mergeCell ref="X95:X96"/>
    <mergeCell ref="Z95:Z96"/>
    <mergeCell ref="AB95:AB96"/>
    <mergeCell ref="AD95:AD96"/>
    <mergeCell ref="AF95:AF96"/>
    <mergeCell ref="AH95:AH96"/>
    <mergeCell ref="AF99:AF100"/>
    <mergeCell ref="AH99:AH100"/>
    <mergeCell ref="AJ99:AK100"/>
    <mergeCell ref="B101:E102"/>
    <mergeCell ref="F101:J102"/>
    <mergeCell ref="L101:L102"/>
    <mergeCell ref="N101:N102"/>
    <mergeCell ref="P101:P102"/>
    <mergeCell ref="R101:R102"/>
    <mergeCell ref="T101:T102"/>
    <mergeCell ref="T99:T100"/>
    <mergeCell ref="V99:V100"/>
    <mergeCell ref="X99:X100"/>
    <mergeCell ref="Z99:Z100"/>
    <mergeCell ref="AB99:AB100"/>
    <mergeCell ref="AD99:AD100"/>
    <mergeCell ref="B99:E100"/>
    <mergeCell ref="F99:J100"/>
    <mergeCell ref="L99:L100"/>
    <mergeCell ref="N99:N100"/>
    <mergeCell ref="P99:P100"/>
    <mergeCell ref="R99:R100"/>
    <mergeCell ref="AH101:AH102"/>
    <mergeCell ref="AJ101:AK102"/>
    <mergeCell ref="B103:E104"/>
    <mergeCell ref="F103:J104"/>
    <mergeCell ref="L103:L104"/>
    <mergeCell ref="N103:N104"/>
    <mergeCell ref="P103:P104"/>
    <mergeCell ref="R103:R104"/>
    <mergeCell ref="T103:T104"/>
    <mergeCell ref="V103:V104"/>
    <mergeCell ref="V101:V102"/>
    <mergeCell ref="X101:X102"/>
    <mergeCell ref="Z101:Z102"/>
    <mergeCell ref="AB101:AB102"/>
    <mergeCell ref="AD101:AD102"/>
    <mergeCell ref="AF101:AF102"/>
    <mergeCell ref="Z105:Z106"/>
    <mergeCell ref="AB105:AB106"/>
    <mergeCell ref="AD105:AD106"/>
    <mergeCell ref="AF105:AF106"/>
    <mergeCell ref="AH105:AH106"/>
    <mergeCell ref="AJ105:AK106"/>
    <mergeCell ref="AJ103:AK104"/>
    <mergeCell ref="B105:E106"/>
    <mergeCell ref="F105:J106"/>
    <mergeCell ref="L105:L106"/>
    <mergeCell ref="N105:N106"/>
    <mergeCell ref="P105:P106"/>
    <mergeCell ref="R105:R106"/>
    <mergeCell ref="T105:T106"/>
    <mergeCell ref="V105:V106"/>
    <mergeCell ref="X105:X106"/>
    <mergeCell ref="X103:X104"/>
    <mergeCell ref="Z103:Z104"/>
    <mergeCell ref="AB103:AB104"/>
    <mergeCell ref="AD103:AD104"/>
    <mergeCell ref="AF103:AF104"/>
    <mergeCell ref="AH103:AH104"/>
    <mergeCell ref="AJ107:AK108"/>
    <mergeCell ref="L109:L110"/>
    <mergeCell ref="N109:N110"/>
    <mergeCell ref="P109:P110"/>
    <mergeCell ref="R109:R110"/>
    <mergeCell ref="T109:T110"/>
    <mergeCell ref="V109:V110"/>
    <mergeCell ref="X109:X110"/>
    <mergeCell ref="Z109:Z110"/>
    <mergeCell ref="AB109:AB110"/>
    <mergeCell ref="X107:X108"/>
    <mergeCell ref="Z107:Z108"/>
    <mergeCell ref="AB107:AB108"/>
    <mergeCell ref="AD107:AD108"/>
    <mergeCell ref="AF107:AF108"/>
    <mergeCell ref="AH107:AH108"/>
    <mergeCell ref="L107:L108"/>
    <mergeCell ref="N107:N108"/>
    <mergeCell ref="P107:P108"/>
    <mergeCell ref="R107:R108"/>
    <mergeCell ref="T107:T108"/>
    <mergeCell ref="V107:V108"/>
    <mergeCell ref="AD109:AD110"/>
    <mergeCell ref="AF109:AF110"/>
    <mergeCell ref="AH109:AH110"/>
    <mergeCell ref="AJ109:AK110"/>
    <mergeCell ref="L111:L112"/>
    <mergeCell ref="N111:N112"/>
    <mergeCell ref="P111:P112"/>
    <mergeCell ref="R111:R112"/>
    <mergeCell ref="T111:T112"/>
    <mergeCell ref="V111:V112"/>
    <mergeCell ref="Z113:Z114"/>
    <mergeCell ref="AB113:AB114"/>
    <mergeCell ref="AD113:AD114"/>
    <mergeCell ref="AF113:AF114"/>
    <mergeCell ref="AH113:AH114"/>
    <mergeCell ref="AJ113:AK114"/>
    <mergeCell ref="AJ111:AK112"/>
    <mergeCell ref="B113:E114"/>
    <mergeCell ref="F113:J114"/>
    <mergeCell ref="L113:L114"/>
    <mergeCell ref="N113:N114"/>
    <mergeCell ref="P113:P114"/>
    <mergeCell ref="R113:R114"/>
    <mergeCell ref="T113:T114"/>
    <mergeCell ref="V113:V114"/>
    <mergeCell ref="X113:X114"/>
    <mergeCell ref="X111:X112"/>
    <mergeCell ref="Z111:Z112"/>
    <mergeCell ref="AB111:AB112"/>
    <mergeCell ref="AD111:AD112"/>
    <mergeCell ref="AF111:AF112"/>
    <mergeCell ref="AH111:AH112"/>
  </mergeCells>
  <phoneticPr fontId="2"/>
  <conditionalFormatting sqref="Y5:Z6">
    <cfRule type="cellIs" dxfId="2977" priority="1487" operator="greaterThanOrEqual">
      <formula>0.285</formula>
    </cfRule>
    <cfRule type="cellIs" dxfId="2976" priority="1488" operator="greaterThanOrEqual">
      <formula>0.25</formula>
    </cfRule>
    <cfRule type="cellIs" dxfId="2975" priority="1489" operator="greaterThanOrEqual">
      <formula>0.214</formula>
    </cfRule>
  </conditionalFormatting>
  <conditionalFormatting sqref="O13">
    <cfRule type="containsText" dxfId="2974" priority="1481" operator="containsText" text="日">
      <formula>NOT(ISERROR(SEARCH("日",O13)))</formula>
    </cfRule>
    <cfRule type="containsText" dxfId="2973" priority="1482" operator="containsText" text="土">
      <formula>NOT(ISERROR(SEARCH("土",O13)))</formula>
    </cfRule>
  </conditionalFormatting>
  <conditionalFormatting sqref="M13">
    <cfRule type="containsText" dxfId="2972" priority="1483" operator="containsText" text="日">
      <formula>NOT(ISERROR(SEARCH("日",M13)))</formula>
    </cfRule>
    <cfRule type="containsText" dxfId="2971" priority="1484" operator="containsText" text="土">
      <formula>NOT(ISERROR(SEARCH("土",M13)))</formula>
    </cfRule>
  </conditionalFormatting>
  <conditionalFormatting sqref="Q13">
    <cfRule type="containsText" dxfId="2970" priority="1479" operator="containsText" text="日">
      <formula>NOT(ISERROR(SEARCH("日",Q13)))</formula>
    </cfRule>
    <cfRule type="containsText" dxfId="2969" priority="1480" operator="containsText" text="土">
      <formula>NOT(ISERROR(SEARCH("土",Q13)))</formula>
    </cfRule>
  </conditionalFormatting>
  <conditionalFormatting sqref="S13">
    <cfRule type="containsText" dxfId="2968" priority="1477" operator="containsText" text="日">
      <formula>NOT(ISERROR(SEARCH("日",S13)))</formula>
    </cfRule>
    <cfRule type="containsText" dxfId="2967" priority="1478" operator="containsText" text="土">
      <formula>NOT(ISERROR(SEARCH("土",S13)))</formula>
    </cfRule>
  </conditionalFormatting>
  <conditionalFormatting sqref="S15">
    <cfRule type="containsText" dxfId="2966" priority="1467" operator="containsText" text="日">
      <formula>NOT(ISERROR(SEARCH("日",S15)))</formula>
    </cfRule>
    <cfRule type="containsText" dxfId="2965" priority="1468" operator="containsText" text="土">
      <formula>NOT(ISERROR(SEARCH("土",S15)))</formula>
    </cfRule>
  </conditionalFormatting>
  <conditionalFormatting sqref="K17">
    <cfRule type="containsText" dxfId="2964" priority="1465" operator="containsText" text="日">
      <formula>NOT(ISERROR(SEARCH("日",K17)))</formula>
    </cfRule>
    <cfRule type="containsText" dxfId="2963" priority="1466" operator="containsText" text="土">
      <formula>NOT(ISERROR(SEARCH("土",K17)))</formula>
    </cfRule>
  </conditionalFormatting>
  <conditionalFormatting sqref="K13">
    <cfRule type="containsText" dxfId="2962" priority="1485" operator="containsText" text="日">
      <formula>NOT(ISERROR(SEARCH("日",K13)))</formula>
    </cfRule>
    <cfRule type="containsText" dxfId="2961" priority="1486" operator="containsText" text="土">
      <formula>NOT(ISERROR(SEARCH("土",K13)))</formula>
    </cfRule>
  </conditionalFormatting>
  <conditionalFormatting sqref="Q17">
    <cfRule type="containsText" dxfId="2960" priority="1459" operator="containsText" text="日">
      <formula>NOT(ISERROR(SEARCH("日",Q17)))</formula>
    </cfRule>
    <cfRule type="containsText" dxfId="2959" priority="1460" operator="containsText" text="土">
      <formula>NOT(ISERROR(SEARCH("土",Q17)))</formula>
    </cfRule>
  </conditionalFormatting>
  <conditionalFormatting sqref="K21">
    <cfRule type="containsText" dxfId="2958" priority="1445" operator="containsText" text="日">
      <formula>NOT(ISERROR(SEARCH("日",K21)))</formula>
    </cfRule>
    <cfRule type="containsText" dxfId="2957" priority="1446" operator="containsText" text="土">
      <formula>NOT(ISERROR(SEARCH("土",K21)))</formula>
    </cfRule>
  </conditionalFormatting>
  <conditionalFormatting sqref="M21">
    <cfRule type="containsText" dxfId="2956" priority="1443" operator="containsText" text="日">
      <formula>NOT(ISERROR(SEARCH("日",M21)))</formula>
    </cfRule>
    <cfRule type="containsText" dxfId="2955" priority="1444" operator="containsText" text="土">
      <formula>NOT(ISERROR(SEARCH("土",M21)))</formula>
    </cfRule>
  </conditionalFormatting>
  <conditionalFormatting sqref="O21">
    <cfRule type="containsText" dxfId="2954" priority="1441" operator="containsText" text="日">
      <formula>NOT(ISERROR(SEARCH("日",O21)))</formula>
    </cfRule>
    <cfRule type="containsText" dxfId="2953" priority="1442" operator="containsText" text="土">
      <formula>NOT(ISERROR(SEARCH("土",O21)))</formula>
    </cfRule>
  </conditionalFormatting>
  <conditionalFormatting sqref="Q21">
    <cfRule type="containsText" dxfId="2952" priority="1439" operator="containsText" text="日">
      <formula>NOT(ISERROR(SEARCH("日",Q21)))</formula>
    </cfRule>
    <cfRule type="containsText" dxfId="2951" priority="1440" operator="containsText" text="土">
      <formula>NOT(ISERROR(SEARCH("土",Q21)))</formula>
    </cfRule>
  </conditionalFormatting>
  <conditionalFormatting sqref="S21">
    <cfRule type="containsText" dxfId="2950" priority="1437" operator="containsText" text="日">
      <formula>NOT(ISERROR(SEARCH("日",S21)))</formula>
    </cfRule>
    <cfRule type="containsText" dxfId="2949" priority="1438" operator="containsText" text="土">
      <formula>NOT(ISERROR(SEARCH("土",S21)))</formula>
    </cfRule>
  </conditionalFormatting>
  <conditionalFormatting sqref="Q25">
    <cfRule type="containsText" dxfId="2948" priority="1419" operator="containsText" text="日">
      <formula>NOT(ISERROR(SEARCH("日",Q25)))</formula>
    </cfRule>
    <cfRule type="containsText" dxfId="2947" priority="1420" operator="containsText" text="土">
      <formula>NOT(ISERROR(SEARCH("土",Q25)))</formula>
    </cfRule>
  </conditionalFormatting>
  <conditionalFormatting sqref="S25">
    <cfRule type="containsText" dxfId="2946" priority="1417" operator="containsText" text="日">
      <formula>NOT(ISERROR(SEARCH("日",S25)))</formula>
    </cfRule>
    <cfRule type="containsText" dxfId="2945" priority="1418" operator="containsText" text="土">
      <formula>NOT(ISERROR(SEARCH("土",S25)))</formula>
    </cfRule>
  </conditionalFormatting>
  <conditionalFormatting sqref="K27">
    <cfRule type="containsText" dxfId="2944" priority="1415" operator="containsText" text="日">
      <formula>NOT(ISERROR(SEARCH("日",K27)))</formula>
    </cfRule>
    <cfRule type="containsText" dxfId="2943" priority="1416" operator="containsText" text="土">
      <formula>NOT(ISERROR(SEARCH("土",K27)))</formula>
    </cfRule>
  </conditionalFormatting>
  <conditionalFormatting sqref="M27">
    <cfRule type="containsText" dxfId="2942" priority="1413" operator="containsText" text="日">
      <formula>NOT(ISERROR(SEARCH("日",M27)))</formula>
    </cfRule>
    <cfRule type="containsText" dxfId="2941" priority="1414" operator="containsText" text="土">
      <formula>NOT(ISERROR(SEARCH("土",M27)))</formula>
    </cfRule>
  </conditionalFormatting>
  <conditionalFormatting sqref="O27">
    <cfRule type="containsText" dxfId="2940" priority="1411" operator="containsText" text="日">
      <formula>NOT(ISERROR(SEARCH("日",O27)))</formula>
    </cfRule>
    <cfRule type="containsText" dxfId="2939" priority="1412" operator="containsText" text="土">
      <formula>NOT(ISERROR(SEARCH("土",O27)))</formula>
    </cfRule>
  </conditionalFormatting>
  <conditionalFormatting sqref="S27">
    <cfRule type="containsText" dxfId="2938" priority="1407" operator="containsText" text="日">
      <formula>NOT(ISERROR(SEARCH("日",S27)))</formula>
    </cfRule>
    <cfRule type="containsText" dxfId="2937" priority="1408" operator="containsText" text="土">
      <formula>NOT(ISERROR(SEARCH("土",S27)))</formula>
    </cfRule>
  </conditionalFormatting>
  <conditionalFormatting sqref="K15">
    <cfRule type="containsText" dxfId="2936" priority="1475" operator="containsText" text="日">
      <formula>NOT(ISERROR(SEARCH("日",K15)))</formula>
    </cfRule>
    <cfRule type="containsText" dxfId="2935" priority="1476" operator="containsText" text="土">
      <formula>NOT(ISERROR(SEARCH("土",K15)))</formula>
    </cfRule>
  </conditionalFormatting>
  <conditionalFormatting sqref="M15">
    <cfRule type="containsText" dxfId="2934" priority="1473" operator="containsText" text="日">
      <formula>NOT(ISERROR(SEARCH("日",M15)))</formula>
    </cfRule>
    <cfRule type="containsText" dxfId="2933" priority="1474" operator="containsText" text="土">
      <formula>NOT(ISERROR(SEARCH("土",M15)))</formula>
    </cfRule>
  </conditionalFormatting>
  <conditionalFormatting sqref="O15">
    <cfRule type="containsText" dxfId="2932" priority="1471" operator="containsText" text="日">
      <formula>NOT(ISERROR(SEARCH("日",O15)))</formula>
    </cfRule>
    <cfRule type="containsText" dxfId="2931" priority="1472" operator="containsText" text="土">
      <formula>NOT(ISERROR(SEARCH("土",O15)))</formula>
    </cfRule>
  </conditionalFormatting>
  <conditionalFormatting sqref="Q15">
    <cfRule type="containsText" dxfId="2930" priority="1469" operator="containsText" text="日">
      <formula>NOT(ISERROR(SEARCH("日",Q15)))</formula>
    </cfRule>
    <cfRule type="containsText" dxfId="2929" priority="1470" operator="containsText" text="土">
      <formula>NOT(ISERROR(SEARCH("土",Q15)))</formula>
    </cfRule>
  </conditionalFormatting>
  <conditionalFormatting sqref="M17">
    <cfRule type="containsText" dxfId="2928" priority="1463" operator="containsText" text="日">
      <formula>NOT(ISERROR(SEARCH("日",M17)))</formula>
    </cfRule>
    <cfRule type="containsText" dxfId="2927" priority="1464" operator="containsText" text="土">
      <formula>NOT(ISERROR(SEARCH("土",M17)))</formula>
    </cfRule>
  </conditionalFormatting>
  <conditionalFormatting sqref="O17">
    <cfRule type="containsText" dxfId="2926" priority="1461" operator="containsText" text="日">
      <formula>NOT(ISERROR(SEARCH("日",O17)))</formula>
    </cfRule>
    <cfRule type="containsText" dxfId="2925" priority="1462" operator="containsText" text="土">
      <formula>NOT(ISERROR(SEARCH("土",O17)))</formula>
    </cfRule>
  </conditionalFormatting>
  <conditionalFormatting sqref="M23">
    <cfRule type="containsText" dxfId="2924" priority="1433" operator="containsText" text="日">
      <formula>NOT(ISERROR(SEARCH("日",M23)))</formula>
    </cfRule>
    <cfRule type="containsText" dxfId="2923" priority="1434" operator="containsText" text="土">
      <formula>NOT(ISERROR(SEARCH("土",M23)))</formula>
    </cfRule>
  </conditionalFormatting>
  <conditionalFormatting sqref="S17">
    <cfRule type="containsText" dxfId="2922" priority="1457" operator="containsText" text="日">
      <formula>NOT(ISERROR(SEARCH("日",S17)))</formula>
    </cfRule>
    <cfRule type="containsText" dxfId="2921" priority="1458" operator="containsText" text="土">
      <formula>NOT(ISERROR(SEARCH("土",S17)))</formula>
    </cfRule>
  </conditionalFormatting>
  <conditionalFormatting sqref="K19">
    <cfRule type="containsText" dxfId="2920" priority="1455" operator="containsText" text="日">
      <formula>NOT(ISERROR(SEARCH("日",K19)))</formula>
    </cfRule>
    <cfRule type="containsText" dxfId="2919" priority="1456" operator="containsText" text="土">
      <formula>NOT(ISERROR(SEARCH("土",K19)))</formula>
    </cfRule>
  </conditionalFormatting>
  <conditionalFormatting sqref="M19">
    <cfRule type="containsText" dxfId="2918" priority="1453" operator="containsText" text="日">
      <formula>NOT(ISERROR(SEARCH("日",M19)))</formula>
    </cfRule>
    <cfRule type="containsText" dxfId="2917" priority="1454" operator="containsText" text="土">
      <formula>NOT(ISERROR(SEARCH("土",M19)))</formula>
    </cfRule>
  </conditionalFormatting>
  <conditionalFormatting sqref="O19">
    <cfRule type="containsText" dxfId="2916" priority="1451" operator="containsText" text="日">
      <formula>NOT(ISERROR(SEARCH("日",O19)))</formula>
    </cfRule>
    <cfRule type="containsText" dxfId="2915" priority="1452" operator="containsText" text="土">
      <formula>NOT(ISERROR(SEARCH("土",O19)))</formula>
    </cfRule>
  </conditionalFormatting>
  <conditionalFormatting sqref="Q19">
    <cfRule type="containsText" dxfId="2914" priority="1449" operator="containsText" text="日">
      <formula>NOT(ISERROR(SEARCH("日",Q19)))</formula>
    </cfRule>
    <cfRule type="containsText" dxfId="2913" priority="1450" operator="containsText" text="土">
      <formula>NOT(ISERROR(SEARCH("土",Q19)))</formula>
    </cfRule>
  </conditionalFormatting>
  <conditionalFormatting sqref="S19">
    <cfRule type="containsText" dxfId="2912" priority="1447" operator="containsText" text="日">
      <formula>NOT(ISERROR(SEARCH("日",S19)))</formula>
    </cfRule>
    <cfRule type="containsText" dxfId="2911" priority="1448" operator="containsText" text="土">
      <formula>NOT(ISERROR(SEARCH("土",S19)))</formula>
    </cfRule>
  </conditionalFormatting>
  <conditionalFormatting sqref="K23">
    <cfRule type="containsText" dxfId="2910" priority="1435" operator="containsText" text="日">
      <formula>NOT(ISERROR(SEARCH("日",K23)))</formula>
    </cfRule>
    <cfRule type="containsText" dxfId="2909" priority="1436" operator="containsText" text="土">
      <formula>NOT(ISERROR(SEARCH("土",K23)))</formula>
    </cfRule>
  </conditionalFormatting>
  <conditionalFormatting sqref="O23">
    <cfRule type="containsText" dxfId="2908" priority="1431" operator="containsText" text="日">
      <formula>NOT(ISERROR(SEARCH("日",O23)))</formula>
    </cfRule>
    <cfRule type="containsText" dxfId="2907" priority="1432" operator="containsText" text="土">
      <formula>NOT(ISERROR(SEARCH("土",O23)))</formula>
    </cfRule>
  </conditionalFormatting>
  <conditionalFormatting sqref="Q23">
    <cfRule type="containsText" dxfId="2906" priority="1429" operator="containsText" text="日">
      <formula>NOT(ISERROR(SEARCH("日",Q23)))</formula>
    </cfRule>
    <cfRule type="containsText" dxfId="2905" priority="1430" operator="containsText" text="土">
      <formula>NOT(ISERROR(SEARCH("土",Q23)))</formula>
    </cfRule>
  </conditionalFormatting>
  <conditionalFormatting sqref="S23">
    <cfRule type="containsText" dxfId="2904" priority="1427" operator="containsText" text="日">
      <formula>NOT(ISERROR(SEARCH("日",S23)))</formula>
    </cfRule>
    <cfRule type="containsText" dxfId="2903" priority="1428" operator="containsText" text="土">
      <formula>NOT(ISERROR(SEARCH("土",S23)))</formula>
    </cfRule>
  </conditionalFormatting>
  <conditionalFormatting sqref="K25">
    <cfRule type="containsText" dxfId="2902" priority="1425" operator="containsText" text="日">
      <formula>NOT(ISERROR(SEARCH("日",K25)))</formula>
    </cfRule>
    <cfRule type="containsText" dxfId="2901" priority="1426" operator="containsText" text="土">
      <formula>NOT(ISERROR(SEARCH("土",K25)))</formula>
    </cfRule>
  </conditionalFormatting>
  <conditionalFormatting sqref="M25">
    <cfRule type="containsText" dxfId="2900" priority="1423" operator="containsText" text="日">
      <formula>NOT(ISERROR(SEARCH("日",M25)))</formula>
    </cfRule>
    <cfRule type="containsText" dxfId="2899" priority="1424" operator="containsText" text="土">
      <formula>NOT(ISERROR(SEARCH("土",M25)))</formula>
    </cfRule>
  </conditionalFormatting>
  <conditionalFormatting sqref="O25">
    <cfRule type="containsText" dxfId="2898" priority="1421" operator="containsText" text="日">
      <formula>NOT(ISERROR(SEARCH("日",O25)))</formula>
    </cfRule>
    <cfRule type="containsText" dxfId="2897" priority="1422" operator="containsText" text="土">
      <formula>NOT(ISERROR(SEARCH("土",O25)))</formula>
    </cfRule>
  </conditionalFormatting>
  <conditionalFormatting sqref="Q27">
    <cfRule type="containsText" dxfId="2896" priority="1409" operator="containsText" text="日">
      <formula>NOT(ISERROR(SEARCH("日",Q27)))</formula>
    </cfRule>
    <cfRule type="containsText" dxfId="2895" priority="1410" operator="containsText" text="土">
      <formula>NOT(ISERROR(SEARCH("土",Q27)))</formula>
    </cfRule>
  </conditionalFormatting>
  <conditionalFormatting sqref="K37 K35 K33 K31 K29">
    <cfRule type="containsText" dxfId="2894" priority="1405" operator="containsText" text="日">
      <formula>NOT(ISERROR(SEARCH("日",K29)))</formula>
    </cfRule>
    <cfRule type="containsText" dxfId="2893" priority="1406" operator="containsText" text="土">
      <formula>NOT(ISERROR(SEARCH("土",K29)))</formula>
    </cfRule>
  </conditionalFormatting>
  <conditionalFormatting sqref="M37 M35 M33 M31 M29">
    <cfRule type="containsText" dxfId="2892" priority="1403" operator="containsText" text="日">
      <formula>NOT(ISERROR(SEARCH("日",M29)))</formula>
    </cfRule>
    <cfRule type="containsText" dxfId="2891" priority="1404" operator="containsText" text="土">
      <formula>NOT(ISERROR(SEARCH("土",M29)))</formula>
    </cfRule>
  </conditionalFormatting>
  <conditionalFormatting sqref="O37 O35 O33 O31 O29">
    <cfRule type="containsText" dxfId="2890" priority="1401" operator="containsText" text="日">
      <formula>NOT(ISERROR(SEARCH("日",O29)))</formula>
    </cfRule>
    <cfRule type="containsText" dxfId="2889" priority="1402" operator="containsText" text="土">
      <formula>NOT(ISERROR(SEARCH("土",O29)))</formula>
    </cfRule>
  </conditionalFormatting>
  <conditionalFormatting sqref="Q37 Q35 Q33 Q31 Q29">
    <cfRule type="containsText" dxfId="2888" priority="1399" operator="containsText" text="日">
      <formula>NOT(ISERROR(SEARCH("日",Q29)))</formula>
    </cfRule>
    <cfRule type="containsText" dxfId="2887" priority="1400" operator="containsText" text="土">
      <formula>NOT(ISERROR(SEARCH("土",Q29)))</formula>
    </cfRule>
  </conditionalFormatting>
  <conditionalFormatting sqref="S37 S35 S33 S31 S29">
    <cfRule type="containsText" dxfId="2886" priority="1397" operator="containsText" text="日">
      <formula>NOT(ISERROR(SEARCH("日",S29)))</formula>
    </cfRule>
    <cfRule type="containsText" dxfId="2885" priority="1398" operator="containsText" text="土">
      <formula>NOT(ISERROR(SEARCH("土",S29)))</formula>
    </cfRule>
  </conditionalFormatting>
  <conditionalFormatting sqref="T5">
    <cfRule type="containsText" dxfId="2884" priority="1395" operator="containsText" text="日">
      <formula>NOT(ISERROR(SEARCH("日",T5)))</formula>
    </cfRule>
    <cfRule type="containsText" dxfId="2883" priority="1396" operator="containsText" text="土">
      <formula>NOT(ISERROR(SEARCH("土",T5)))</formula>
    </cfRule>
  </conditionalFormatting>
  <conditionalFormatting sqref="AE14">
    <cfRule type="containsText" dxfId="2882" priority="1393" operator="containsText" text="日">
      <formula>NOT(ISERROR(SEARCH("日",AE14)))</formula>
    </cfRule>
    <cfRule type="containsText" dxfId="2881" priority="1394" operator="containsText" text="土">
      <formula>NOT(ISERROR(SEARCH("土",AE14)))</formula>
    </cfRule>
  </conditionalFormatting>
  <conditionalFormatting sqref="AG14">
    <cfRule type="containsText" dxfId="2880" priority="1391" operator="containsText" text="日">
      <formula>NOT(ISERROR(SEARCH("日",AG14)))</formula>
    </cfRule>
    <cfRule type="containsText" dxfId="2879" priority="1392" operator="containsText" text="土">
      <formula>NOT(ISERROR(SEARCH("土",AG14)))</formula>
    </cfRule>
  </conditionalFormatting>
  <conditionalFormatting sqref="K39 K78:K79">
    <cfRule type="containsText" dxfId="2878" priority="1389" operator="containsText" text="日">
      <formula>NOT(ISERROR(SEARCH("日",K39)))</formula>
    </cfRule>
    <cfRule type="containsText" dxfId="2877" priority="1390" operator="containsText" text="土">
      <formula>NOT(ISERROR(SEARCH("土",K39)))</formula>
    </cfRule>
  </conditionalFormatting>
  <conditionalFormatting sqref="M91">
    <cfRule type="containsText" dxfId="2876" priority="1323" operator="containsText" text="日">
      <formula>NOT(ISERROR(SEARCH("日",M91)))</formula>
    </cfRule>
    <cfRule type="containsText" dxfId="2875" priority="1324" operator="containsText" text="土">
      <formula>NOT(ISERROR(SEARCH("土",M91)))</formula>
    </cfRule>
  </conditionalFormatting>
  <conditionalFormatting sqref="O91">
    <cfRule type="containsText" dxfId="2874" priority="1321" operator="containsText" text="日">
      <formula>NOT(ISERROR(SEARCH("日",O91)))</formula>
    </cfRule>
    <cfRule type="containsText" dxfId="2873" priority="1322" operator="containsText" text="土">
      <formula>NOT(ISERROR(SEARCH("土",O91)))</formula>
    </cfRule>
  </conditionalFormatting>
  <conditionalFormatting sqref="Q91">
    <cfRule type="containsText" dxfId="2872" priority="1319" operator="containsText" text="日">
      <formula>NOT(ISERROR(SEARCH("日",Q91)))</formula>
    </cfRule>
    <cfRule type="containsText" dxfId="2871" priority="1320" operator="containsText" text="土">
      <formula>NOT(ISERROR(SEARCH("土",Q91)))</formula>
    </cfRule>
  </conditionalFormatting>
  <conditionalFormatting sqref="S91">
    <cfRule type="containsText" dxfId="2870" priority="1317" operator="containsText" text="日">
      <formula>NOT(ISERROR(SEARCH("日",S91)))</formula>
    </cfRule>
    <cfRule type="containsText" dxfId="2869" priority="1318" operator="containsText" text="土">
      <formula>NOT(ISERROR(SEARCH("土",S91)))</formula>
    </cfRule>
  </conditionalFormatting>
  <conditionalFormatting sqref="M39 M78:M79">
    <cfRule type="containsText" dxfId="2868" priority="1387" operator="containsText" text="日">
      <formula>NOT(ISERROR(SEARCH("日",M39)))</formula>
    </cfRule>
    <cfRule type="containsText" dxfId="2867" priority="1388" operator="containsText" text="土">
      <formula>NOT(ISERROR(SEARCH("土",M39)))</formula>
    </cfRule>
  </conditionalFormatting>
  <conditionalFormatting sqref="O97">
    <cfRule type="containsText" dxfId="2866" priority="1291" operator="containsText" text="日">
      <formula>NOT(ISERROR(SEARCH("日",O97)))</formula>
    </cfRule>
    <cfRule type="containsText" dxfId="2865" priority="1292" operator="containsText" text="土">
      <formula>NOT(ISERROR(SEARCH("土",O97)))</formula>
    </cfRule>
  </conditionalFormatting>
  <conditionalFormatting sqref="Q97">
    <cfRule type="containsText" dxfId="2864" priority="1289" operator="containsText" text="日">
      <formula>NOT(ISERROR(SEARCH("日",Q97)))</formula>
    </cfRule>
    <cfRule type="containsText" dxfId="2863" priority="1290" operator="containsText" text="土">
      <formula>NOT(ISERROR(SEARCH("土",Q97)))</formula>
    </cfRule>
  </conditionalFormatting>
  <conditionalFormatting sqref="S97">
    <cfRule type="containsText" dxfId="2862" priority="1287" operator="containsText" text="日">
      <formula>NOT(ISERROR(SEARCH("日",S97)))</formula>
    </cfRule>
    <cfRule type="containsText" dxfId="2861" priority="1288" operator="containsText" text="土">
      <formula>NOT(ISERROR(SEARCH("土",S97)))</formula>
    </cfRule>
  </conditionalFormatting>
  <conditionalFormatting sqref="K113 K105 K103 K101 K99">
    <cfRule type="containsText" dxfId="2860" priority="1285" operator="containsText" text="日">
      <formula>NOT(ISERROR(SEARCH("日",K99)))</formula>
    </cfRule>
    <cfRule type="containsText" dxfId="2859" priority="1286" operator="containsText" text="土">
      <formula>NOT(ISERROR(SEARCH("土",K99)))</formula>
    </cfRule>
  </conditionalFormatting>
  <conditionalFormatting sqref="O39 O78:O79">
    <cfRule type="containsText" dxfId="2858" priority="1385" operator="containsText" text="日">
      <formula>NOT(ISERROR(SEARCH("日",O39)))</formula>
    </cfRule>
    <cfRule type="containsText" dxfId="2857" priority="1386" operator="containsText" text="土">
      <formula>NOT(ISERROR(SEARCH("土",O39)))</formula>
    </cfRule>
  </conditionalFormatting>
  <conditionalFormatting sqref="Q39 Q78:Q79">
    <cfRule type="containsText" dxfId="2856" priority="1383" operator="containsText" text="日">
      <formula>NOT(ISERROR(SEARCH("日",Q39)))</formula>
    </cfRule>
    <cfRule type="containsText" dxfId="2855" priority="1384" operator="containsText" text="土">
      <formula>NOT(ISERROR(SEARCH("土",Q39)))</formula>
    </cfRule>
  </conditionalFormatting>
  <conditionalFormatting sqref="S39 S78:S79">
    <cfRule type="containsText" dxfId="2854" priority="1381" operator="containsText" text="日">
      <formula>NOT(ISERROR(SEARCH("日",S39)))</formula>
    </cfRule>
    <cfRule type="containsText" dxfId="2853" priority="1382" operator="containsText" text="土">
      <formula>NOT(ISERROR(SEARCH("土",S39)))</formula>
    </cfRule>
  </conditionalFormatting>
  <conditionalFormatting sqref="U39 U78:U79">
    <cfRule type="containsText" dxfId="2852" priority="1379" operator="containsText" text="日">
      <formula>NOT(ISERROR(SEARCH("日",U39)))</formula>
    </cfRule>
    <cfRule type="containsText" dxfId="2851" priority="1380" operator="containsText" text="土">
      <formula>NOT(ISERROR(SEARCH("土",U39)))</formula>
    </cfRule>
  </conditionalFormatting>
  <conditionalFormatting sqref="W39 W78:W79">
    <cfRule type="containsText" dxfId="2850" priority="1377" operator="containsText" text="日">
      <formula>NOT(ISERROR(SEARCH("日",W39)))</formula>
    </cfRule>
    <cfRule type="containsText" dxfId="2849" priority="1378" operator="containsText" text="土">
      <formula>NOT(ISERROR(SEARCH("土",W39)))</formula>
    </cfRule>
  </conditionalFormatting>
  <conditionalFormatting sqref="Y39 Y78:Y79">
    <cfRule type="containsText" dxfId="2848" priority="1375" operator="containsText" text="日">
      <formula>NOT(ISERROR(SEARCH("日",Y39)))</formula>
    </cfRule>
    <cfRule type="containsText" dxfId="2847" priority="1376" operator="containsText" text="土">
      <formula>NOT(ISERROR(SEARCH("土",Y39)))</formula>
    </cfRule>
  </conditionalFormatting>
  <conditionalFormatting sqref="AA39 AA78:AA79">
    <cfRule type="containsText" dxfId="2846" priority="1373" operator="containsText" text="日">
      <formula>NOT(ISERROR(SEARCH("日",AA39)))</formula>
    </cfRule>
    <cfRule type="containsText" dxfId="2845" priority="1374" operator="containsText" text="土">
      <formula>NOT(ISERROR(SEARCH("土",AA39)))</formula>
    </cfRule>
  </conditionalFormatting>
  <conditionalFormatting sqref="AC39 AC78:AC79">
    <cfRule type="containsText" dxfId="2844" priority="1371" operator="containsText" text="日">
      <formula>NOT(ISERROR(SEARCH("日",AC39)))</formula>
    </cfRule>
    <cfRule type="containsText" dxfId="2843" priority="1372" operator="containsText" text="土">
      <formula>NOT(ISERROR(SEARCH("土",AC39)))</formula>
    </cfRule>
  </conditionalFormatting>
  <conditionalFormatting sqref="AE39 AE78:AE79">
    <cfRule type="containsText" dxfId="2842" priority="1369" operator="containsText" text="日">
      <formula>NOT(ISERROR(SEARCH("日",AE39)))</formula>
    </cfRule>
    <cfRule type="containsText" dxfId="2841" priority="1370" operator="containsText" text="土">
      <formula>NOT(ISERROR(SEARCH("土",AE39)))</formula>
    </cfRule>
  </conditionalFormatting>
  <conditionalFormatting sqref="AG39 AG79">
    <cfRule type="containsText" dxfId="2840" priority="1367" operator="containsText" text="日">
      <formula>NOT(ISERROR(SEARCH("日",AG39)))</formula>
    </cfRule>
    <cfRule type="containsText" dxfId="2839" priority="1368" operator="containsText" text="土">
      <formula>NOT(ISERROR(SEARCH("土",AG39)))</formula>
    </cfRule>
  </conditionalFormatting>
  <conditionalFormatting sqref="O83">
    <cfRule type="containsText" dxfId="2838" priority="1361" operator="containsText" text="日">
      <formula>NOT(ISERROR(SEARCH("日",O83)))</formula>
    </cfRule>
    <cfRule type="containsText" dxfId="2837" priority="1362" operator="containsText" text="土">
      <formula>NOT(ISERROR(SEARCH("土",O83)))</formula>
    </cfRule>
  </conditionalFormatting>
  <conditionalFormatting sqref="M83">
    <cfRule type="containsText" dxfId="2836" priority="1363" operator="containsText" text="日">
      <formula>NOT(ISERROR(SEARCH("日",M83)))</formula>
    </cfRule>
    <cfRule type="containsText" dxfId="2835" priority="1364" operator="containsText" text="土">
      <formula>NOT(ISERROR(SEARCH("土",M83)))</formula>
    </cfRule>
  </conditionalFormatting>
  <conditionalFormatting sqref="Q83">
    <cfRule type="containsText" dxfId="2834" priority="1359" operator="containsText" text="日">
      <formula>NOT(ISERROR(SEARCH("日",Q83)))</formula>
    </cfRule>
    <cfRule type="containsText" dxfId="2833" priority="1360" operator="containsText" text="土">
      <formula>NOT(ISERROR(SEARCH("土",Q83)))</formula>
    </cfRule>
  </conditionalFormatting>
  <conditionalFormatting sqref="S83">
    <cfRule type="containsText" dxfId="2832" priority="1357" operator="containsText" text="日">
      <formula>NOT(ISERROR(SEARCH("日",S83)))</formula>
    </cfRule>
    <cfRule type="containsText" dxfId="2831" priority="1358" operator="containsText" text="土">
      <formula>NOT(ISERROR(SEARCH("土",S83)))</formula>
    </cfRule>
  </conditionalFormatting>
  <conditionalFormatting sqref="S85">
    <cfRule type="containsText" dxfId="2830" priority="1347" operator="containsText" text="日">
      <formula>NOT(ISERROR(SEARCH("日",S85)))</formula>
    </cfRule>
    <cfRule type="containsText" dxfId="2829" priority="1348" operator="containsText" text="土">
      <formula>NOT(ISERROR(SEARCH("土",S85)))</formula>
    </cfRule>
  </conditionalFormatting>
  <conditionalFormatting sqref="K87">
    <cfRule type="containsText" dxfId="2828" priority="1345" operator="containsText" text="日">
      <formula>NOT(ISERROR(SEARCH("日",K87)))</formula>
    </cfRule>
    <cfRule type="containsText" dxfId="2827" priority="1346" operator="containsText" text="土">
      <formula>NOT(ISERROR(SEARCH("土",K87)))</formula>
    </cfRule>
  </conditionalFormatting>
  <conditionalFormatting sqref="K83">
    <cfRule type="containsText" dxfId="2826" priority="1365" operator="containsText" text="日">
      <formula>NOT(ISERROR(SEARCH("日",K83)))</formula>
    </cfRule>
    <cfRule type="containsText" dxfId="2825" priority="1366" operator="containsText" text="土">
      <formula>NOT(ISERROR(SEARCH("土",K83)))</formula>
    </cfRule>
  </conditionalFormatting>
  <conditionalFormatting sqref="Q87">
    <cfRule type="containsText" dxfId="2824" priority="1339" operator="containsText" text="日">
      <formula>NOT(ISERROR(SEARCH("日",Q87)))</formula>
    </cfRule>
    <cfRule type="containsText" dxfId="2823" priority="1340" operator="containsText" text="土">
      <formula>NOT(ISERROR(SEARCH("土",Q87)))</formula>
    </cfRule>
  </conditionalFormatting>
  <conditionalFormatting sqref="K91">
    <cfRule type="containsText" dxfId="2822" priority="1325" operator="containsText" text="日">
      <formula>NOT(ISERROR(SEARCH("日",K91)))</formula>
    </cfRule>
    <cfRule type="containsText" dxfId="2821" priority="1326" operator="containsText" text="土">
      <formula>NOT(ISERROR(SEARCH("土",K91)))</formula>
    </cfRule>
  </conditionalFormatting>
  <conditionalFormatting sqref="M113 M105 M103 M101 M99">
    <cfRule type="containsText" dxfId="2820" priority="1283" operator="containsText" text="日">
      <formula>NOT(ISERROR(SEARCH("日",M99)))</formula>
    </cfRule>
    <cfRule type="containsText" dxfId="2819" priority="1284" operator="containsText" text="土">
      <formula>NOT(ISERROR(SEARCH("土",M99)))</formula>
    </cfRule>
  </conditionalFormatting>
  <conditionalFormatting sqref="Q95">
    <cfRule type="containsText" dxfId="2818" priority="1299" operator="containsText" text="日">
      <formula>NOT(ISERROR(SEARCH("日",Q95)))</formula>
    </cfRule>
    <cfRule type="containsText" dxfId="2817" priority="1300" operator="containsText" text="土">
      <formula>NOT(ISERROR(SEARCH("土",Q95)))</formula>
    </cfRule>
  </conditionalFormatting>
  <conditionalFormatting sqref="S95">
    <cfRule type="containsText" dxfId="2816" priority="1297" operator="containsText" text="日">
      <formula>NOT(ISERROR(SEARCH("日",S95)))</formula>
    </cfRule>
    <cfRule type="containsText" dxfId="2815" priority="1298" operator="containsText" text="土">
      <formula>NOT(ISERROR(SEARCH("土",S95)))</formula>
    </cfRule>
  </conditionalFormatting>
  <conditionalFormatting sqref="K97">
    <cfRule type="containsText" dxfId="2814" priority="1295" operator="containsText" text="日">
      <formula>NOT(ISERROR(SEARCH("日",K97)))</formula>
    </cfRule>
    <cfRule type="containsText" dxfId="2813" priority="1296" operator="containsText" text="土">
      <formula>NOT(ISERROR(SEARCH("土",K97)))</formula>
    </cfRule>
  </conditionalFormatting>
  <conditionalFormatting sqref="M97">
    <cfRule type="containsText" dxfId="2812" priority="1293" operator="containsText" text="日">
      <formula>NOT(ISERROR(SEARCH("日",M97)))</formula>
    </cfRule>
    <cfRule type="containsText" dxfId="2811" priority="1294" operator="containsText" text="土">
      <formula>NOT(ISERROR(SEARCH("土",M97)))</formula>
    </cfRule>
  </conditionalFormatting>
  <conditionalFormatting sqref="K85">
    <cfRule type="containsText" dxfId="2810" priority="1355" operator="containsText" text="日">
      <formula>NOT(ISERROR(SEARCH("日",K85)))</formula>
    </cfRule>
    <cfRule type="containsText" dxfId="2809" priority="1356" operator="containsText" text="土">
      <formula>NOT(ISERROR(SEARCH("土",K85)))</formula>
    </cfRule>
  </conditionalFormatting>
  <conditionalFormatting sqref="M85">
    <cfRule type="containsText" dxfId="2808" priority="1353" operator="containsText" text="日">
      <formula>NOT(ISERROR(SEARCH("日",M85)))</formula>
    </cfRule>
    <cfRule type="containsText" dxfId="2807" priority="1354" operator="containsText" text="土">
      <formula>NOT(ISERROR(SEARCH("土",M85)))</formula>
    </cfRule>
  </conditionalFormatting>
  <conditionalFormatting sqref="O85">
    <cfRule type="containsText" dxfId="2806" priority="1351" operator="containsText" text="日">
      <formula>NOT(ISERROR(SEARCH("日",O85)))</formula>
    </cfRule>
    <cfRule type="containsText" dxfId="2805" priority="1352" operator="containsText" text="土">
      <formula>NOT(ISERROR(SEARCH("土",O85)))</formula>
    </cfRule>
  </conditionalFormatting>
  <conditionalFormatting sqref="Q85">
    <cfRule type="containsText" dxfId="2804" priority="1349" operator="containsText" text="日">
      <formula>NOT(ISERROR(SEARCH("日",Q85)))</formula>
    </cfRule>
    <cfRule type="containsText" dxfId="2803" priority="1350" operator="containsText" text="土">
      <formula>NOT(ISERROR(SEARCH("土",Q85)))</formula>
    </cfRule>
  </conditionalFormatting>
  <conditionalFormatting sqref="M87">
    <cfRule type="containsText" dxfId="2802" priority="1343" operator="containsText" text="日">
      <formula>NOT(ISERROR(SEARCH("日",M87)))</formula>
    </cfRule>
    <cfRule type="containsText" dxfId="2801" priority="1344" operator="containsText" text="土">
      <formula>NOT(ISERROR(SEARCH("土",M87)))</formula>
    </cfRule>
  </conditionalFormatting>
  <conditionalFormatting sqref="O87">
    <cfRule type="containsText" dxfId="2800" priority="1341" operator="containsText" text="日">
      <formula>NOT(ISERROR(SEARCH("日",O87)))</formula>
    </cfRule>
    <cfRule type="containsText" dxfId="2799" priority="1342" operator="containsText" text="土">
      <formula>NOT(ISERROR(SEARCH("土",O87)))</formula>
    </cfRule>
  </conditionalFormatting>
  <conditionalFormatting sqref="M93">
    <cfRule type="containsText" dxfId="2798" priority="1313" operator="containsText" text="日">
      <formula>NOT(ISERROR(SEARCH("日",M93)))</formula>
    </cfRule>
    <cfRule type="containsText" dxfId="2797" priority="1314" operator="containsText" text="土">
      <formula>NOT(ISERROR(SEARCH("土",M93)))</formula>
    </cfRule>
  </conditionalFormatting>
  <conditionalFormatting sqref="S87">
    <cfRule type="containsText" dxfId="2796" priority="1337" operator="containsText" text="日">
      <formula>NOT(ISERROR(SEARCH("日",S87)))</formula>
    </cfRule>
    <cfRule type="containsText" dxfId="2795" priority="1338" operator="containsText" text="土">
      <formula>NOT(ISERROR(SEARCH("土",S87)))</formula>
    </cfRule>
  </conditionalFormatting>
  <conditionalFormatting sqref="K89">
    <cfRule type="containsText" dxfId="2794" priority="1335" operator="containsText" text="日">
      <formula>NOT(ISERROR(SEARCH("日",K89)))</formula>
    </cfRule>
    <cfRule type="containsText" dxfId="2793" priority="1336" operator="containsText" text="土">
      <formula>NOT(ISERROR(SEARCH("土",K89)))</formula>
    </cfRule>
  </conditionalFormatting>
  <conditionalFormatting sqref="M89">
    <cfRule type="containsText" dxfId="2792" priority="1333" operator="containsText" text="日">
      <formula>NOT(ISERROR(SEARCH("日",M89)))</formula>
    </cfRule>
    <cfRule type="containsText" dxfId="2791" priority="1334" operator="containsText" text="土">
      <formula>NOT(ISERROR(SEARCH("土",M89)))</formula>
    </cfRule>
  </conditionalFormatting>
  <conditionalFormatting sqref="O89">
    <cfRule type="containsText" dxfId="2790" priority="1331" operator="containsText" text="日">
      <formula>NOT(ISERROR(SEARCH("日",O89)))</formula>
    </cfRule>
    <cfRule type="containsText" dxfId="2789" priority="1332" operator="containsText" text="土">
      <formula>NOT(ISERROR(SEARCH("土",O89)))</formula>
    </cfRule>
  </conditionalFormatting>
  <conditionalFormatting sqref="Q89">
    <cfRule type="containsText" dxfId="2788" priority="1329" operator="containsText" text="日">
      <formula>NOT(ISERROR(SEARCH("日",Q89)))</formula>
    </cfRule>
    <cfRule type="containsText" dxfId="2787" priority="1330" operator="containsText" text="土">
      <formula>NOT(ISERROR(SEARCH("土",Q89)))</formula>
    </cfRule>
  </conditionalFormatting>
  <conditionalFormatting sqref="S89">
    <cfRule type="containsText" dxfId="2786" priority="1327" operator="containsText" text="日">
      <formula>NOT(ISERROR(SEARCH("日",S89)))</formula>
    </cfRule>
    <cfRule type="containsText" dxfId="2785" priority="1328" operator="containsText" text="土">
      <formula>NOT(ISERROR(SEARCH("土",S89)))</formula>
    </cfRule>
  </conditionalFormatting>
  <conditionalFormatting sqref="K93">
    <cfRule type="containsText" dxfId="2784" priority="1315" operator="containsText" text="日">
      <formula>NOT(ISERROR(SEARCH("日",K93)))</formula>
    </cfRule>
    <cfRule type="containsText" dxfId="2783" priority="1316" operator="containsText" text="土">
      <formula>NOT(ISERROR(SEARCH("土",K93)))</formula>
    </cfRule>
  </conditionalFormatting>
  <conditionalFormatting sqref="O93">
    <cfRule type="containsText" dxfId="2782" priority="1311" operator="containsText" text="日">
      <formula>NOT(ISERROR(SEARCH("日",O93)))</formula>
    </cfRule>
    <cfRule type="containsText" dxfId="2781" priority="1312" operator="containsText" text="土">
      <formula>NOT(ISERROR(SEARCH("土",O93)))</formula>
    </cfRule>
  </conditionalFormatting>
  <conditionalFormatting sqref="Q93">
    <cfRule type="containsText" dxfId="2780" priority="1309" operator="containsText" text="日">
      <formula>NOT(ISERROR(SEARCH("日",Q93)))</formula>
    </cfRule>
    <cfRule type="containsText" dxfId="2779" priority="1310" operator="containsText" text="土">
      <formula>NOT(ISERROR(SEARCH("土",Q93)))</formula>
    </cfRule>
  </conditionalFormatting>
  <conditionalFormatting sqref="S93">
    <cfRule type="containsText" dxfId="2778" priority="1307" operator="containsText" text="日">
      <formula>NOT(ISERROR(SEARCH("日",S93)))</formula>
    </cfRule>
    <cfRule type="containsText" dxfId="2777" priority="1308" operator="containsText" text="土">
      <formula>NOT(ISERROR(SEARCH("土",S93)))</formula>
    </cfRule>
  </conditionalFormatting>
  <conditionalFormatting sqref="K95">
    <cfRule type="containsText" dxfId="2776" priority="1305" operator="containsText" text="日">
      <formula>NOT(ISERROR(SEARCH("日",K95)))</formula>
    </cfRule>
    <cfRule type="containsText" dxfId="2775" priority="1306" operator="containsText" text="土">
      <formula>NOT(ISERROR(SEARCH("土",K95)))</formula>
    </cfRule>
  </conditionalFormatting>
  <conditionalFormatting sqref="M95">
    <cfRule type="containsText" dxfId="2774" priority="1303" operator="containsText" text="日">
      <formula>NOT(ISERROR(SEARCH("日",M95)))</formula>
    </cfRule>
    <cfRule type="containsText" dxfId="2773" priority="1304" operator="containsText" text="土">
      <formula>NOT(ISERROR(SEARCH("土",M95)))</formula>
    </cfRule>
  </conditionalFormatting>
  <conditionalFormatting sqref="O95">
    <cfRule type="containsText" dxfId="2772" priority="1301" operator="containsText" text="日">
      <formula>NOT(ISERROR(SEARCH("日",O95)))</formula>
    </cfRule>
    <cfRule type="containsText" dxfId="2771" priority="1302" operator="containsText" text="土">
      <formula>NOT(ISERROR(SEARCH("土",O95)))</formula>
    </cfRule>
  </conditionalFormatting>
  <conditionalFormatting sqref="O113 O105 O103 O101 O99">
    <cfRule type="containsText" dxfId="2770" priority="1281" operator="containsText" text="日">
      <formula>NOT(ISERROR(SEARCH("日",O99)))</formula>
    </cfRule>
    <cfRule type="containsText" dxfId="2769" priority="1282" operator="containsText" text="土">
      <formula>NOT(ISERROR(SEARCH("土",O99)))</formula>
    </cfRule>
  </conditionalFormatting>
  <conditionalFormatting sqref="Q113 Q105 Q103 Q101 Q99">
    <cfRule type="containsText" dxfId="2768" priority="1279" operator="containsText" text="日">
      <formula>NOT(ISERROR(SEARCH("日",Q99)))</formula>
    </cfRule>
    <cfRule type="containsText" dxfId="2767" priority="1280" operator="containsText" text="土">
      <formula>NOT(ISERROR(SEARCH("土",Q99)))</formula>
    </cfRule>
  </conditionalFormatting>
  <conditionalFormatting sqref="S113 S105 S103 S101 S99">
    <cfRule type="containsText" dxfId="2766" priority="1277" operator="containsText" text="日">
      <formula>NOT(ISERROR(SEARCH("日",S99)))</formula>
    </cfRule>
    <cfRule type="containsText" dxfId="2765" priority="1278" operator="containsText" text="土">
      <formula>NOT(ISERROR(SEARCH("土",S99)))</formula>
    </cfRule>
  </conditionalFormatting>
  <conditionalFormatting sqref="K111">
    <cfRule type="containsText" dxfId="2764" priority="1275" operator="containsText" text="日">
      <formula>NOT(ISERROR(SEARCH("日",K111)))</formula>
    </cfRule>
    <cfRule type="containsText" dxfId="2763" priority="1276" operator="containsText" text="土">
      <formula>NOT(ISERROR(SEARCH("土",K111)))</formula>
    </cfRule>
  </conditionalFormatting>
  <conditionalFormatting sqref="M111">
    <cfRule type="containsText" dxfId="2762" priority="1273" operator="containsText" text="日">
      <formula>NOT(ISERROR(SEARCH("日",M111)))</formula>
    </cfRule>
    <cfRule type="containsText" dxfId="2761" priority="1274" operator="containsText" text="土">
      <formula>NOT(ISERROR(SEARCH("土",M111)))</formula>
    </cfRule>
  </conditionalFormatting>
  <conditionalFormatting sqref="K109">
    <cfRule type="containsText" dxfId="2760" priority="1265" operator="containsText" text="日">
      <formula>NOT(ISERROR(SEARCH("日",K109)))</formula>
    </cfRule>
    <cfRule type="containsText" dxfId="2759" priority="1266" operator="containsText" text="土">
      <formula>NOT(ISERROR(SEARCH("土",K109)))</formula>
    </cfRule>
  </conditionalFormatting>
  <conditionalFormatting sqref="O111">
    <cfRule type="containsText" dxfId="2758" priority="1271" operator="containsText" text="日">
      <formula>NOT(ISERROR(SEARCH("日",O111)))</formula>
    </cfRule>
    <cfRule type="containsText" dxfId="2757" priority="1272" operator="containsText" text="土">
      <formula>NOT(ISERROR(SEARCH("土",O111)))</formula>
    </cfRule>
  </conditionalFormatting>
  <conditionalFormatting sqref="M109">
    <cfRule type="containsText" dxfId="2756" priority="1263" operator="containsText" text="日">
      <formula>NOT(ISERROR(SEARCH("日",M109)))</formula>
    </cfRule>
    <cfRule type="containsText" dxfId="2755" priority="1264" operator="containsText" text="土">
      <formula>NOT(ISERROR(SEARCH("土",M109)))</formula>
    </cfRule>
  </conditionalFormatting>
  <conditionalFormatting sqref="Q111">
    <cfRule type="containsText" dxfId="2754" priority="1269" operator="containsText" text="日">
      <formula>NOT(ISERROR(SEARCH("日",Q111)))</formula>
    </cfRule>
    <cfRule type="containsText" dxfId="2753" priority="1270" operator="containsText" text="土">
      <formula>NOT(ISERROR(SEARCH("土",Q111)))</formula>
    </cfRule>
  </conditionalFormatting>
  <conditionalFormatting sqref="O109">
    <cfRule type="containsText" dxfId="2752" priority="1261" operator="containsText" text="日">
      <formula>NOT(ISERROR(SEARCH("日",O109)))</formula>
    </cfRule>
    <cfRule type="containsText" dxfId="2751" priority="1262" operator="containsText" text="土">
      <formula>NOT(ISERROR(SEARCH("土",O109)))</formula>
    </cfRule>
  </conditionalFormatting>
  <conditionalFormatting sqref="S111">
    <cfRule type="containsText" dxfId="2750" priority="1267" operator="containsText" text="日">
      <formula>NOT(ISERROR(SEARCH("日",S111)))</formula>
    </cfRule>
    <cfRule type="containsText" dxfId="2749" priority="1268" operator="containsText" text="土">
      <formula>NOT(ISERROR(SEARCH("土",S111)))</formula>
    </cfRule>
  </conditionalFormatting>
  <conditionalFormatting sqref="K107">
    <cfRule type="containsText" dxfId="2748" priority="1255" operator="containsText" text="日">
      <formula>NOT(ISERROR(SEARCH("日",K107)))</formula>
    </cfRule>
    <cfRule type="containsText" dxfId="2747" priority="1256" operator="containsText" text="土">
      <formula>NOT(ISERROR(SEARCH("土",K107)))</formula>
    </cfRule>
  </conditionalFormatting>
  <conditionalFormatting sqref="Q109">
    <cfRule type="containsText" dxfId="2746" priority="1259" operator="containsText" text="日">
      <formula>NOT(ISERROR(SEARCH("日",Q109)))</formula>
    </cfRule>
    <cfRule type="containsText" dxfId="2745" priority="1260" operator="containsText" text="土">
      <formula>NOT(ISERROR(SEARCH("土",Q109)))</formula>
    </cfRule>
  </conditionalFormatting>
  <conditionalFormatting sqref="S109">
    <cfRule type="containsText" dxfId="2744" priority="1257" operator="containsText" text="日">
      <formula>NOT(ISERROR(SEARCH("日",S109)))</formula>
    </cfRule>
    <cfRule type="containsText" dxfId="2743" priority="1258" operator="containsText" text="土">
      <formula>NOT(ISERROR(SEARCH("土",S109)))</formula>
    </cfRule>
  </conditionalFormatting>
  <conditionalFormatting sqref="M107">
    <cfRule type="containsText" dxfId="2742" priority="1253" operator="containsText" text="日">
      <formula>NOT(ISERROR(SEARCH("日",M107)))</formula>
    </cfRule>
    <cfRule type="containsText" dxfId="2741" priority="1254" operator="containsText" text="土">
      <formula>NOT(ISERROR(SEARCH("土",M107)))</formula>
    </cfRule>
  </conditionalFormatting>
  <conditionalFormatting sqref="O107">
    <cfRule type="containsText" dxfId="2740" priority="1251" operator="containsText" text="日">
      <formula>NOT(ISERROR(SEARCH("日",O107)))</formula>
    </cfRule>
    <cfRule type="containsText" dxfId="2739" priority="1252" operator="containsText" text="土">
      <formula>NOT(ISERROR(SEARCH("土",O107)))</formula>
    </cfRule>
  </conditionalFormatting>
  <conditionalFormatting sqref="Q107">
    <cfRule type="containsText" dxfId="2738" priority="1249" operator="containsText" text="日">
      <formula>NOT(ISERROR(SEARCH("日",Q107)))</formula>
    </cfRule>
    <cfRule type="containsText" dxfId="2737" priority="1250" operator="containsText" text="土">
      <formula>NOT(ISERROR(SEARCH("土",Q107)))</formula>
    </cfRule>
  </conditionalFormatting>
  <conditionalFormatting sqref="S107">
    <cfRule type="containsText" dxfId="2736" priority="1247" operator="containsText" text="日">
      <formula>NOT(ISERROR(SEARCH("日",S107)))</formula>
    </cfRule>
    <cfRule type="containsText" dxfId="2735" priority="1248" operator="containsText" text="土">
      <formula>NOT(ISERROR(SEARCH("土",S107)))</formula>
    </cfRule>
  </conditionalFormatting>
  <conditionalFormatting sqref="K40:K41">
    <cfRule type="containsText" dxfId="2734" priority="1245" operator="containsText" text="日">
      <formula>NOT(ISERROR(SEARCH("日",K40)))</formula>
    </cfRule>
    <cfRule type="containsText" dxfId="2733" priority="1246" operator="containsText" text="土">
      <formula>NOT(ISERROR(SEARCH("土",K40)))</formula>
    </cfRule>
  </conditionalFormatting>
  <conditionalFormatting sqref="M53">
    <cfRule type="containsText" dxfId="2732" priority="1179" operator="containsText" text="日">
      <formula>NOT(ISERROR(SEARCH("日",M53)))</formula>
    </cfRule>
    <cfRule type="containsText" dxfId="2731" priority="1180" operator="containsText" text="土">
      <formula>NOT(ISERROR(SEARCH("土",M53)))</formula>
    </cfRule>
  </conditionalFormatting>
  <conditionalFormatting sqref="O53">
    <cfRule type="containsText" dxfId="2730" priority="1177" operator="containsText" text="日">
      <formula>NOT(ISERROR(SEARCH("日",O53)))</formula>
    </cfRule>
    <cfRule type="containsText" dxfId="2729" priority="1178" operator="containsText" text="土">
      <formula>NOT(ISERROR(SEARCH("土",O53)))</formula>
    </cfRule>
  </conditionalFormatting>
  <conditionalFormatting sqref="Q53">
    <cfRule type="containsText" dxfId="2728" priority="1175" operator="containsText" text="日">
      <formula>NOT(ISERROR(SEARCH("日",Q53)))</formula>
    </cfRule>
    <cfRule type="containsText" dxfId="2727" priority="1176" operator="containsText" text="土">
      <formula>NOT(ISERROR(SEARCH("土",Q53)))</formula>
    </cfRule>
  </conditionalFormatting>
  <conditionalFormatting sqref="S53">
    <cfRule type="containsText" dxfId="2726" priority="1173" operator="containsText" text="日">
      <formula>NOT(ISERROR(SEARCH("日",S53)))</formula>
    </cfRule>
    <cfRule type="containsText" dxfId="2725" priority="1174" operator="containsText" text="土">
      <formula>NOT(ISERROR(SEARCH("土",S53)))</formula>
    </cfRule>
  </conditionalFormatting>
  <conditionalFormatting sqref="M40:M41">
    <cfRule type="containsText" dxfId="2724" priority="1243" operator="containsText" text="日">
      <formula>NOT(ISERROR(SEARCH("日",M40)))</formula>
    </cfRule>
    <cfRule type="containsText" dxfId="2723" priority="1244" operator="containsText" text="土">
      <formula>NOT(ISERROR(SEARCH("土",M40)))</formula>
    </cfRule>
  </conditionalFormatting>
  <conditionalFormatting sqref="O59">
    <cfRule type="containsText" dxfId="2722" priority="1147" operator="containsText" text="日">
      <formula>NOT(ISERROR(SEARCH("日",O59)))</formula>
    </cfRule>
    <cfRule type="containsText" dxfId="2721" priority="1148" operator="containsText" text="土">
      <formula>NOT(ISERROR(SEARCH("土",O59)))</formula>
    </cfRule>
  </conditionalFormatting>
  <conditionalFormatting sqref="Q59">
    <cfRule type="containsText" dxfId="2720" priority="1145" operator="containsText" text="日">
      <formula>NOT(ISERROR(SEARCH("日",Q59)))</formula>
    </cfRule>
    <cfRule type="containsText" dxfId="2719" priority="1146" operator="containsText" text="土">
      <formula>NOT(ISERROR(SEARCH("土",Q59)))</formula>
    </cfRule>
  </conditionalFormatting>
  <conditionalFormatting sqref="S59">
    <cfRule type="containsText" dxfId="2718" priority="1143" operator="containsText" text="日">
      <formula>NOT(ISERROR(SEARCH("日",S59)))</formula>
    </cfRule>
    <cfRule type="containsText" dxfId="2717" priority="1144" operator="containsText" text="土">
      <formula>NOT(ISERROR(SEARCH("土",S59)))</formula>
    </cfRule>
  </conditionalFormatting>
  <conditionalFormatting sqref="K75 K67 K65 K63 K61">
    <cfRule type="containsText" dxfId="2716" priority="1141" operator="containsText" text="日">
      <formula>NOT(ISERROR(SEARCH("日",K61)))</formula>
    </cfRule>
    <cfRule type="containsText" dxfId="2715" priority="1142" operator="containsText" text="土">
      <formula>NOT(ISERROR(SEARCH("土",K61)))</formula>
    </cfRule>
  </conditionalFormatting>
  <conditionalFormatting sqref="O40:O41">
    <cfRule type="containsText" dxfId="2714" priority="1241" operator="containsText" text="日">
      <formula>NOT(ISERROR(SEARCH("日",O40)))</formula>
    </cfRule>
    <cfRule type="containsText" dxfId="2713" priority="1242" operator="containsText" text="土">
      <formula>NOT(ISERROR(SEARCH("土",O40)))</formula>
    </cfRule>
  </conditionalFormatting>
  <conditionalFormatting sqref="Q40:Q41">
    <cfRule type="containsText" dxfId="2712" priority="1239" operator="containsText" text="日">
      <formula>NOT(ISERROR(SEARCH("日",Q40)))</formula>
    </cfRule>
    <cfRule type="containsText" dxfId="2711" priority="1240" operator="containsText" text="土">
      <formula>NOT(ISERROR(SEARCH("土",Q40)))</formula>
    </cfRule>
  </conditionalFormatting>
  <conditionalFormatting sqref="S40:S41">
    <cfRule type="containsText" dxfId="2710" priority="1237" operator="containsText" text="日">
      <formula>NOT(ISERROR(SEARCH("日",S40)))</formula>
    </cfRule>
    <cfRule type="containsText" dxfId="2709" priority="1238" operator="containsText" text="土">
      <formula>NOT(ISERROR(SEARCH("土",S40)))</formula>
    </cfRule>
  </conditionalFormatting>
  <conditionalFormatting sqref="U40:U41">
    <cfRule type="containsText" dxfId="2708" priority="1235" operator="containsText" text="日">
      <formula>NOT(ISERROR(SEARCH("日",U40)))</formula>
    </cfRule>
    <cfRule type="containsText" dxfId="2707" priority="1236" operator="containsText" text="土">
      <formula>NOT(ISERROR(SEARCH("土",U40)))</formula>
    </cfRule>
  </conditionalFormatting>
  <conditionalFormatting sqref="Q77">
    <cfRule type="containsText" dxfId="2706" priority="1125" operator="containsText" text="日">
      <formula>NOT(ISERROR(SEARCH("日",Q77)))</formula>
    </cfRule>
    <cfRule type="containsText" dxfId="2705" priority="1126" operator="containsText" text="土">
      <formula>NOT(ISERROR(SEARCH("土",Q77)))</formula>
    </cfRule>
  </conditionalFormatting>
  <conditionalFormatting sqref="W40:W41">
    <cfRule type="containsText" dxfId="2704" priority="1233" operator="containsText" text="日">
      <formula>NOT(ISERROR(SEARCH("日",W40)))</formula>
    </cfRule>
    <cfRule type="containsText" dxfId="2703" priority="1234" operator="containsText" text="土">
      <formula>NOT(ISERROR(SEARCH("土",W40)))</formula>
    </cfRule>
  </conditionalFormatting>
  <conditionalFormatting sqref="Y40:Y41">
    <cfRule type="containsText" dxfId="2702" priority="1231" operator="containsText" text="日">
      <formula>NOT(ISERROR(SEARCH("日",Y40)))</formula>
    </cfRule>
    <cfRule type="containsText" dxfId="2701" priority="1232" operator="containsText" text="土">
      <formula>NOT(ISERROR(SEARCH("土",Y40)))</formula>
    </cfRule>
  </conditionalFormatting>
  <conditionalFormatting sqref="AA40:AA41">
    <cfRule type="containsText" dxfId="2700" priority="1229" operator="containsText" text="日">
      <formula>NOT(ISERROR(SEARCH("日",AA40)))</formula>
    </cfRule>
    <cfRule type="containsText" dxfId="2699" priority="1230" operator="containsText" text="土">
      <formula>NOT(ISERROR(SEARCH("土",AA40)))</formula>
    </cfRule>
  </conditionalFormatting>
  <conditionalFormatting sqref="Y77">
    <cfRule type="containsText" dxfId="2698" priority="1117" operator="containsText" text="日">
      <formula>NOT(ISERROR(SEARCH("日",Y77)))</formula>
    </cfRule>
    <cfRule type="containsText" dxfId="2697" priority="1118" operator="containsText" text="土">
      <formula>NOT(ISERROR(SEARCH("土",Y77)))</formula>
    </cfRule>
  </conditionalFormatting>
  <conditionalFormatting sqref="AC40:AC41">
    <cfRule type="containsText" dxfId="2696" priority="1227" operator="containsText" text="日">
      <formula>NOT(ISERROR(SEARCH("日",AC40)))</formula>
    </cfRule>
    <cfRule type="containsText" dxfId="2695" priority="1228" operator="containsText" text="土">
      <formula>NOT(ISERROR(SEARCH("土",AC40)))</formula>
    </cfRule>
  </conditionalFormatting>
  <conditionalFormatting sqref="AE40:AE41">
    <cfRule type="containsText" dxfId="2694" priority="1225" operator="containsText" text="日">
      <formula>NOT(ISERROR(SEARCH("日",AE40)))</formula>
    </cfRule>
    <cfRule type="containsText" dxfId="2693" priority="1226" operator="containsText" text="土">
      <formula>NOT(ISERROR(SEARCH("土",AE40)))</formula>
    </cfRule>
  </conditionalFormatting>
  <conditionalFormatting sqref="AG41">
    <cfRule type="containsText" dxfId="2692" priority="1223" operator="containsText" text="日">
      <formula>NOT(ISERROR(SEARCH("日",AG41)))</formula>
    </cfRule>
    <cfRule type="containsText" dxfId="2691" priority="1224" operator="containsText" text="土">
      <formula>NOT(ISERROR(SEARCH("土",AG41)))</formula>
    </cfRule>
  </conditionalFormatting>
  <conditionalFormatting sqref="AG77">
    <cfRule type="containsText" dxfId="2690" priority="1109" operator="containsText" text="日">
      <formula>NOT(ISERROR(SEARCH("日",AG77)))</formula>
    </cfRule>
    <cfRule type="containsText" dxfId="2689" priority="1110" operator="containsText" text="土">
      <formula>NOT(ISERROR(SEARCH("土",AG77)))</formula>
    </cfRule>
  </conditionalFormatting>
  <conditionalFormatting sqref="O45">
    <cfRule type="containsText" dxfId="2688" priority="1217" operator="containsText" text="日">
      <formula>NOT(ISERROR(SEARCH("日",O45)))</formula>
    </cfRule>
    <cfRule type="containsText" dxfId="2687" priority="1218" operator="containsText" text="土">
      <formula>NOT(ISERROR(SEARCH("土",O45)))</formula>
    </cfRule>
  </conditionalFormatting>
  <conditionalFormatting sqref="M45">
    <cfRule type="containsText" dxfId="2686" priority="1219" operator="containsText" text="日">
      <formula>NOT(ISERROR(SEARCH("日",M45)))</formula>
    </cfRule>
    <cfRule type="containsText" dxfId="2685" priority="1220" operator="containsText" text="土">
      <formula>NOT(ISERROR(SEARCH("土",M45)))</formula>
    </cfRule>
  </conditionalFormatting>
  <conditionalFormatting sqref="Q45">
    <cfRule type="containsText" dxfId="2684" priority="1215" operator="containsText" text="日">
      <formula>NOT(ISERROR(SEARCH("日",Q45)))</formula>
    </cfRule>
    <cfRule type="containsText" dxfId="2683" priority="1216" operator="containsText" text="土">
      <formula>NOT(ISERROR(SEARCH("土",Q45)))</formula>
    </cfRule>
  </conditionalFormatting>
  <conditionalFormatting sqref="S45">
    <cfRule type="containsText" dxfId="2682" priority="1213" operator="containsText" text="日">
      <formula>NOT(ISERROR(SEARCH("日",S45)))</formula>
    </cfRule>
    <cfRule type="containsText" dxfId="2681" priority="1214" operator="containsText" text="土">
      <formula>NOT(ISERROR(SEARCH("土",S45)))</formula>
    </cfRule>
  </conditionalFormatting>
  <conditionalFormatting sqref="S47">
    <cfRule type="containsText" dxfId="2680" priority="1203" operator="containsText" text="日">
      <formula>NOT(ISERROR(SEARCH("日",S47)))</formula>
    </cfRule>
    <cfRule type="containsText" dxfId="2679" priority="1204" operator="containsText" text="土">
      <formula>NOT(ISERROR(SEARCH("土",S47)))</formula>
    </cfRule>
  </conditionalFormatting>
  <conditionalFormatting sqref="K49">
    <cfRule type="containsText" dxfId="2678" priority="1201" operator="containsText" text="日">
      <formula>NOT(ISERROR(SEARCH("日",K49)))</formula>
    </cfRule>
    <cfRule type="containsText" dxfId="2677" priority="1202" operator="containsText" text="土">
      <formula>NOT(ISERROR(SEARCH("土",K49)))</formula>
    </cfRule>
  </conditionalFormatting>
  <conditionalFormatting sqref="K45">
    <cfRule type="containsText" dxfId="2676" priority="1221" operator="containsText" text="日">
      <formula>NOT(ISERROR(SEARCH("日",K45)))</formula>
    </cfRule>
    <cfRule type="containsText" dxfId="2675" priority="1222" operator="containsText" text="土">
      <formula>NOT(ISERROR(SEARCH("土",K45)))</formula>
    </cfRule>
  </conditionalFormatting>
  <conditionalFormatting sqref="Q49">
    <cfRule type="containsText" dxfId="2674" priority="1195" operator="containsText" text="日">
      <formula>NOT(ISERROR(SEARCH("日",Q49)))</formula>
    </cfRule>
    <cfRule type="containsText" dxfId="2673" priority="1196" operator="containsText" text="土">
      <formula>NOT(ISERROR(SEARCH("土",Q49)))</formula>
    </cfRule>
  </conditionalFormatting>
  <conditionalFormatting sqref="K53">
    <cfRule type="containsText" dxfId="2672" priority="1181" operator="containsText" text="日">
      <formula>NOT(ISERROR(SEARCH("日",K53)))</formula>
    </cfRule>
    <cfRule type="containsText" dxfId="2671" priority="1182" operator="containsText" text="土">
      <formula>NOT(ISERROR(SEARCH("土",K53)))</formula>
    </cfRule>
  </conditionalFormatting>
  <conditionalFormatting sqref="M75 M67 M65 M63 M61">
    <cfRule type="containsText" dxfId="2670" priority="1139" operator="containsText" text="日">
      <formula>NOT(ISERROR(SEARCH("日",M61)))</formula>
    </cfRule>
    <cfRule type="containsText" dxfId="2669" priority="1140" operator="containsText" text="土">
      <formula>NOT(ISERROR(SEARCH("土",M61)))</formula>
    </cfRule>
  </conditionalFormatting>
  <conditionalFormatting sqref="Q57">
    <cfRule type="containsText" dxfId="2668" priority="1155" operator="containsText" text="日">
      <formula>NOT(ISERROR(SEARCH("日",Q57)))</formula>
    </cfRule>
    <cfRule type="containsText" dxfId="2667" priority="1156" operator="containsText" text="土">
      <formula>NOT(ISERROR(SEARCH("土",Q57)))</formula>
    </cfRule>
  </conditionalFormatting>
  <conditionalFormatting sqref="S57">
    <cfRule type="containsText" dxfId="2666" priority="1153" operator="containsText" text="日">
      <formula>NOT(ISERROR(SEARCH("日",S57)))</formula>
    </cfRule>
    <cfRule type="containsText" dxfId="2665" priority="1154" operator="containsText" text="土">
      <formula>NOT(ISERROR(SEARCH("土",S57)))</formula>
    </cfRule>
  </conditionalFormatting>
  <conditionalFormatting sqref="K59">
    <cfRule type="containsText" dxfId="2664" priority="1151" operator="containsText" text="日">
      <formula>NOT(ISERROR(SEARCH("日",K59)))</formula>
    </cfRule>
    <cfRule type="containsText" dxfId="2663" priority="1152" operator="containsText" text="土">
      <formula>NOT(ISERROR(SEARCH("土",K59)))</formula>
    </cfRule>
  </conditionalFormatting>
  <conditionalFormatting sqref="M59">
    <cfRule type="containsText" dxfId="2662" priority="1149" operator="containsText" text="日">
      <formula>NOT(ISERROR(SEARCH("日",M59)))</formula>
    </cfRule>
    <cfRule type="containsText" dxfId="2661" priority="1150" operator="containsText" text="土">
      <formula>NOT(ISERROR(SEARCH("土",M59)))</formula>
    </cfRule>
  </conditionalFormatting>
  <conditionalFormatting sqref="K47">
    <cfRule type="containsText" dxfId="2660" priority="1211" operator="containsText" text="日">
      <formula>NOT(ISERROR(SEARCH("日",K47)))</formula>
    </cfRule>
    <cfRule type="containsText" dxfId="2659" priority="1212" operator="containsText" text="土">
      <formula>NOT(ISERROR(SEARCH("土",K47)))</formula>
    </cfRule>
  </conditionalFormatting>
  <conditionalFormatting sqref="M47">
    <cfRule type="containsText" dxfId="2658" priority="1209" operator="containsText" text="日">
      <formula>NOT(ISERROR(SEARCH("日",M47)))</formula>
    </cfRule>
    <cfRule type="containsText" dxfId="2657" priority="1210" operator="containsText" text="土">
      <formula>NOT(ISERROR(SEARCH("土",M47)))</formula>
    </cfRule>
  </conditionalFormatting>
  <conditionalFormatting sqref="O47">
    <cfRule type="containsText" dxfId="2656" priority="1207" operator="containsText" text="日">
      <formula>NOT(ISERROR(SEARCH("日",O47)))</formula>
    </cfRule>
    <cfRule type="containsText" dxfId="2655" priority="1208" operator="containsText" text="土">
      <formula>NOT(ISERROR(SEARCH("土",O47)))</formula>
    </cfRule>
  </conditionalFormatting>
  <conditionalFormatting sqref="Q47">
    <cfRule type="containsText" dxfId="2654" priority="1205" operator="containsText" text="日">
      <formula>NOT(ISERROR(SEARCH("日",Q47)))</formula>
    </cfRule>
    <cfRule type="containsText" dxfId="2653" priority="1206" operator="containsText" text="土">
      <formula>NOT(ISERROR(SEARCH("土",Q47)))</formula>
    </cfRule>
  </conditionalFormatting>
  <conditionalFormatting sqref="M49">
    <cfRule type="containsText" dxfId="2652" priority="1199" operator="containsText" text="日">
      <formula>NOT(ISERROR(SEARCH("日",M49)))</formula>
    </cfRule>
    <cfRule type="containsText" dxfId="2651" priority="1200" operator="containsText" text="土">
      <formula>NOT(ISERROR(SEARCH("土",M49)))</formula>
    </cfRule>
  </conditionalFormatting>
  <conditionalFormatting sqref="O49">
    <cfRule type="containsText" dxfId="2650" priority="1197" operator="containsText" text="日">
      <formula>NOT(ISERROR(SEARCH("日",O49)))</formula>
    </cfRule>
    <cfRule type="containsText" dxfId="2649" priority="1198" operator="containsText" text="土">
      <formula>NOT(ISERROR(SEARCH("土",O49)))</formula>
    </cfRule>
  </conditionalFormatting>
  <conditionalFormatting sqref="M55">
    <cfRule type="containsText" dxfId="2648" priority="1169" operator="containsText" text="日">
      <formula>NOT(ISERROR(SEARCH("日",M55)))</formula>
    </cfRule>
    <cfRule type="containsText" dxfId="2647" priority="1170" operator="containsText" text="土">
      <formula>NOT(ISERROR(SEARCH("土",M55)))</formula>
    </cfRule>
  </conditionalFormatting>
  <conditionalFormatting sqref="S49">
    <cfRule type="containsText" dxfId="2646" priority="1193" operator="containsText" text="日">
      <formula>NOT(ISERROR(SEARCH("日",S49)))</formula>
    </cfRule>
    <cfRule type="containsText" dxfId="2645" priority="1194" operator="containsText" text="土">
      <formula>NOT(ISERROR(SEARCH("土",S49)))</formula>
    </cfRule>
  </conditionalFormatting>
  <conditionalFormatting sqref="K51">
    <cfRule type="containsText" dxfId="2644" priority="1191" operator="containsText" text="日">
      <formula>NOT(ISERROR(SEARCH("日",K51)))</formula>
    </cfRule>
    <cfRule type="containsText" dxfId="2643" priority="1192" operator="containsText" text="土">
      <formula>NOT(ISERROR(SEARCH("土",K51)))</formula>
    </cfRule>
  </conditionalFormatting>
  <conditionalFormatting sqref="M51">
    <cfRule type="containsText" dxfId="2642" priority="1189" operator="containsText" text="日">
      <formula>NOT(ISERROR(SEARCH("日",M51)))</formula>
    </cfRule>
    <cfRule type="containsText" dxfId="2641" priority="1190" operator="containsText" text="土">
      <formula>NOT(ISERROR(SEARCH("土",M51)))</formula>
    </cfRule>
  </conditionalFormatting>
  <conditionalFormatting sqref="O51">
    <cfRule type="containsText" dxfId="2640" priority="1187" operator="containsText" text="日">
      <formula>NOT(ISERROR(SEARCH("日",O51)))</formula>
    </cfRule>
    <cfRule type="containsText" dxfId="2639" priority="1188" operator="containsText" text="土">
      <formula>NOT(ISERROR(SEARCH("土",O51)))</formula>
    </cfRule>
  </conditionalFormatting>
  <conditionalFormatting sqref="Q51">
    <cfRule type="containsText" dxfId="2638" priority="1185" operator="containsText" text="日">
      <formula>NOT(ISERROR(SEARCH("日",Q51)))</formula>
    </cfRule>
    <cfRule type="containsText" dxfId="2637" priority="1186" operator="containsText" text="土">
      <formula>NOT(ISERROR(SEARCH("土",Q51)))</formula>
    </cfRule>
  </conditionalFormatting>
  <conditionalFormatting sqref="S51">
    <cfRule type="containsText" dxfId="2636" priority="1183" operator="containsText" text="日">
      <formula>NOT(ISERROR(SEARCH("日",S51)))</formula>
    </cfRule>
    <cfRule type="containsText" dxfId="2635" priority="1184" operator="containsText" text="土">
      <formula>NOT(ISERROR(SEARCH("土",S51)))</formula>
    </cfRule>
  </conditionalFormatting>
  <conditionalFormatting sqref="K55">
    <cfRule type="containsText" dxfId="2634" priority="1171" operator="containsText" text="日">
      <formula>NOT(ISERROR(SEARCH("日",K55)))</formula>
    </cfRule>
    <cfRule type="containsText" dxfId="2633" priority="1172" operator="containsText" text="土">
      <formula>NOT(ISERROR(SEARCH("土",K55)))</formula>
    </cfRule>
  </conditionalFormatting>
  <conditionalFormatting sqref="O55">
    <cfRule type="containsText" dxfId="2632" priority="1167" operator="containsText" text="日">
      <formula>NOT(ISERROR(SEARCH("日",O55)))</formula>
    </cfRule>
    <cfRule type="containsText" dxfId="2631" priority="1168" operator="containsText" text="土">
      <formula>NOT(ISERROR(SEARCH("土",O55)))</formula>
    </cfRule>
  </conditionalFormatting>
  <conditionalFormatting sqref="Q55">
    <cfRule type="containsText" dxfId="2630" priority="1165" operator="containsText" text="日">
      <formula>NOT(ISERROR(SEARCH("日",Q55)))</formula>
    </cfRule>
    <cfRule type="containsText" dxfId="2629" priority="1166" operator="containsText" text="土">
      <formula>NOT(ISERROR(SEARCH("土",Q55)))</formula>
    </cfRule>
  </conditionalFormatting>
  <conditionalFormatting sqref="S55">
    <cfRule type="containsText" dxfId="2628" priority="1163" operator="containsText" text="日">
      <formula>NOT(ISERROR(SEARCH("日",S55)))</formula>
    </cfRule>
    <cfRule type="containsText" dxfId="2627" priority="1164" operator="containsText" text="土">
      <formula>NOT(ISERROR(SEARCH("土",S55)))</formula>
    </cfRule>
  </conditionalFormatting>
  <conditionalFormatting sqref="K57">
    <cfRule type="containsText" dxfId="2626" priority="1161" operator="containsText" text="日">
      <formula>NOT(ISERROR(SEARCH("日",K57)))</formula>
    </cfRule>
    <cfRule type="containsText" dxfId="2625" priority="1162" operator="containsText" text="土">
      <formula>NOT(ISERROR(SEARCH("土",K57)))</formula>
    </cfRule>
  </conditionalFormatting>
  <conditionalFormatting sqref="M57">
    <cfRule type="containsText" dxfId="2624" priority="1159" operator="containsText" text="日">
      <formula>NOT(ISERROR(SEARCH("日",M57)))</formula>
    </cfRule>
    <cfRule type="containsText" dxfId="2623" priority="1160" operator="containsText" text="土">
      <formula>NOT(ISERROR(SEARCH("土",M57)))</formula>
    </cfRule>
  </conditionalFormatting>
  <conditionalFormatting sqref="O57">
    <cfRule type="containsText" dxfId="2622" priority="1157" operator="containsText" text="日">
      <formula>NOT(ISERROR(SEARCH("日",O57)))</formula>
    </cfRule>
    <cfRule type="containsText" dxfId="2621" priority="1158" operator="containsText" text="土">
      <formula>NOT(ISERROR(SEARCH("土",O57)))</formula>
    </cfRule>
  </conditionalFormatting>
  <conditionalFormatting sqref="O75 O67 O65 O63 O61">
    <cfRule type="containsText" dxfId="2620" priority="1137" operator="containsText" text="日">
      <formula>NOT(ISERROR(SEARCH("日",O61)))</formula>
    </cfRule>
    <cfRule type="containsText" dxfId="2619" priority="1138" operator="containsText" text="土">
      <formula>NOT(ISERROR(SEARCH("土",O61)))</formula>
    </cfRule>
  </conditionalFormatting>
  <conditionalFormatting sqref="Q75 Q67 Q65 Q63 Q61">
    <cfRule type="containsText" dxfId="2618" priority="1135" operator="containsText" text="日">
      <formula>NOT(ISERROR(SEARCH("日",Q61)))</formula>
    </cfRule>
    <cfRule type="containsText" dxfId="2617" priority="1136" operator="containsText" text="土">
      <formula>NOT(ISERROR(SEARCH("土",Q61)))</formula>
    </cfRule>
  </conditionalFormatting>
  <conditionalFormatting sqref="S75 S67 S65 S63 S61">
    <cfRule type="containsText" dxfId="2616" priority="1133" operator="containsText" text="日">
      <formula>NOT(ISERROR(SEARCH("日",S61)))</formula>
    </cfRule>
    <cfRule type="containsText" dxfId="2615" priority="1134" operator="containsText" text="土">
      <formula>NOT(ISERROR(SEARCH("土",S61)))</formula>
    </cfRule>
  </conditionalFormatting>
  <conditionalFormatting sqref="O77">
    <cfRule type="containsText" dxfId="2614" priority="1127" operator="containsText" text="日">
      <formula>NOT(ISERROR(SEARCH("日",O77)))</formula>
    </cfRule>
    <cfRule type="containsText" dxfId="2613" priority="1128" operator="containsText" text="土">
      <formula>NOT(ISERROR(SEARCH("土",O77)))</formula>
    </cfRule>
  </conditionalFormatting>
  <conditionalFormatting sqref="K77">
    <cfRule type="containsText" dxfId="2612" priority="1131" operator="containsText" text="日">
      <formula>NOT(ISERROR(SEARCH("日",K77)))</formula>
    </cfRule>
    <cfRule type="containsText" dxfId="2611" priority="1132" operator="containsText" text="土">
      <formula>NOT(ISERROR(SEARCH("土",K77)))</formula>
    </cfRule>
  </conditionalFormatting>
  <conditionalFormatting sqref="M77">
    <cfRule type="containsText" dxfId="2610" priority="1129" operator="containsText" text="日">
      <formula>NOT(ISERROR(SEARCH("日",M77)))</formula>
    </cfRule>
    <cfRule type="containsText" dxfId="2609" priority="1130" operator="containsText" text="土">
      <formula>NOT(ISERROR(SEARCH("土",M77)))</formula>
    </cfRule>
  </conditionalFormatting>
  <conditionalFormatting sqref="W77">
    <cfRule type="containsText" dxfId="2608" priority="1119" operator="containsText" text="日">
      <formula>NOT(ISERROR(SEARCH("日",W77)))</formula>
    </cfRule>
    <cfRule type="containsText" dxfId="2607" priority="1120" operator="containsText" text="土">
      <formula>NOT(ISERROR(SEARCH("土",W77)))</formula>
    </cfRule>
  </conditionalFormatting>
  <conditionalFormatting sqref="S77">
    <cfRule type="containsText" dxfId="2606" priority="1123" operator="containsText" text="日">
      <formula>NOT(ISERROR(SEARCH("日",S77)))</formula>
    </cfRule>
    <cfRule type="containsText" dxfId="2605" priority="1124" operator="containsText" text="土">
      <formula>NOT(ISERROR(SEARCH("土",S77)))</formula>
    </cfRule>
  </conditionalFormatting>
  <conditionalFormatting sqref="U77">
    <cfRule type="containsText" dxfId="2604" priority="1121" operator="containsText" text="日">
      <formula>NOT(ISERROR(SEARCH("日",U77)))</formula>
    </cfRule>
    <cfRule type="containsText" dxfId="2603" priority="1122" operator="containsText" text="土">
      <formula>NOT(ISERROR(SEARCH("土",U77)))</formula>
    </cfRule>
  </conditionalFormatting>
  <conditionalFormatting sqref="K73">
    <cfRule type="containsText" dxfId="2602" priority="1107" operator="containsText" text="日">
      <formula>NOT(ISERROR(SEARCH("日",K73)))</formula>
    </cfRule>
    <cfRule type="containsText" dxfId="2601" priority="1108" operator="containsText" text="土">
      <formula>NOT(ISERROR(SEARCH("土",K73)))</formula>
    </cfRule>
  </conditionalFormatting>
  <conditionalFormatting sqref="M73">
    <cfRule type="containsText" dxfId="2600" priority="1105" operator="containsText" text="日">
      <formula>NOT(ISERROR(SEARCH("日",M73)))</formula>
    </cfRule>
    <cfRule type="containsText" dxfId="2599" priority="1106" operator="containsText" text="土">
      <formula>NOT(ISERROR(SEARCH("土",M73)))</formula>
    </cfRule>
  </conditionalFormatting>
  <conditionalFormatting sqref="K71">
    <cfRule type="containsText" dxfId="2598" priority="1097" operator="containsText" text="日">
      <formula>NOT(ISERROR(SEARCH("日",K71)))</formula>
    </cfRule>
    <cfRule type="containsText" dxfId="2597" priority="1098" operator="containsText" text="土">
      <formula>NOT(ISERROR(SEARCH("土",K71)))</formula>
    </cfRule>
  </conditionalFormatting>
  <conditionalFormatting sqref="O73">
    <cfRule type="containsText" dxfId="2596" priority="1103" operator="containsText" text="日">
      <formula>NOT(ISERROR(SEARCH("日",O73)))</formula>
    </cfRule>
    <cfRule type="containsText" dxfId="2595" priority="1104" operator="containsText" text="土">
      <formula>NOT(ISERROR(SEARCH("土",O73)))</formula>
    </cfRule>
  </conditionalFormatting>
  <conditionalFormatting sqref="AE77">
    <cfRule type="containsText" dxfId="2594" priority="1111" operator="containsText" text="日">
      <formula>NOT(ISERROR(SEARCH("日",AE77)))</formula>
    </cfRule>
    <cfRule type="containsText" dxfId="2593" priority="1112" operator="containsText" text="土">
      <formula>NOT(ISERROR(SEARCH("土",AE77)))</formula>
    </cfRule>
  </conditionalFormatting>
  <conditionalFormatting sqref="AA77">
    <cfRule type="containsText" dxfId="2592" priority="1115" operator="containsText" text="日">
      <formula>NOT(ISERROR(SEARCH("日",AA77)))</formula>
    </cfRule>
    <cfRule type="containsText" dxfId="2591" priority="1116" operator="containsText" text="土">
      <formula>NOT(ISERROR(SEARCH("土",AA77)))</formula>
    </cfRule>
  </conditionalFormatting>
  <conditionalFormatting sqref="M71">
    <cfRule type="containsText" dxfId="2590" priority="1095" operator="containsText" text="日">
      <formula>NOT(ISERROR(SEARCH("日",M71)))</formula>
    </cfRule>
    <cfRule type="containsText" dxfId="2589" priority="1096" operator="containsText" text="土">
      <formula>NOT(ISERROR(SEARCH("土",M71)))</formula>
    </cfRule>
  </conditionalFormatting>
  <conditionalFormatting sqref="Q73">
    <cfRule type="containsText" dxfId="2588" priority="1101" operator="containsText" text="日">
      <formula>NOT(ISERROR(SEARCH("日",Q73)))</formula>
    </cfRule>
    <cfRule type="containsText" dxfId="2587" priority="1102" operator="containsText" text="土">
      <formula>NOT(ISERROR(SEARCH("土",Q73)))</formula>
    </cfRule>
  </conditionalFormatting>
  <conditionalFormatting sqref="AC77">
    <cfRule type="containsText" dxfId="2586" priority="1113" operator="containsText" text="日">
      <formula>NOT(ISERROR(SEARCH("日",AC77)))</formula>
    </cfRule>
    <cfRule type="containsText" dxfId="2585" priority="1114" operator="containsText" text="土">
      <formula>NOT(ISERROR(SEARCH("土",AC77)))</formula>
    </cfRule>
  </conditionalFormatting>
  <conditionalFormatting sqref="O71">
    <cfRule type="containsText" dxfId="2584" priority="1093" operator="containsText" text="日">
      <formula>NOT(ISERROR(SEARCH("日",O71)))</formula>
    </cfRule>
    <cfRule type="containsText" dxfId="2583" priority="1094" operator="containsText" text="土">
      <formula>NOT(ISERROR(SEARCH("土",O71)))</formula>
    </cfRule>
  </conditionalFormatting>
  <conditionalFormatting sqref="S73">
    <cfRule type="containsText" dxfId="2582" priority="1099" operator="containsText" text="日">
      <formula>NOT(ISERROR(SEARCH("日",S73)))</formula>
    </cfRule>
    <cfRule type="containsText" dxfId="2581" priority="1100" operator="containsText" text="土">
      <formula>NOT(ISERROR(SEARCH("土",S73)))</formula>
    </cfRule>
  </conditionalFormatting>
  <conditionalFormatting sqref="K69">
    <cfRule type="containsText" dxfId="2580" priority="1087" operator="containsText" text="日">
      <formula>NOT(ISERROR(SEARCH("日",K69)))</formula>
    </cfRule>
    <cfRule type="containsText" dxfId="2579" priority="1088" operator="containsText" text="土">
      <formula>NOT(ISERROR(SEARCH("土",K69)))</formula>
    </cfRule>
  </conditionalFormatting>
  <conditionalFormatting sqref="Q71">
    <cfRule type="containsText" dxfId="2578" priority="1091" operator="containsText" text="日">
      <formula>NOT(ISERROR(SEARCH("日",Q71)))</formula>
    </cfRule>
    <cfRule type="containsText" dxfId="2577" priority="1092" operator="containsText" text="土">
      <formula>NOT(ISERROR(SEARCH("土",Q71)))</formula>
    </cfRule>
  </conditionalFormatting>
  <conditionalFormatting sqref="S71">
    <cfRule type="containsText" dxfId="2576" priority="1089" operator="containsText" text="日">
      <formula>NOT(ISERROR(SEARCH("日",S71)))</formula>
    </cfRule>
    <cfRule type="containsText" dxfId="2575" priority="1090" operator="containsText" text="土">
      <formula>NOT(ISERROR(SEARCH("土",S71)))</formula>
    </cfRule>
  </conditionalFormatting>
  <conditionalFormatting sqref="M69">
    <cfRule type="containsText" dxfId="2574" priority="1085" operator="containsText" text="日">
      <formula>NOT(ISERROR(SEARCH("日",M69)))</formula>
    </cfRule>
    <cfRule type="containsText" dxfId="2573" priority="1086" operator="containsText" text="土">
      <formula>NOT(ISERROR(SEARCH("土",M69)))</formula>
    </cfRule>
  </conditionalFormatting>
  <conditionalFormatting sqref="O69">
    <cfRule type="containsText" dxfId="2572" priority="1083" operator="containsText" text="日">
      <formula>NOT(ISERROR(SEARCH("日",O69)))</formula>
    </cfRule>
    <cfRule type="containsText" dxfId="2571" priority="1084" operator="containsText" text="土">
      <formula>NOT(ISERROR(SEARCH("土",O69)))</formula>
    </cfRule>
  </conditionalFormatting>
  <conditionalFormatting sqref="Q69">
    <cfRule type="containsText" dxfId="2570" priority="1081" operator="containsText" text="日">
      <formula>NOT(ISERROR(SEARCH("日",Q69)))</formula>
    </cfRule>
    <cfRule type="containsText" dxfId="2569" priority="1082" operator="containsText" text="土">
      <formula>NOT(ISERROR(SEARCH("土",Q69)))</formula>
    </cfRule>
  </conditionalFormatting>
  <conditionalFormatting sqref="S69">
    <cfRule type="containsText" dxfId="2568" priority="1079" operator="containsText" text="日">
      <formula>NOT(ISERROR(SEARCH("日",S69)))</formula>
    </cfRule>
    <cfRule type="containsText" dxfId="2567" priority="1080" operator="containsText" text="土">
      <formula>NOT(ISERROR(SEARCH("土",S69)))</formula>
    </cfRule>
  </conditionalFormatting>
  <conditionalFormatting sqref="AC14">
    <cfRule type="containsText" dxfId="2566" priority="1077" operator="containsText" text="日">
      <formula>NOT(ISERROR(SEARCH("日",AC14)))</formula>
    </cfRule>
    <cfRule type="containsText" dxfId="2565" priority="1078" operator="containsText" text="土">
      <formula>NOT(ISERROR(SEARCH("土",AC14)))</formula>
    </cfRule>
  </conditionalFormatting>
  <conditionalFormatting sqref="AA14">
    <cfRule type="containsText" dxfId="2564" priority="1075" operator="containsText" text="日">
      <formula>NOT(ISERROR(SEARCH("日",AA14)))</formula>
    </cfRule>
    <cfRule type="containsText" dxfId="2563" priority="1076" operator="containsText" text="土">
      <formula>NOT(ISERROR(SEARCH("土",AA14)))</formula>
    </cfRule>
  </conditionalFormatting>
  <conditionalFormatting sqref="Y14">
    <cfRule type="containsText" dxfId="2562" priority="1073" operator="containsText" text="日">
      <formula>NOT(ISERROR(SEARCH("日",Y14)))</formula>
    </cfRule>
    <cfRule type="containsText" dxfId="2561" priority="1074" operator="containsText" text="土">
      <formula>NOT(ISERROR(SEARCH("土",Y14)))</formula>
    </cfRule>
  </conditionalFormatting>
  <conditionalFormatting sqref="W14">
    <cfRule type="containsText" dxfId="2560" priority="1071" operator="containsText" text="日">
      <formula>NOT(ISERROR(SEARCH("日",W14)))</formula>
    </cfRule>
    <cfRule type="containsText" dxfId="2559" priority="1072" operator="containsText" text="土">
      <formula>NOT(ISERROR(SEARCH("土",W14)))</formula>
    </cfRule>
  </conditionalFormatting>
  <conditionalFormatting sqref="U14">
    <cfRule type="containsText" dxfId="2558" priority="1069" operator="containsText" text="日">
      <formula>NOT(ISERROR(SEARCH("日",U14)))</formula>
    </cfRule>
    <cfRule type="containsText" dxfId="2557" priority="1070" operator="containsText" text="土">
      <formula>NOT(ISERROR(SEARCH("土",U14)))</formula>
    </cfRule>
  </conditionalFormatting>
  <conditionalFormatting sqref="S14">
    <cfRule type="containsText" dxfId="2556" priority="1067" operator="containsText" text="日">
      <formula>NOT(ISERROR(SEARCH("日",S14)))</formula>
    </cfRule>
    <cfRule type="containsText" dxfId="2555" priority="1068" operator="containsText" text="土">
      <formula>NOT(ISERROR(SEARCH("土",S14)))</formula>
    </cfRule>
  </conditionalFormatting>
  <conditionalFormatting sqref="Q14">
    <cfRule type="containsText" dxfId="2554" priority="1065" operator="containsText" text="日">
      <formula>NOT(ISERROR(SEARCH("日",Q14)))</formula>
    </cfRule>
    <cfRule type="containsText" dxfId="2553" priority="1066" operator="containsText" text="土">
      <formula>NOT(ISERROR(SEARCH("土",Q14)))</formula>
    </cfRule>
  </conditionalFormatting>
  <conditionalFormatting sqref="O14">
    <cfRule type="containsText" dxfId="2552" priority="1063" operator="containsText" text="日">
      <formula>NOT(ISERROR(SEARCH("日",O14)))</formula>
    </cfRule>
    <cfRule type="containsText" dxfId="2551" priority="1064" operator="containsText" text="土">
      <formula>NOT(ISERROR(SEARCH("土",O14)))</formula>
    </cfRule>
  </conditionalFormatting>
  <conditionalFormatting sqref="M14">
    <cfRule type="containsText" dxfId="2550" priority="1061" operator="containsText" text="日">
      <formula>NOT(ISERROR(SEARCH("日",M14)))</formula>
    </cfRule>
    <cfRule type="containsText" dxfId="2549" priority="1062" operator="containsText" text="土">
      <formula>NOT(ISERROR(SEARCH("土",M14)))</formula>
    </cfRule>
  </conditionalFormatting>
  <conditionalFormatting sqref="K14">
    <cfRule type="containsText" dxfId="2548" priority="1059" operator="containsText" text="日">
      <formula>NOT(ISERROR(SEARCH("日",K14)))</formula>
    </cfRule>
    <cfRule type="containsText" dxfId="2547" priority="1060" operator="containsText" text="土">
      <formula>NOT(ISERROR(SEARCH("土",K14)))</formula>
    </cfRule>
  </conditionalFormatting>
  <conditionalFormatting sqref="K16">
    <cfRule type="containsText" dxfId="2546" priority="1057" operator="containsText" text="日">
      <formula>NOT(ISERROR(SEARCH("日",K16)))</formula>
    </cfRule>
    <cfRule type="containsText" dxfId="2545" priority="1058" operator="containsText" text="土">
      <formula>NOT(ISERROR(SEARCH("土",K16)))</formula>
    </cfRule>
  </conditionalFormatting>
  <conditionalFormatting sqref="K18">
    <cfRule type="containsText" dxfId="2544" priority="1055" operator="containsText" text="日">
      <formula>NOT(ISERROR(SEARCH("日",K18)))</formula>
    </cfRule>
    <cfRule type="containsText" dxfId="2543" priority="1056" operator="containsText" text="土">
      <formula>NOT(ISERROR(SEARCH("土",K18)))</formula>
    </cfRule>
  </conditionalFormatting>
  <conditionalFormatting sqref="K20">
    <cfRule type="containsText" dxfId="2542" priority="1053" operator="containsText" text="日">
      <formula>NOT(ISERROR(SEARCH("日",K20)))</formula>
    </cfRule>
    <cfRule type="containsText" dxfId="2541" priority="1054" operator="containsText" text="土">
      <formula>NOT(ISERROR(SEARCH("土",K20)))</formula>
    </cfRule>
  </conditionalFormatting>
  <conditionalFormatting sqref="K22">
    <cfRule type="containsText" dxfId="2540" priority="1051" operator="containsText" text="日">
      <formula>NOT(ISERROR(SEARCH("日",K22)))</formula>
    </cfRule>
    <cfRule type="containsText" dxfId="2539" priority="1052" operator="containsText" text="土">
      <formula>NOT(ISERROR(SEARCH("土",K22)))</formula>
    </cfRule>
  </conditionalFormatting>
  <conditionalFormatting sqref="K24">
    <cfRule type="containsText" dxfId="2538" priority="1049" operator="containsText" text="日">
      <formula>NOT(ISERROR(SEARCH("日",K24)))</formula>
    </cfRule>
    <cfRule type="containsText" dxfId="2537" priority="1050" operator="containsText" text="土">
      <formula>NOT(ISERROR(SEARCH("土",K24)))</formula>
    </cfRule>
  </conditionalFormatting>
  <conditionalFormatting sqref="K26">
    <cfRule type="containsText" dxfId="2536" priority="1047" operator="containsText" text="日">
      <formula>NOT(ISERROR(SEARCH("日",K26)))</formula>
    </cfRule>
    <cfRule type="containsText" dxfId="2535" priority="1048" operator="containsText" text="土">
      <formula>NOT(ISERROR(SEARCH("土",K26)))</formula>
    </cfRule>
  </conditionalFormatting>
  <conditionalFormatting sqref="K28">
    <cfRule type="containsText" dxfId="2534" priority="1045" operator="containsText" text="日">
      <formula>NOT(ISERROR(SEARCH("日",K28)))</formula>
    </cfRule>
    <cfRule type="containsText" dxfId="2533" priority="1046" operator="containsText" text="土">
      <formula>NOT(ISERROR(SEARCH("土",K28)))</formula>
    </cfRule>
  </conditionalFormatting>
  <conditionalFormatting sqref="K30">
    <cfRule type="containsText" dxfId="2532" priority="1043" operator="containsText" text="日">
      <formula>NOT(ISERROR(SEARCH("日",K30)))</formula>
    </cfRule>
    <cfRule type="containsText" dxfId="2531" priority="1044" operator="containsText" text="土">
      <formula>NOT(ISERROR(SEARCH("土",K30)))</formula>
    </cfRule>
  </conditionalFormatting>
  <conditionalFormatting sqref="K32">
    <cfRule type="containsText" dxfId="2530" priority="1041" operator="containsText" text="日">
      <formula>NOT(ISERROR(SEARCH("日",K32)))</formula>
    </cfRule>
    <cfRule type="containsText" dxfId="2529" priority="1042" operator="containsText" text="土">
      <formula>NOT(ISERROR(SEARCH("土",K32)))</formula>
    </cfRule>
  </conditionalFormatting>
  <conditionalFormatting sqref="K34">
    <cfRule type="containsText" dxfId="2528" priority="1039" operator="containsText" text="日">
      <formula>NOT(ISERROR(SEARCH("日",K34)))</formula>
    </cfRule>
    <cfRule type="containsText" dxfId="2527" priority="1040" operator="containsText" text="土">
      <formula>NOT(ISERROR(SEARCH("土",K34)))</formula>
    </cfRule>
  </conditionalFormatting>
  <conditionalFormatting sqref="K36">
    <cfRule type="containsText" dxfId="2526" priority="1037" operator="containsText" text="日">
      <formula>NOT(ISERROR(SEARCH("日",K36)))</formula>
    </cfRule>
    <cfRule type="containsText" dxfId="2525" priority="1038" operator="containsText" text="土">
      <formula>NOT(ISERROR(SEARCH("土",K36)))</formula>
    </cfRule>
  </conditionalFormatting>
  <conditionalFormatting sqref="K38">
    <cfRule type="containsText" dxfId="2524" priority="1035" operator="containsText" text="日">
      <formula>NOT(ISERROR(SEARCH("日",K38)))</formula>
    </cfRule>
    <cfRule type="containsText" dxfId="2523" priority="1036" operator="containsText" text="土">
      <formula>NOT(ISERROR(SEARCH("土",K38)))</formula>
    </cfRule>
  </conditionalFormatting>
  <conditionalFormatting sqref="K46">
    <cfRule type="containsText" dxfId="2522" priority="1033" operator="containsText" text="日">
      <formula>NOT(ISERROR(SEARCH("日",K46)))</formula>
    </cfRule>
    <cfRule type="containsText" dxfId="2521" priority="1034" operator="containsText" text="土">
      <formula>NOT(ISERROR(SEARCH("土",K46)))</formula>
    </cfRule>
  </conditionalFormatting>
  <conditionalFormatting sqref="K48">
    <cfRule type="containsText" dxfId="2520" priority="1031" operator="containsText" text="日">
      <formula>NOT(ISERROR(SEARCH("日",K48)))</formula>
    </cfRule>
    <cfRule type="containsText" dxfId="2519" priority="1032" operator="containsText" text="土">
      <formula>NOT(ISERROR(SEARCH("土",K48)))</formula>
    </cfRule>
  </conditionalFormatting>
  <conditionalFormatting sqref="K50">
    <cfRule type="containsText" dxfId="2518" priority="1029" operator="containsText" text="日">
      <formula>NOT(ISERROR(SEARCH("日",K50)))</formula>
    </cfRule>
    <cfRule type="containsText" dxfId="2517" priority="1030" operator="containsText" text="土">
      <formula>NOT(ISERROR(SEARCH("土",K50)))</formula>
    </cfRule>
  </conditionalFormatting>
  <conditionalFormatting sqref="K52">
    <cfRule type="containsText" dxfId="2516" priority="1027" operator="containsText" text="日">
      <formula>NOT(ISERROR(SEARCH("日",K52)))</formula>
    </cfRule>
    <cfRule type="containsText" dxfId="2515" priority="1028" operator="containsText" text="土">
      <formula>NOT(ISERROR(SEARCH("土",K52)))</formula>
    </cfRule>
  </conditionalFormatting>
  <conditionalFormatting sqref="K54">
    <cfRule type="containsText" dxfId="2514" priority="1025" operator="containsText" text="日">
      <formula>NOT(ISERROR(SEARCH("日",K54)))</formula>
    </cfRule>
    <cfRule type="containsText" dxfId="2513" priority="1026" operator="containsText" text="土">
      <formula>NOT(ISERROR(SEARCH("土",K54)))</formula>
    </cfRule>
  </conditionalFormatting>
  <conditionalFormatting sqref="K56">
    <cfRule type="containsText" dxfId="2512" priority="1023" operator="containsText" text="日">
      <formula>NOT(ISERROR(SEARCH("日",K56)))</formula>
    </cfRule>
    <cfRule type="containsText" dxfId="2511" priority="1024" operator="containsText" text="土">
      <formula>NOT(ISERROR(SEARCH("土",K56)))</formula>
    </cfRule>
  </conditionalFormatting>
  <conditionalFormatting sqref="K58">
    <cfRule type="containsText" dxfId="2510" priority="1021" operator="containsText" text="日">
      <formula>NOT(ISERROR(SEARCH("日",K58)))</formula>
    </cfRule>
    <cfRule type="containsText" dxfId="2509" priority="1022" operator="containsText" text="土">
      <formula>NOT(ISERROR(SEARCH("土",K58)))</formula>
    </cfRule>
  </conditionalFormatting>
  <conditionalFormatting sqref="K60">
    <cfRule type="containsText" dxfId="2508" priority="1019" operator="containsText" text="日">
      <formula>NOT(ISERROR(SEARCH("日",K60)))</formula>
    </cfRule>
    <cfRule type="containsText" dxfId="2507" priority="1020" operator="containsText" text="土">
      <formula>NOT(ISERROR(SEARCH("土",K60)))</formula>
    </cfRule>
  </conditionalFormatting>
  <conditionalFormatting sqref="K62">
    <cfRule type="containsText" dxfId="2506" priority="1017" operator="containsText" text="日">
      <formula>NOT(ISERROR(SEARCH("日",K62)))</formula>
    </cfRule>
    <cfRule type="containsText" dxfId="2505" priority="1018" operator="containsText" text="土">
      <formula>NOT(ISERROR(SEARCH("土",K62)))</formula>
    </cfRule>
  </conditionalFormatting>
  <conditionalFormatting sqref="K64">
    <cfRule type="containsText" dxfId="2504" priority="1015" operator="containsText" text="日">
      <formula>NOT(ISERROR(SEARCH("日",K64)))</formula>
    </cfRule>
    <cfRule type="containsText" dxfId="2503" priority="1016" operator="containsText" text="土">
      <formula>NOT(ISERROR(SEARCH("土",K64)))</formula>
    </cfRule>
  </conditionalFormatting>
  <conditionalFormatting sqref="K66">
    <cfRule type="containsText" dxfId="2502" priority="1013" operator="containsText" text="日">
      <formula>NOT(ISERROR(SEARCH("日",K66)))</formula>
    </cfRule>
    <cfRule type="containsText" dxfId="2501" priority="1014" operator="containsText" text="土">
      <formula>NOT(ISERROR(SEARCH("土",K66)))</formula>
    </cfRule>
  </conditionalFormatting>
  <conditionalFormatting sqref="K68">
    <cfRule type="containsText" dxfId="2500" priority="1011" operator="containsText" text="日">
      <formula>NOT(ISERROR(SEARCH("日",K68)))</formula>
    </cfRule>
    <cfRule type="containsText" dxfId="2499" priority="1012" operator="containsText" text="土">
      <formula>NOT(ISERROR(SEARCH("土",K68)))</formula>
    </cfRule>
  </conditionalFormatting>
  <conditionalFormatting sqref="K70">
    <cfRule type="containsText" dxfId="2498" priority="1009" operator="containsText" text="日">
      <formula>NOT(ISERROR(SEARCH("日",K70)))</formula>
    </cfRule>
    <cfRule type="containsText" dxfId="2497" priority="1010" operator="containsText" text="土">
      <formula>NOT(ISERROR(SEARCH("土",K70)))</formula>
    </cfRule>
  </conditionalFormatting>
  <conditionalFormatting sqref="K72">
    <cfRule type="containsText" dxfId="2496" priority="1007" operator="containsText" text="日">
      <formula>NOT(ISERROR(SEARCH("日",K72)))</formula>
    </cfRule>
    <cfRule type="containsText" dxfId="2495" priority="1008" operator="containsText" text="土">
      <formula>NOT(ISERROR(SEARCH("土",K72)))</formula>
    </cfRule>
  </conditionalFormatting>
  <conditionalFormatting sqref="K74">
    <cfRule type="containsText" dxfId="2494" priority="1005" operator="containsText" text="日">
      <formula>NOT(ISERROR(SEARCH("日",K74)))</formula>
    </cfRule>
    <cfRule type="containsText" dxfId="2493" priority="1006" operator="containsText" text="土">
      <formula>NOT(ISERROR(SEARCH("土",K74)))</formula>
    </cfRule>
  </conditionalFormatting>
  <conditionalFormatting sqref="K76">
    <cfRule type="containsText" dxfId="2492" priority="1003" operator="containsText" text="日">
      <formula>NOT(ISERROR(SEARCH("日",K76)))</formula>
    </cfRule>
    <cfRule type="containsText" dxfId="2491" priority="1004" operator="containsText" text="土">
      <formula>NOT(ISERROR(SEARCH("土",K76)))</formula>
    </cfRule>
  </conditionalFormatting>
  <conditionalFormatting sqref="K84">
    <cfRule type="containsText" dxfId="2490" priority="1001" operator="containsText" text="日">
      <formula>NOT(ISERROR(SEARCH("日",K84)))</formula>
    </cfRule>
    <cfRule type="containsText" dxfId="2489" priority="1002" operator="containsText" text="土">
      <formula>NOT(ISERROR(SEARCH("土",K84)))</formula>
    </cfRule>
  </conditionalFormatting>
  <conditionalFormatting sqref="K86">
    <cfRule type="containsText" dxfId="2488" priority="999" operator="containsText" text="日">
      <formula>NOT(ISERROR(SEARCH("日",K86)))</formula>
    </cfRule>
    <cfRule type="containsText" dxfId="2487" priority="1000" operator="containsText" text="土">
      <formula>NOT(ISERROR(SEARCH("土",K86)))</formula>
    </cfRule>
  </conditionalFormatting>
  <conditionalFormatting sqref="K88">
    <cfRule type="containsText" dxfId="2486" priority="997" operator="containsText" text="日">
      <formula>NOT(ISERROR(SEARCH("日",K88)))</formula>
    </cfRule>
    <cfRule type="containsText" dxfId="2485" priority="998" operator="containsText" text="土">
      <formula>NOT(ISERROR(SEARCH("土",K88)))</formula>
    </cfRule>
  </conditionalFormatting>
  <conditionalFormatting sqref="K90">
    <cfRule type="containsText" dxfId="2484" priority="995" operator="containsText" text="日">
      <formula>NOT(ISERROR(SEARCH("日",K90)))</formula>
    </cfRule>
    <cfRule type="containsText" dxfId="2483" priority="996" operator="containsText" text="土">
      <formula>NOT(ISERROR(SEARCH("土",K90)))</formula>
    </cfRule>
  </conditionalFormatting>
  <conditionalFormatting sqref="K92">
    <cfRule type="containsText" dxfId="2482" priority="993" operator="containsText" text="日">
      <formula>NOT(ISERROR(SEARCH("日",K92)))</formula>
    </cfRule>
    <cfRule type="containsText" dxfId="2481" priority="994" operator="containsText" text="土">
      <formula>NOT(ISERROR(SEARCH("土",K92)))</formula>
    </cfRule>
  </conditionalFormatting>
  <conditionalFormatting sqref="K94">
    <cfRule type="containsText" dxfId="2480" priority="991" operator="containsText" text="日">
      <formula>NOT(ISERROR(SEARCH("日",K94)))</formula>
    </cfRule>
    <cfRule type="containsText" dxfId="2479" priority="992" operator="containsText" text="土">
      <formula>NOT(ISERROR(SEARCH("土",K94)))</formula>
    </cfRule>
  </conditionalFormatting>
  <conditionalFormatting sqref="K96">
    <cfRule type="containsText" dxfId="2478" priority="989" operator="containsText" text="日">
      <formula>NOT(ISERROR(SEARCH("日",K96)))</formula>
    </cfRule>
    <cfRule type="containsText" dxfId="2477" priority="990" operator="containsText" text="土">
      <formula>NOT(ISERROR(SEARCH("土",K96)))</formula>
    </cfRule>
  </conditionalFormatting>
  <conditionalFormatting sqref="K98">
    <cfRule type="containsText" dxfId="2476" priority="987" operator="containsText" text="日">
      <formula>NOT(ISERROR(SEARCH("日",K98)))</formula>
    </cfRule>
    <cfRule type="containsText" dxfId="2475" priority="988" operator="containsText" text="土">
      <formula>NOT(ISERROR(SEARCH("土",K98)))</formula>
    </cfRule>
  </conditionalFormatting>
  <conditionalFormatting sqref="K100">
    <cfRule type="containsText" dxfId="2474" priority="985" operator="containsText" text="日">
      <formula>NOT(ISERROR(SEARCH("日",K100)))</formula>
    </cfRule>
    <cfRule type="containsText" dxfId="2473" priority="986" operator="containsText" text="土">
      <formula>NOT(ISERROR(SEARCH("土",K100)))</formula>
    </cfRule>
  </conditionalFormatting>
  <conditionalFormatting sqref="K102">
    <cfRule type="containsText" dxfId="2472" priority="983" operator="containsText" text="日">
      <formula>NOT(ISERROR(SEARCH("日",K102)))</formula>
    </cfRule>
    <cfRule type="containsText" dxfId="2471" priority="984" operator="containsText" text="土">
      <formula>NOT(ISERROR(SEARCH("土",K102)))</formula>
    </cfRule>
  </conditionalFormatting>
  <conditionalFormatting sqref="K104">
    <cfRule type="containsText" dxfId="2470" priority="981" operator="containsText" text="日">
      <formula>NOT(ISERROR(SEARCH("日",K104)))</formula>
    </cfRule>
    <cfRule type="containsText" dxfId="2469" priority="982" operator="containsText" text="土">
      <formula>NOT(ISERROR(SEARCH("土",K104)))</formula>
    </cfRule>
  </conditionalFormatting>
  <conditionalFormatting sqref="K106">
    <cfRule type="containsText" dxfId="2468" priority="979" operator="containsText" text="日">
      <formula>NOT(ISERROR(SEARCH("日",K106)))</formula>
    </cfRule>
    <cfRule type="containsText" dxfId="2467" priority="980" operator="containsText" text="土">
      <formula>NOT(ISERROR(SEARCH("土",K106)))</formula>
    </cfRule>
  </conditionalFormatting>
  <conditionalFormatting sqref="K108">
    <cfRule type="containsText" dxfId="2466" priority="977" operator="containsText" text="日">
      <formula>NOT(ISERROR(SEARCH("日",K108)))</formula>
    </cfRule>
    <cfRule type="containsText" dxfId="2465" priority="978" operator="containsText" text="土">
      <formula>NOT(ISERROR(SEARCH("土",K108)))</formula>
    </cfRule>
  </conditionalFormatting>
  <conditionalFormatting sqref="K110">
    <cfRule type="containsText" dxfId="2464" priority="975" operator="containsText" text="日">
      <formula>NOT(ISERROR(SEARCH("日",K110)))</formula>
    </cfRule>
    <cfRule type="containsText" dxfId="2463" priority="976" operator="containsText" text="土">
      <formula>NOT(ISERROR(SEARCH("土",K110)))</formula>
    </cfRule>
  </conditionalFormatting>
  <conditionalFormatting sqref="K112">
    <cfRule type="containsText" dxfId="2462" priority="973" operator="containsText" text="日">
      <formula>NOT(ISERROR(SEARCH("日",K112)))</formula>
    </cfRule>
    <cfRule type="containsText" dxfId="2461" priority="974" operator="containsText" text="土">
      <formula>NOT(ISERROR(SEARCH("土",K112)))</formula>
    </cfRule>
  </conditionalFormatting>
  <conditionalFormatting sqref="K114">
    <cfRule type="containsText" dxfId="2460" priority="971" operator="containsText" text="日">
      <formula>NOT(ISERROR(SEARCH("日",K114)))</formula>
    </cfRule>
    <cfRule type="containsText" dxfId="2459" priority="972" operator="containsText" text="土">
      <formula>NOT(ISERROR(SEARCH("土",K114)))</formula>
    </cfRule>
  </conditionalFormatting>
  <conditionalFormatting sqref="M16">
    <cfRule type="containsText" dxfId="2458" priority="969" operator="containsText" text="日">
      <formula>NOT(ISERROR(SEARCH("日",M16)))</formula>
    </cfRule>
    <cfRule type="containsText" dxfId="2457" priority="970" operator="containsText" text="土">
      <formula>NOT(ISERROR(SEARCH("土",M16)))</formula>
    </cfRule>
  </conditionalFormatting>
  <conditionalFormatting sqref="M18">
    <cfRule type="containsText" dxfId="2456" priority="967" operator="containsText" text="日">
      <formula>NOT(ISERROR(SEARCH("日",M18)))</formula>
    </cfRule>
    <cfRule type="containsText" dxfId="2455" priority="968" operator="containsText" text="土">
      <formula>NOT(ISERROR(SEARCH("土",M18)))</formula>
    </cfRule>
  </conditionalFormatting>
  <conditionalFormatting sqref="M20">
    <cfRule type="containsText" dxfId="2454" priority="965" operator="containsText" text="日">
      <formula>NOT(ISERROR(SEARCH("日",M20)))</formula>
    </cfRule>
    <cfRule type="containsText" dxfId="2453" priority="966" operator="containsText" text="土">
      <formula>NOT(ISERROR(SEARCH("土",M20)))</formula>
    </cfRule>
  </conditionalFormatting>
  <conditionalFormatting sqref="M22">
    <cfRule type="containsText" dxfId="2452" priority="963" operator="containsText" text="日">
      <formula>NOT(ISERROR(SEARCH("日",M22)))</formula>
    </cfRule>
    <cfRule type="containsText" dxfId="2451" priority="964" operator="containsText" text="土">
      <formula>NOT(ISERROR(SEARCH("土",M22)))</formula>
    </cfRule>
  </conditionalFormatting>
  <conditionalFormatting sqref="M24">
    <cfRule type="containsText" dxfId="2450" priority="961" operator="containsText" text="日">
      <formula>NOT(ISERROR(SEARCH("日",M24)))</formula>
    </cfRule>
    <cfRule type="containsText" dxfId="2449" priority="962" operator="containsText" text="土">
      <formula>NOT(ISERROR(SEARCH("土",M24)))</formula>
    </cfRule>
  </conditionalFormatting>
  <conditionalFormatting sqref="M26">
    <cfRule type="containsText" dxfId="2448" priority="959" operator="containsText" text="日">
      <formula>NOT(ISERROR(SEARCH("日",M26)))</formula>
    </cfRule>
    <cfRule type="containsText" dxfId="2447" priority="960" operator="containsText" text="土">
      <formula>NOT(ISERROR(SEARCH("土",M26)))</formula>
    </cfRule>
  </conditionalFormatting>
  <conditionalFormatting sqref="M28">
    <cfRule type="containsText" dxfId="2446" priority="957" operator="containsText" text="日">
      <formula>NOT(ISERROR(SEARCH("日",M28)))</formula>
    </cfRule>
    <cfRule type="containsText" dxfId="2445" priority="958" operator="containsText" text="土">
      <formula>NOT(ISERROR(SEARCH("土",M28)))</formula>
    </cfRule>
  </conditionalFormatting>
  <conditionalFormatting sqref="M30">
    <cfRule type="containsText" dxfId="2444" priority="955" operator="containsText" text="日">
      <formula>NOT(ISERROR(SEARCH("日",M30)))</formula>
    </cfRule>
    <cfRule type="containsText" dxfId="2443" priority="956" operator="containsText" text="土">
      <formula>NOT(ISERROR(SEARCH("土",M30)))</formula>
    </cfRule>
  </conditionalFormatting>
  <conditionalFormatting sqref="M32">
    <cfRule type="containsText" dxfId="2442" priority="953" operator="containsText" text="日">
      <formula>NOT(ISERROR(SEARCH("日",M32)))</formula>
    </cfRule>
    <cfRule type="containsText" dxfId="2441" priority="954" operator="containsText" text="土">
      <formula>NOT(ISERROR(SEARCH("土",M32)))</formula>
    </cfRule>
  </conditionalFormatting>
  <conditionalFormatting sqref="M34">
    <cfRule type="containsText" dxfId="2440" priority="951" operator="containsText" text="日">
      <formula>NOT(ISERROR(SEARCH("日",M34)))</formula>
    </cfRule>
    <cfRule type="containsText" dxfId="2439" priority="952" operator="containsText" text="土">
      <formula>NOT(ISERROR(SEARCH("土",M34)))</formula>
    </cfRule>
  </conditionalFormatting>
  <conditionalFormatting sqref="M36">
    <cfRule type="containsText" dxfId="2438" priority="949" operator="containsText" text="日">
      <formula>NOT(ISERROR(SEARCH("日",M36)))</formula>
    </cfRule>
    <cfRule type="containsText" dxfId="2437" priority="950" operator="containsText" text="土">
      <formula>NOT(ISERROR(SEARCH("土",M36)))</formula>
    </cfRule>
  </conditionalFormatting>
  <conditionalFormatting sqref="M38">
    <cfRule type="containsText" dxfId="2436" priority="947" operator="containsText" text="日">
      <formula>NOT(ISERROR(SEARCH("日",M38)))</formula>
    </cfRule>
    <cfRule type="containsText" dxfId="2435" priority="948" operator="containsText" text="土">
      <formula>NOT(ISERROR(SEARCH("土",M38)))</formula>
    </cfRule>
  </conditionalFormatting>
  <conditionalFormatting sqref="M46">
    <cfRule type="containsText" dxfId="2434" priority="945" operator="containsText" text="日">
      <formula>NOT(ISERROR(SEARCH("日",M46)))</formula>
    </cfRule>
    <cfRule type="containsText" dxfId="2433" priority="946" operator="containsText" text="土">
      <formula>NOT(ISERROR(SEARCH("土",M46)))</formula>
    </cfRule>
  </conditionalFormatting>
  <conditionalFormatting sqref="M48">
    <cfRule type="containsText" dxfId="2432" priority="943" operator="containsText" text="日">
      <formula>NOT(ISERROR(SEARCH("日",M48)))</formula>
    </cfRule>
    <cfRule type="containsText" dxfId="2431" priority="944" operator="containsText" text="土">
      <formula>NOT(ISERROR(SEARCH("土",M48)))</formula>
    </cfRule>
  </conditionalFormatting>
  <conditionalFormatting sqref="M50">
    <cfRule type="containsText" dxfId="2430" priority="941" operator="containsText" text="日">
      <formula>NOT(ISERROR(SEARCH("日",M50)))</formula>
    </cfRule>
    <cfRule type="containsText" dxfId="2429" priority="942" operator="containsText" text="土">
      <formula>NOT(ISERROR(SEARCH("土",M50)))</formula>
    </cfRule>
  </conditionalFormatting>
  <conditionalFormatting sqref="M52">
    <cfRule type="containsText" dxfId="2428" priority="939" operator="containsText" text="日">
      <formula>NOT(ISERROR(SEARCH("日",M52)))</formula>
    </cfRule>
    <cfRule type="containsText" dxfId="2427" priority="940" operator="containsText" text="土">
      <formula>NOT(ISERROR(SEARCH("土",M52)))</formula>
    </cfRule>
  </conditionalFormatting>
  <conditionalFormatting sqref="M54">
    <cfRule type="containsText" dxfId="2426" priority="937" operator="containsText" text="日">
      <formula>NOT(ISERROR(SEARCH("日",M54)))</formula>
    </cfRule>
    <cfRule type="containsText" dxfId="2425" priority="938" operator="containsText" text="土">
      <formula>NOT(ISERROR(SEARCH("土",M54)))</formula>
    </cfRule>
  </conditionalFormatting>
  <conditionalFormatting sqref="M56">
    <cfRule type="containsText" dxfId="2424" priority="935" operator="containsText" text="日">
      <formula>NOT(ISERROR(SEARCH("日",M56)))</formula>
    </cfRule>
    <cfRule type="containsText" dxfId="2423" priority="936" operator="containsText" text="土">
      <formula>NOT(ISERROR(SEARCH("土",M56)))</formula>
    </cfRule>
  </conditionalFormatting>
  <conditionalFormatting sqref="M58">
    <cfRule type="containsText" dxfId="2422" priority="933" operator="containsText" text="日">
      <formula>NOT(ISERROR(SEARCH("日",M58)))</formula>
    </cfRule>
    <cfRule type="containsText" dxfId="2421" priority="934" operator="containsText" text="土">
      <formula>NOT(ISERROR(SEARCH("土",M58)))</formula>
    </cfRule>
  </conditionalFormatting>
  <conditionalFormatting sqref="M60">
    <cfRule type="containsText" dxfId="2420" priority="931" operator="containsText" text="日">
      <formula>NOT(ISERROR(SEARCH("日",M60)))</formula>
    </cfRule>
    <cfRule type="containsText" dxfId="2419" priority="932" operator="containsText" text="土">
      <formula>NOT(ISERROR(SEARCH("土",M60)))</formula>
    </cfRule>
  </conditionalFormatting>
  <conditionalFormatting sqref="M62">
    <cfRule type="containsText" dxfId="2418" priority="929" operator="containsText" text="日">
      <formula>NOT(ISERROR(SEARCH("日",M62)))</formula>
    </cfRule>
    <cfRule type="containsText" dxfId="2417" priority="930" operator="containsText" text="土">
      <formula>NOT(ISERROR(SEARCH("土",M62)))</formula>
    </cfRule>
  </conditionalFormatting>
  <conditionalFormatting sqref="M64">
    <cfRule type="containsText" dxfId="2416" priority="927" operator="containsText" text="日">
      <formula>NOT(ISERROR(SEARCH("日",M64)))</formula>
    </cfRule>
    <cfRule type="containsText" dxfId="2415" priority="928" operator="containsText" text="土">
      <formula>NOT(ISERROR(SEARCH("土",M64)))</formula>
    </cfRule>
  </conditionalFormatting>
  <conditionalFormatting sqref="M66">
    <cfRule type="containsText" dxfId="2414" priority="925" operator="containsText" text="日">
      <formula>NOT(ISERROR(SEARCH("日",M66)))</formula>
    </cfRule>
    <cfRule type="containsText" dxfId="2413" priority="926" operator="containsText" text="土">
      <formula>NOT(ISERROR(SEARCH("土",M66)))</formula>
    </cfRule>
  </conditionalFormatting>
  <conditionalFormatting sqref="M68">
    <cfRule type="containsText" dxfId="2412" priority="923" operator="containsText" text="日">
      <formula>NOT(ISERROR(SEARCH("日",M68)))</formula>
    </cfRule>
    <cfRule type="containsText" dxfId="2411" priority="924" operator="containsText" text="土">
      <formula>NOT(ISERROR(SEARCH("土",M68)))</formula>
    </cfRule>
  </conditionalFormatting>
  <conditionalFormatting sqref="M70">
    <cfRule type="containsText" dxfId="2410" priority="921" operator="containsText" text="日">
      <formula>NOT(ISERROR(SEARCH("日",M70)))</formula>
    </cfRule>
    <cfRule type="containsText" dxfId="2409" priority="922" operator="containsText" text="土">
      <formula>NOT(ISERROR(SEARCH("土",M70)))</formula>
    </cfRule>
  </conditionalFormatting>
  <conditionalFormatting sqref="M72">
    <cfRule type="containsText" dxfId="2408" priority="919" operator="containsText" text="日">
      <formula>NOT(ISERROR(SEARCH("日",M72)))</formula>
    </cfRule>
    <cfRule type="containsText" dxfId="2407" priority="920" operator="containsText" text="土">
      <formula>NOT(ISERROR(SEARCH("土",M72)))</formula>
    </cfRule>
  </conditionalFormatting>
  <conditionalFormatting sqref="M74">
    <cfRule type="containsText" dxfId="2406" priority="917" operator="containsText" text="日">
      <formula>NOT(ISERROR(SEARCH("日",M74)))</formula>
    </cfRule>
    <cfRule type="containsText" dxfId="2405" priority="918" operator="containsText" text="土">
      <formula>NOT(ISERROR(SEARCH("土",M74)))</formula>
    </cfRule>
  </conditionalFormatting>
  <conditionalFormatting sqref="M76">
    <cfRule type="containsText" dxfId="2404" priority="915" operator="containsText" text="日">
      <formula>NOT(ISERROR(SEARCH("日",M76)))</formula>
    </cfRule>
    <cfRule type="containsText" dxfId="2403" priority="916" operator="containsText" text="土">
      <formula>NOT(ISERROR(SEARCH("土",M76)))</formula>
    </cfRule>
  </conditionalFormatting>
  <conditionalFormatting sqref="M84">
    <cfRule type="containsText" dxfId="2402" priority="913" operator="containsText" text="日">
      <formula>NOT(ISERROR(SEARCH("日",M84)))</formula>
    </cfRule>
    <cfRule type="containsText" dxfId="2401" priority="914" operator="containsText" text="土">
      <formula>NOT(ISERROR(SEARCH("土",M84)))</formula>
    </cfRule>
  </conditionalFormatting>
  <conditionalFormatting sqref="M86">
    <cfRule type="containsText" dxfId="2400" priority="911" operator="containsText" text="日">
      <formula>NOT(ISERROR(SEARCH("日",M86)))</formula>
    </cfRule>
    <cfRule type="containsText" dxfId="2399" priority="912" operator="containsText" text="土">
      <formula>NOT(ISERROR(SEARCH("土",M86)))</formula>
    </cfRule>
  </conditionalFormatting>
  <conditionalFormatting sqref="M88">
    <cfRule type="containsText" dxfId="2398" priority="909" operator="containsText" text="日">
      <formula>NOT(ISERROR(SEARCH("日",M88)))</formula>
    </cfRule>
    <cfRule type="containsText" dxfId="2397" priority="910" operator="containsText" text="土">
      <formula>NOT(ISERROR(SEARCH("土",M88)))</formula>
    </cfRule>
  </conditionalFormatting>
  <conditionalFormatting sqref="M90">
    <cfRule type="containsText" dxfId="2396" priority="907" operator="containsText" text="日">
      <formula>NOT(ISERROR(SEARCH("日",M90)))</formula>
    </cfRule>
    <cfRule type="containsText" dxfId="2395" priority="908" operator="containsText" text="土">
      <formula>NOT(ISERROR(SEARCH("土",M90)))</formula>
    </cfRule>
  </conditionalFormatting>
  <conditionalFormatting sqref="M92">
    <cfRule type="containsText" dxfId="2394" priority="905" operator="containsText" text="日">
      <formula>NOT(ISERROR(SEARCH("日",M92)))</formula>
    </cfRule>
    <cfRule type="containsText" dxfId="2393" priority="906" operator="containsText" text="土">
      <formula>NOT(ISERROR(SEARCH("土",M92)))</formula>
    </cfRule>
  </conditionalFormatting>
  <conditionalFormatting sqref="M94">
    <cfRule type="containsText" dxfId="2392" priority="903" operator="containsText" text="日">
      <formula>NOT(ISERROR(SEARCH("日",M94)))</formula>
    </cfRule>
    <cfRule type="containsText" dxfId="2391" priority="904" operator="containsText" text="土">
      <formula>NOT(ISERROR(SEARCH("土",M94)))</formula>
    </cfRule>
  </conditionalFormatting>
  <conditionalFormatting sqref="M96">
    <cfRule type="containsText" dxfId="2390" priority="901" operator="containsText" text="日">
      <formula>NOT(ISERROR(SEARCH("日",M96)))</formula>
    </cfRule>
    <cfRule type="containsText" dxfId="2389" priority="902" operator="containsText" text="土">
      <formula>NOT(ISERROR(SEARCH("土",M96)))</formula>
    </cfRule>
  </conditionalFormatting>
  <conditionalFormatting sqref="M98">
    <cfRule type="containsText" dxfId="2388" priority="899" operator="containsText" text="日">
      <formula>NOT(ISERROR(SEARCH("日",M98)))</formula>
    </cfRule>
    <cfRule type="containsText" dxfId="2387" priority="900" operator="containsText" text="土">
      <formula>NOT(ISERROR(SEARCH("土",M98)))</formula>
    </cfRule>
  </conditionalFormatting>
  <conditionalFormatting sqref="M100">
    <cfRule type="containsText" dxfId="2386" priority="897" operator="containsText" text="日">
      <formula>NOT(ISERROR(SEARCH("日",M100)))</formula>
    </cfRule>
    <cfRule type="containsText" dxfId="2385" priority="898" operator="containsText" text="土">
      <formula>NOT(ISERROR(SEARCH("土",M100)))</formula>
    </cfRule>
  </conditionalFormatting>
  <conditionalFormatting sqref="M102">
    <cfRule type="containsText" dxfId="2384" priority="895" operator="containsText" text="日">
      <formula>NOT(ISERROR(SEARCH("日",M102)))</formula>
    </cfRule>
    <cfRule type="containsText" dxfId="2383" priority="896" operator="containsText" text="土">
      <formula>NOT(ISERROR(SEARCH("土",M102)))</formula>
    </cfRule>
  </conditionalFormatting>
  <conditionalFormatting sqref="M104">
    <cfRule type="containsText" dxfId="2382" priority="893" operator="containsText" text="日">
      <formula>NOT(ISERROR(SEARCH("日",M104)))</formula>
    </cfRule>
    <cfRule type="containsText" dxfId="2381" priority="894" operator="containsText" text="土">
      <formula>NOT(ISERROR(SEARCH("土",M104)))</formula>
    </cfRule>
  </conditionalFormatting>
  <conditionalFormatting sqref="M106">
    <cfRule type="containsText" dxfId="2380" priority="891" operator="containsText" text="日">
      <formula>NOT(ISERROR(SEARCH("日",M106)))</formula>
    </cfRule>
    <cfRule type="containsText" dxfId="2379" priority="892" operator="containsText" text="土">
      <formula>NOT(ISERROR(SEARCH("土",M106)))</formula>
    </cfRule>
  </conditionalFormatting>
  <conditionalFormatting sqref="M108">
    <cfRule type="containsText" dxfId="2378" priority="889" operator="containsText" text="日">
      <formula>NOT(ISERROR(SEARCH("日",M108)))</formula>
    </cfRule>
    <cfRule type="containsText" dxfId="2377" priority="890" operator="containsText" text="土">
      <formula>NOT(ISERROR(SEARCH("土",M108)))</formula>
    </cfRule>
  </conditionalFormatting>
  <conditionalFormatting sqref="M110">
    <cfRule type="containsText" dxfId="2376" priority="887" operator="containsText" text="日">
      <formula>NOT(ISERROR(SEARCH("日",M110)))</formula>
    </cfRule>
    <cfRule type="containsText" dxfId="2375" priority="888" operator="containsText" text="土">
      <formula>NOT(ISERROR(SEARCH("土",M110)))</formula>
    </cfRule>
  </conditionalFormatting>
  <conditionalFormatting sqref="M112">
    <cfRule type="containsText" dxfId="2374" priority="885" operator="containsText" text="日">
      <formula>NOT(ISERROR(SEARCH("日",M112)))</formula>
    </cfRule>
    <cfRule type="containsText" dxfId="2373" priority="886" operator="containsText" text="土">
      <formula>NOT(ISERROR(SEARCH("土",M112)))</formula>
    </cfRule>
  </conditionalFormatting>
  <conditionalFormatting sqref="M114">
    <cfRule type="containsText" dxfId="2372" priority="883" operator="containsText" text="日">
      <formula>NOT(ISERROR(SEARCH("日",M114)))</formula>
    </cfRule>
    <cfRule type="containsText" dxfId="2371" priority="884" operator="containsText" text="土">
      <formula>NOT(ISERROR(SEARCH("土",M114)))</formula>
    </cfRule>
  </conditionalFormatting>
  <conditionalFormatting sqref="O16">
    <cfRule type="containsText" dxfId="2370" priority="881" operator="containsText" text="日">
      <formula>NOT(ISERROR(SEARCH("日",O16)))</formula>
    </cfRule>
    <cfRule type="containsText" dxfId="2369" priority="882" operator="containsText" text="土">
      <formula>NOT(ISERROR(SEARCH("土",O16)))</formula>
    </cfRule>
  </conditionalFormatting>
  <conditionalFormatting sqref="O18">
    <cfRule type="containsText" dxfId="2368" priority="879" operator="containsText" text="日">
      <formula>NOT(ISERROR(SEARCH("日",O18)))</formula>
    </cfRule>
    <cfRule type="containsText" dxfId="2367" priority="880" operator="containsText" text="土">
      <formula>NOT(ISERROR(SEARCH("土",O18)))</formula>
    </cfRule>
  </conditionalFormatting>
  <conditionalFormatting sqref="O20">
    <cfRule type="containsText" dxfId="2366" priority="877" operator="containsText" text="日">
      <formula>NOT(ISERROR(SEARCH("日",O20)))</formula>
    </cfRule>
    <cfRule type="containsText" dxfId="2365" priority="878" operator="containsText" text="土">
      <formula>NOT(ISERROR(SEARCH("土",O20)))</formula>
    </cfRule>
  </conditionalFormatting>
  <conditionalFormatting sqref="O22">
    <cfRule type="containsText" dxfId="2364" priority="875" operator="containsText" text="日">
      <formula>NOT(ISERROR(SEARCH("日",O22)))</formula>
    </cfRule>
    <cfRule type="containsText" dxfId="2363" priority="876" operator="containsText" text="土">
      <formula>NOT(ISERROR(SEARCH("土",O22)))</formula>
    </cfRule>
  </conditionalFormatting>
  <conditionalFormatting sqref="O24">
    <cfRule type="containsText" dxfId="2362" priority="873" operator="containsText" text="日">
      <formula>NOT(ISERROR(SEARCH("日",O24)))</formula>
    </cfRule>
    <cfRule type="containsText" dxfId="2361" priority="874" operator="containsText" text="土">
      <formula>NOT(ISERROR(SEARCH("土",O24)))</formula>
    </cfRule>
  </conditionalFormatting>
  <conditionalFormatting sqref="O26">
    <cfRule type="containsText" dxfId="2360" priority="871" operator="containsText" text="日">
      <formula>NOT(ISERROR(SEARCH("日",O26)))</formula>
    </cfRule>
    <cfRule type="containsText" dxfId="2359" priority="872" operator="containsText" text="土">
      <formula>NOT(ISERROR(SEARCH("土",O26)))</formula>
    </cfRule>
  </conditionalFormatting>
  <conditionalFormatting sqref="O28">
    <cfRule type="containsText" dxfId="2358" priority="869" operator="containsText" text="日">
      <formula>NOT(ISERROR(SEARCH("日",O28)))</formula>
    </cfRule>
    <cfRule type="containsText" dxfId="2357" priority="870" operator="containsText" text="土">
      <formula>NOT(ISERROR(SEARCH("土",O28)))</formula>
    </cfRule>
  </conditionalFormatting>
  <conditionalFormatting sqref="O30">
    <cfRule type="containsText" dxfId="2356" priority="867" operator="containsText" text="日">
      <formula>NOT(ISERROR(SEARCH("日",O30)))</formula>
    </cfRule>
    <cfRule type="containsText" dxfId="2355" priority="868" operator="containsText" text="土">
      <formula>NOT(ISERROR(SEARCH("土",O30)))</formula>
    </cfRule>
  </conditionalFormatting>
  <conditionalFormatting sqref="O32">
    <cfRule type="containsText" dxfId="2354" priority="865" operator="containsText" text="日">
      <formula>NOT(ISERROR(SEARCH("日",O32)))</formula>
    </cfRule>
    <cfRule type="containsText" dxfId="2353" priority="866" operator="containsText" text="土">
      <formula>NOT(ISERROR(SEARCH("土",O32)))</formula>
    </cfRule>
  </conditionalFormatting>
  <conditionalFormatting sqref="O34">
    <cfRule type="containsText" dxfId="2352" priority="863" operator="containsText" text="日">
      <formula>NOT(ISERROR(SEARCH("日",O34)))</formula>
    </cfRule>
    <cfRule type="containsText" dxfId="2351" priority="864" operator="containsText" text="土">
      <formula>NOT(ISERROR(SEARCH("土",O34)))</formula>
    </cfRule>
  </conditionalFormatting>
  <conditionalFormatting sqref="O36">
    <cfRule type="containsText" dxfId="2350" priority="861" operator="containsText" text="日">
      <formula>NOT(ISERROR(SEARCH("日",O36)))</formula>
    </cfRule>
    <cfRule type="containsText" dxfId="2349" priority="862" operator="containsText" text="土">
      <formula>NOT(ISERROR(SEARCH("土",O36)))</formula>
    </cfRule>
  </conditionalFormatting>
  <conditionalFormatting sqref="O38">
    <cfRule type="containsText" dxfId="2348" priority="859" operator="containsText" text="日">
      <formula>NOT(ISERROR(SEARCH("日",O38)))</formula>
    </cfRule>
    <cfRule type="containsText" dxfId="2347" priority="860" operator="containsText" text="土">
      <formula>NOT(ISERROR(SEARCH("土",O38)))</formula>
    </cfRule>
  </conditionalFormatting>
  <conditionalFormatting sqref="O46">
    <cfRule type="containsText" dxfId="2346" priority="857" operator="containsText" text="日">
      <formula>NOT(ISERROR(SEARCH("日",O46)))</formula>
    </cfRule>
    <cfRule type="containsText" dxfId="2345" priority="858" operator="containsText" text="土">
      <formula>NOT(ISERROR(SEARCH("土",O46)))</formula>
    </cfRule>
  </conditionalFormatting>
  <conditionalFormatting sqref="O48">
    <cfRule type="containsText" dxfId="2344" priority="855" operator="containsText" text="日">
      <formula>NOT(ISERROR(SEARCH("日",O48)))</formula>
    </cfRule>
    <cfRule type="containsText" dxfId="2343" priority="856" operator="containsText" text="土">
      <formula>NOT(ISERROR(SEARCH("土",O48)))</formula>
    </cfRule>
  </conditionalFormatting>
  <conditionalFormatting sqref="O50">
    <cfRule type="containsText" dxfId="2342" priority="853" operator="containsText" text="日">
      <formula>NOT(ISERROR(SEARCH("日",O50)))</formula>
    </cfRule>
    <cfRule type="containsText" dxfId="2341" priority="854" operator="containsText" text="土">
      <formula>NOT(ISERROR(SEARCH("土",O50)))</formula>
    </cfRule>
  </conditionalFormatting>
  <conditionalFormatting sqref="O52">
    <cfRule type="containsText" dxfId="2340" priority="851" operator="containsText" text="日">
      <formula>NOT(ISERROR(SEARCH("日",O52)))</formula>
    </cfRule>
    <cfRule type="containsText" dxfId="2339" priority="852" operator="containsText" text="土">
      <formula>NOT(ISERROR(SEARCH("土",O52)))</formula>
    </cfRule>
  </conditionalFormatting>
  <conditionalFormatting sqref="O54">
    <cfRule type="containsText" dxfId="2338" priority="849" operator="containsText" text="日">
      <formula>NOT(ISERROR(SEARCH("日",O54)))</formula>
    </cfRule>
    <cfRule type="containsText" dxfId="2337" priority="850" operator="containsText" text="土">
      <formula>NOT(ISERROR(SEARCH("土",O54)))</formula>
    </cfRule>
  </conditionalFormatting>
  <conditionalFormatting sqref="O56">
    <cfRule type="containsText" dxfId="2336" priority="847" operator="containsText" text="日">
      <formula>NOT(ISERROR(SEARCH("日",O56)))</formula>
    </cfRule>
    <cfRule type="containsText" dxfId="2335" priority="848" operator="containsText" text="土">
      <formula>NOT(ISERROR(SEARCH("土",O56)))</formula>
    </cfRule>
  </conditionalFormatting>
  <conditionalFormatting sqref="O58">
    <cfRule type="containsText" dxfId="2334" priority="845" operator="containsText" text="日">
      <formula>NOT(ISERROR(SEARCH("日",O58)))</formula>
    </cfRule>
    <cfRule type="containsText" dxfId="2333" priority="846" operator="containsText" text="土">
      <formula>NOT(ISERROR(SEARCH("土",O58)))</formula>
    </cfRule>
  </conditionalFormatting>
  <conditionalFormatting sqref="O60">
    <cfRule type="containsText" dxfId="2332" priority="843" operator="containsText" text="日">
      <formula>NOT(ISERROR(SEARCH("日",O60)))</formula>
    </cfRule>
    <cfRule type="containsText" dxfId="2331" priority="844" operator="containsText" text="土">
      <formula>NOT(ISERROR(SEARCH("土",O60)))</formula>
    </cfRule>
  </conditionalFormatting>
  <conditionalFormatting sqref="O62">
    <cfRule type="containsText" dxfId="2330" priority="841" operator="containsText" text="日">
      <formula>NOT(ISERROR(SEARCH("日",O62)))</formula>
    </cfRule>
    <cfRule type="containsText" dxfId="2329" priority="842" operator="containsText" text="土">
      <formula>NOT(ISERROR(SEARCH("土",O62)))</formula>
    </cfRule>
  </conditionalFormatting>
  <conditionalFormatting sqref="O64">
    <cfRule type="containsText" dxfId="2328" priority="839" operator="containsText" text="日">
      <formula>NOT(ISERROR(SEARCH("日",O64)))</formula>
    </cfRule>
    <cfRule type="containsText" dxfId="2327" priority="840" operator="containsText" text="土">
      <formula>NOT(ISERROR(SEARCH("土",O64)))</formula>
    </cfRule>
  </conditionalFormatting>
  <conditionalFormatting sqref="O66">
    <cfRule type="containsText" dxfId="2326" priority="837" operator="containsText" text="日">
      <formula>NOT(ISERROR(SEARCH("日",O66)))</formula>
    </cfRule>
    <cfRule type="containsText" dxfId="2325" priority="838" operator="containsText" text="土">
      <formula>NOT(ISERROR(SEARCH("土",O66)))</formula>
    </cfRule>
  </conditionalFormatting>
  <conditionalFormatting sqref="O68">
    <cfRule type="containsText" dxfId="2324" priority="835" operator="containsText" text="日">
      <formula>NOT(ISERROR(SEARCH("日",O68)))</formula>
    </cfRule>
    <cfRule type="containsText" dxfId="2323" priority="836" operator="containsText" text="土">
      <formula>NOT(ISERROR(SEARCH("土",O68)))</formula>
    </cfRule>
  </conditionalFormatting>
  <conditionalFormatting sqref="O70">
    <cfRule type="containsText" dxfId="2322" priority="833" operator="containsText" text="日">
      <formula>NOT(ISERROR(SEARCH("日",O70)))</formula>
    </cfRule>
    <cfRule type="containsText" dxfId="2321" priority="834" operator="containsText" text="土">
      <formula>NOT(ISERROR(SEARCH("土",O70)))</formula>
    </cfRule>
  </conditionalFormatting>
  <conditionalFormatting sqref="O72">
    <cfRule type="containsText" dxfId="2320" priority="831" operator="containsText" text="日">
      <formula>NOT(ISERROR(SEARCH("日",O72)))</formula>
    </cfRule>
    <cfRule type="containsText" dxfId="2319" priority="832" operator="containsText" text="土">
      <formula>NOT(ISERROR(SEARCH("土",O72)))</formula>
    </cfRule>
  </conditionalFormatting>
  <conditionalFormatting sqref="O74">
    <cfRule type="containsText" dxfId="2318" priority="829" operator="containsText" text="日">
      <formula>NOT(ISERROR(SEARCH("日",O74)))</formula>
    </cfRule>
    <cfRule type="containsText" dxfId="2317" priority="830" operator="containsText" text="土">
      <formula>NOT(ISERROR(SEARCH("土",O74)))</formula>
    </cfRule>
  </conditionalFormatting>
  <conditionalFormatting sqref="O76">
    <cfRule type="containsText" dxfId="2316" priority="827" operator="containsText" text="日">
      <formula>NOT(ISERROR(SEARCH("日",O76)))</formula>
    </cfRule>
    <cfRule type="containsText" dxfId="2315" priority="828" operator="containsText" text="土">
      <formula>NOT(ISERROR(SEARCH("土",O76)))</formula>
    </cfRule>
  </conditionalFormatting>
  <conditionalFormatting sqref="O84">
    <cfRule type="containsText" dxfId="2314" priority="825" operator="containsText" text="日">
      <formula>NOT(ISERROR(SEARCH("日",O84)))</formula>
    </cfRule>
    <cfRule type="containsText" dxfId="2313" priority="826" operator="containsText" text="土">
      <formula>NOT(ISERROR(SEARCH("土",O84)))</formula>
    </cfRule>
  </conditionalFormatting>
  <conditionalFormatting sqref="O86">
    <cfRule type="containsText" dxfId="2312" priority="823" operator="containsText" text="日">
      <formula>NOT(ISERROR(SEARCH("日",O86)))</formula>
    </cfRule>
    <cfRule type="containsText" dxfId="2311" priority="824" operator="containsText" text="土">
      <formula>NOT(ISERROR(SEARCH("土",O86)))</formula>
    </cfRule>
  </conditionalFormatting>
  <conditionalFormatting sqref="O88">
    <cfRule type="containsText" dxfId="2310" priority="821" operator="containsText" text="日">
      <formula>NOT(ISERROR(SEARCH("日",O88)))</formula>
    </cfRule>
    <cfRule type="containsText" dxfId="2309" priority="822" operator="containsText" text="土">
      <formula>NOT(ISERROR(SEARCH("土",O88)))</formula>
    </cfRule>
  </conditionalFormatting>
  <conditionalFormatting sqref="O90">
    <cfRule type="containsText" dxfId="2308" priority="819" operator="containsText" text="日">
      <formula>NOT(ISERROR(SEARCH("日",O90)))</formula>
    </cfRule>
    <cfRule type="containsText" dxfId="2307" priority="820" operator="containsText" text="土">
      <formula>NOT(ISERROR(SEARCH("土",O90)))</formula>
    </cfRule>
  </conditionalFormatting>
  <conditionalFormatting sqref="O92">
    <cfRule type="containsText" dxfId="2306" priority="817" operator="containsText" text="日">
      <formula>NOT(ISERROR(SEARCH("日",O92)))</formula>
    </cfRule>
    <cfRule type="containsText" dxfId="2305" priority="818" operator="containsText" text="土">
      <formula>NOT(ISERROR(SEARCH("土",O92)))</formula>
    </cfRule>
  </conditionalFormatting>
  <conditionalFormatting sqref="O94">
    <cfRule type="containsText" dxfId="2304" priority="815" operator="containsText" text="日">
      <formula>NOT(ISERROR(SEARCH("日",O94)))</formula>
    </cfRule>
    <cfRule type="containsText" dxfId="2303" priority="816" operator="containsText" text="土">
      <formula>NOT(ISERROR(SEARCH("土",O94)))</formula>
    </cfRule>
  </conditionalFormatting>
  <conditionalFormatting sqref="O96">
    <cfRule type="containsText" dxfId="2302" priority="813" operator="containsText" text="日">
      <formula>NOT(ISERROR(SEARCH("日",O96)))</formula>
    </cfRule>
    <cfRule type="containsText" dxfId="2301" priority="814" operator="containsText" text="土">
      <formula>NOT(ISERROR(SEARCH("土",O96)))</formula>
    </cfRule>
  </conditionalFormatting>
  <conditionalFormatting sqref="O98">
    <cfRule type="containsText" dxfId="2300" priority="811" operator="containsText" text="日">
      <formula>NOT(ISERROR(SEARCH("日",O98)))</formula>
    </cfRule>
    <cfRule type="containsText" dxfId="2299" priority="812" operator="containsText" text="土">
      <formula>NOT(ISERROR(SEARCH("土",O98)))</formula>
    </cfRule>
  </conditionalFormatting>
  <conditionalFormatting sqref="O100">
    <cfRule type="containsText" dxfId="2298" priority="809" operator="containsText" text="日">
      <formula>NOT(ISERROR(SEARCH("日",O100)))</formula>
    </cfRule>
    <cfRule type="containsText" dxfId="2297" priority="810" operator="containsText" text="土">
      <formula>NOT(ISERROR(SEARCH("土",O100)))</formula>
    </cfRule>
  </conditionalFormatting>
  <conditionalFormatting sqref="O102">
    <cfRule type="containsText" dxfId="2296" priority="807" operator="containsText" text="日">
      <formula>NOT(ISERROR(SEARCH("日",O102)))</formula>
    </cfRule>
    <cfRule type="containsText" dxfId="2295" priority="808" operator="containsText" text="土">
      <formula>NOT(ISERROR(SEARCH("土",O102)))</formula>
    </cfRule>
  </conditionalFormatting>
  <conditionalFormatting sqref="O104">
    <cfRule type="containsText" dxfId="2294" priority="805" operator="containsText" text="日">
      <formula>NOT(ISERROR(SEARCH("日",O104)))</formula>
    </cfRule>
    <cfRule type="containsText" dxfId="2293" priority="806" operator="containsText" text="土">
      <formula>NOT(ISERROR(SEARCH("土",O104)))</formula>
    </cfRule>
  </conditionalFormatting>
  <conditionalFormatting sqref="O106">
    <cfRule type="containsText" dxfId="2292" priority="803" operator="containsText" text="日">
      <formula>NOT(ISERROR(SEARCH("日",O106)))</formula>
    </cfRule>
    <cfRule type="containsText" dxfId="2291" priority="804" operator="containsText" text="土">
      <formula>NOT(ISERROR(SEARCH("土",O106)))</formula>
    </cfRule>
  </conditionalFormatting>
  <conditionalFormatting sqref="O108">
    <cfRule type="containsText" dxfId="2290" priority="801" operator="containsText" text="日">
      <formula>NOT(ISERROR(SEARCH("日",O108)))</formula>
    </cfRule>
    <cfRule type="containsText" dxfId="2289" priority="802" operator="containsText" text="土">
      <formula>NOT(ISERROR(SEARCH("土",O108)))</formula>
    </cfRule>
  </conditionalFormatting>
  <conditionalFormatting sqref="O110">
    <cfRule type="containsText" dxfId="2288" priority="799" operator="containsText" text="日">
      <formula>NOT(ISERROR(SEARCH("日",O110)))</formula>
    </cfRule>
    <cfRule type="containsText" dxfId="2287" priority="800" operator="containsText" text="土">
      <formula>NOT(ISERROR(SEARCH("土",O110)))</formula>
    </cfRule>
  </conditionalFormatting>
  <conditionalFormatting sqref="O112">
    <cfRule type="containsText" dxfId="2286" priority="797" operator="containsText" text="日">
      <formula>NOT(ISERROR(SEARCH("日",O112)))</formula>
    </cfRule>
    <cfRule type="containsText" dxfId="2285" priority="798" operator="containsText" text="土">
      <formula>NOT(ISERROR(SEARCH("土",O112)))</formula>
    </cfRule>
  </conditionalFormatting>
  <conditionalFormatting sqref="O114">
    <cfRule type="containsText" dxfId="2284" priority="795" operator="containsText" text="日">
      <formula>NOT(ISERROR(SEARCH("日",O114)))</formula>
    </cfRule>
    <cfRule type="containsText" dxfId="2283" priority="796" operator="containsText" text="土">
      <formula>NOT(ISERROR(SEARCH("土",O114)))</formula>
    </cfRule>
  </conditionalFormatting>
  <conditionalFormatting sqref="Q16">
    <cfRule type="containsText" dxfId="2282" priority="793" operator="containsText" text="日">
      <formula>NOT(ISERROR(SEARCH("日",Q16)))</formula>
    </cfRule>
    <cfRule type="containsText" dxfId="2281" priority="794" operator="containsText" text="土">
      <formula>NOT(ISERROR(SEARCH("土",Q16)))</formula>
    </cfRule>
  </conditionalFormatting>
  <conditionalFormatting sqref="Q18">
    <cfRule type="containsText" dxfId="2280" priority="791" operator="containsText" text="日">
      <formula>NOT(ISERROR(SEARCH("日",Q18)))</formula>
    </cfRule>
    <cfRule type="containsText" dxfId="2279" priority="792" operator="containsText" text="土">
      <formula>NOT(ISERROR(SEARCH("土",Q18)))</formula>
    </cfRule>
  </conditionalFormatting>
  <conditionalFormatting sqref="Q20">
    <cfRule type="containsText" dxfId="2278" priority="789" operator="containsText" text="日">
      <formula>NOT(ISERROR(SEARCH("日",Q20)))</formula>
    </cfRule>
    <cfRule type="containsText" dxfId="2277" priority="790" operator="containsText" text="土">
      <formula>NOT(ISERROR(SEARCH("土",Q20)))</formula>
    </cfRule>
  </conditionalFormatting>
  <conditionalFormatting sqref="Q22">
    <cfRule type="containsText" dxfId="2276" priority="787" operator="containsText" text="日">
      <formula>NOT(ISERROR(SEARCH("日",Q22)))</formula>
    </cfRule>
    <cfRule type="containsText" dxfId="2275" priority="788" operator="containsText" text="土">
      <formula>NOT(ISERROR(SEARCH("土",Q22)))</formula>
    </cfRule>
  </conditionalFormatting>
  <conditionalFormatting sqref="Q24">
    <cfRule type="containsText" dxfId="2274" priority="785" operator="containsText" text="日">
      <formula>NOT(ISERROR(SEARCH("日",Q24)))</formula>
    </cfRule>
    <cfRule type="containsText" dxfId="2273" priority="786" operator="containsText" text="土">
      <formula>NOT(ISERROR(SEARCH("土",Q24)))</formula>
    </cfRule>
  </conditionalFormatting>
  <conditionalFormatting sqref="Q26">
    <cfRule type="containsText" dxfId="2272" priority="783" operator="containsText" text="日">
      <formula>NOT(ISERROR(SEARCH("日",Q26)))</formula>
    </cfRule>
    <cfRule type="containsText" dxfId="2271" priority="784" operator="containsText" text="土">
      <formula>NOT(ISERROR(SEARCH("土",Q26)))</formula>
    </cfRule>
  </conditionalFormatting>
  <conditionalFormatting sqref="Q28">
    <cfRule type="containsText" dxfId="2270" priority="781" operator="containsText" text="日">
      <formula>NOT(ISERROR(SEARCH("日",Q28)))</formula>
    </cfRule>
    <cfRule type="containsText" dxfId="2269" priority="782" operator="containsText" text="土">
      <formula>NOT(ISERROR(SEARCH("土",Q28)))</formula>
    </cfRule>
  </conditionalFormatting>
  <conditionalFormatting sqref="Q30">
    <cfRule type="containsText" dxfId="2268" priority="779" operator="containsText" text="日">
      <formula>NOT(ISERROR(SEARCH("日",Q30)))</formula>
    </cfRule>
    <cfRule type="containsText" dxfId="2267" priority="780" operator="containsText" text="土">
      <formula>NOT(ISERROR(SEARCH("土",Q30)))</formula>
    </cfRule>
  </conditionalFormatting>
  <conditionalFormatting sqref="Q32">
    <cfRule type="containsText" dxfId="2266" priority="777" operator="containsText" text="日">
      <formula>NOT(ISERROR(SEARCH("日",Q32)))</formula>
    </cfRule>
    <cfRule type="containsText" dxfId="2265" priority="778" operator="containsText" text="土">
      <formula>NOT(ISERROR(SEARCH("土",Q32)))</formula>
    </cfRule>
  </conditionalFormatting>
  <conditionalFormatting sqref="Q34">
    <cfRule type="containsText" dxfId="2264" priority="775" operator="containsText" text="日">
      <formula>NOT(ISERROR(SEARCH("日",Q34)))</formula>
    </cfRule>
    <cfRule type="containsText" dxfId="2263" priority="776" operator="containsText" text="土">
      <formula>NOT(ISERROR(SEARCH("土",Q34)))</formula>
    </cfRule>
  </conditionalFormatting>
  <conditionalFormatting sqref="Q36">
    <cfRule type="containsText" dxfId="2262" priority="773" operator="containsText" text="日">
      <formula>NOT(ISERROR(SEARCH("日",Q36)))</formula>
    </cfRule>
    <cfRule type="containsText" dxfId="2261" priority="774" operator="containsText" text="土">
      <formula>NOT(ISERROR(SEARCH("土",Q36)))</formula>
    </cfRule>
  </conditionalFormatting>
  <conditionalFormatting sqref="Q38">
    <cfRule type="containsText" dxfId="2260" priority="771" operator="containsText" text="日">
      <formula>NOT(ISERROR(SEARCH("日",Q38)))</formula>
    </cfRule>
    <cfRule type="containsText" dxfId="2259" priority="772" operator="containsText" text="土">
      <formula>NOT(ISERROR(SEARCH("土",Q38)))</formula>
    </cfRule>
  </conditionalFormatting>
  <conditionalFormatting sqref="Q46">
    <cfRule type="containsText" dxfId="2258" priority="769" operator="containsText" text="日">
      <formula>NOT(ISERROR(SEARCH("日",Q46)))</formula>
    </cfRule>
    <cfRule type="containsText" dxfId="2257" priority="770" operator="containsText" text="土">
      <formula>NOT(ISERROR(SEARCH("土",Q46)))</formula>
    </cfRule>
  </conditionalFormatting>
  <conditionalFormatting sqref="Q48">
    <cfRule type="containsText" dxfId="2256" priority="767" operator="containsText" text="日">
      <formula>NOT(ISERROR(SEARCH("日",Q48)))</formula>
    </cfRule>
    <cfRule type="containsText" dxfId="2255" priority="768" operator="containsText" text="土">
      <formula>NOT(ISERROR(SEARCH("土",Q48)))</formula>
    </cfRule>
  </conditionalFormatting>
  <conditionalFormatting sqref="Q50">
    <cfRule type="containsText" dxfId="2254" priority="765" operator="containsText" text="日">
      <formula>NOT(ISERROR(SEARCH("日",Q50)))</formula>
    </cfRule>
    <cfRule type="containsText" dxfId="2253" priority="766" operator="containsText" text="土">
      <formula>NOT(ISERROR(SEARCH("土",Q50)))</formula>
    </cfRule>
  </conditionalFormatting>
  <conditionalFormatting sqref="Q52">
    <cfRule type="containsText" dxfId="2252" priority="763" operator="containsText" text="日">
      <formula>NOT(ISERROR(SEARCH("日",Q52)))</formula>
    </cfRule>
    <cfRule type="containsText" dxfId="2251" priority="764" operator="containsText" text="土">
      <formula>NOT(ISERROR(SEARCH("土",Q52)))</formula>
    </cfRule>
  </conditionalFormatting>
  <conditionalFormatting sqref="Q54">
    <cfRule type="containsText" dxfId="2250" priority="761" operator="containsText" text="日">
      <formula>NOT(ISERROR(SEARCH("日",Q54)))</formula>
    </cfRule>
    <cfRule type="containsText" dxfId="2249" priority="762" operator="containsText" text="土">
      <formula>NOT(ISERROR(SEARCH("土",Q54)))</formula>
    </cfRule>
  </conditionalFormatting>
  <conditionalFormatting sqref="Q56">
    <cfRule type="containsText" dxfId="2248" priority="759" operator="containsText" text="日">
      <formula>NOT(ISERROR(SEARCH("日",Q56)))</formula>
    </cfRule>
    <cfRule type="containsText" dxfId="2247" priority="760" operator="containsText" text="土">
      <formula>NOT(ISERROR(SEARCH("土",Q56)))</formula>
    </cfRule>
  </conditionalFormatting>
  <conditionalFormatting sqref="Q58">
    <cfRule type="containsText" dxfId="2246" priority="757" operator="containsText" text="日">
      <formula>NOT(ISERROR(SEARCH("日",Q58)))</formula>
    </cfRule>
    <cfRule type="containsText" dxfId="2245" priority="758" operator="containsText" text="土">
      <formula>NOT(ISERROR(SEARCH("土",Q58)))</formula>
    </cfRule>
  </conditionalFormatting>
  <conditionalFormatting sqref="Q60">
    <cfRule type="containsText" dxfId="2244" priority="755" operator="containsText" text="日">
      <formula>NOT(ISERROR(SEARCH("日",Q60)))</formula>
    </cfRule>
    <cfRule type="containsText" dxfId="2243" priority="756" operator="containsText" text="土">
      <formula>NOT(ISERROR(SEARCH("土",Q60)))</formula>
    </cfRule>
  </conditionalFormatting>
  <conditionalFormatting sqref="Q62">
    <cfRule type="containsText" dxfId="2242" priority="753" operator="containsText" text="日">
      <formula>NOT(ISERROR(SEARCH("日",Q62)))</formula>
    </cfRule>
    <cfRule type="containsText" dxfId="2241" priority="754" operator="containsText" text="土">
      <formula>NOT(ISERROR(SEARCH("土",Q62)))</formula>
    </cfRule>
  </conditionalFormatting>
  <conditionalFormatting sqref="Q64">
    <cfRule type="containsText" dxfId="2240" priority="751" operator="containsText" text="日">
      <formula>NOT(ISERROR(SEARCH("日",Q64)))</formula>
    </cfRule>
    <cfRule type="containsText" dxfId="2239" priority="752" operator="containsText" text="土">
      <formula>NOT(ISERROR(SEARCH("土",Q64)))</formula>
    </cfRule>
  </conditionalFormatting>
  <conditionalFormatting sqref="Q66">
    <cfRule type="containsText" dxfId="2238" priority="749" operator="containsText" text="日">
      <formula>NOT(ISERROR(SEARCH("日",Q66)))</formula>
    </cfRule>
    <cfRule type="containsText" dxfId="2237" priority="750" operator="containsText" text="土">
      <formula>NOT(ISERROR(SEARCH("土",Q66)))</formula>
    </cfRule>
  </conditionalFormatting>
  <conditionalFormatting sqref="Q68">
    <cfRule type="containsText" dxfId="2236" priority="747" operator="containsText" text="日">
      <formula>NOT(ISERROR(SEARCH("日",Q68)))</formula>
    </cfRule>
    <cfRule type="containsText" dxfId="2235" priority="748" operator="containsText" text="土">
      <formula>NOT(ISERROR(SEARCH("土",Q68)))</formula>
    </cfRule>
  </conditionalFormatting>
  <conditionalFormatting sqref="Q70">
    <cfRule type="containsText" dxfId="2234" priority="745" operator="containsText" text="日">
      <formula>NOT(ISERROR(SEARCH("日",Q70)))</formula>
    </cfRule>
    <cfRule type="containsText" dxfId="2233" priority="746" operator="containsText" text="土">
      <formula>NOT(ISERROR(SEARCH("土",Q70)))</formula>
    </cfRule>
  </conditionalFormatting>
  <conditionalFormatting sqref="Q72">
    <cfRule type="containsText" dxfId="2232" priority="743" operator="containsText" text="日">
      <formula>NOT(ISERROR(SEARCH("日",Q72)))</formula>
    </cfRule>
    <cfRule type="containsText" dxfId="2231" priority="744" operator="containsText" text="土">
      <formula>NOT(ISERROR(SEARCH("土",Q72)))</formula>
    </cfRule>
  </conditionalFormatting>
  <conditionalFormatting sqref="Q74">
    <cfRule type="containsText" dxfId="2230" priority="741" operator="containsText" text="日">
      <formula>NOT(ISERROR(SEARCH("日",Q74)))</formula>
    </cfRule>
    <cfRule type="containsText" dxfId="2229" priority="742" operator="containsText" text="土">
      <formula>NOT(ISERROR(SEARCH("土",Q74)))</formula>
    </cfRule>
  </conditionalFormatting>
  <conditionalFormatting sqref="Q76">
    <cfRule type="containsText" dxfId="2228" priority="739" operator="containsText" text="日">
      <formula>NOT(ISERROR(SEARCH("日",Q76)))</formula>
    </cfRule>
    <cfRule type="containsText" dxfId="2227" priority="740" operator="containsText" text="土">
      <formula>NOT(ISERROR(SEARCH("土",Q76)))</formula>
    </cfRule>
  </conditionalFormatting>
  <conditionalFormatting sqref="Q84">
    <cfRule type="containsText" dxfId="2226" priority="737" operator="containsText" text="日">
      <formula>NOT(ISERROR(SEARCH("日",Q84)))</formula>
    </cfRule>
    <cfRule type="containsText" dxfId="2225" priority="738" operator="containsText" text="土">
      <formula>NOT(ISERROR(SEARCH("土",Q84)))</formula>
    </cfRule>
  </conditionalFormatting>
  <conditionalFormatting sqref="Q86">
    <cfRule type="containsText" dxfId="2224" priority="735" operator="containsText" text="日">
      <formula>NOT(ISERROR(SEARCH("日",Q86)))</formula>
    </cfRule>
    <cfRule type="containsText" dxfId="2223" priority="736" operator="containsText" text="土">
      <formula>NOT(ISERROR(SEARCH("土",Q86)))</formula>
    </cfRule>
  </conditionalFormatting>
  <conditionalFormatting sqref="Q88">
    <cfRule type="containsText" dxfId="2222" priority="733" operator="containsText" text="日">
      <formula>NOT(ISERROR(SEARCH("日",Q88)))</formula>
    </cfRule>
    <cfRule type="containsText" dxfId="2221" priority="734" operator="containsText" text="土">
      <formula>NOT(ISERROR(SEARCH("土",Q88)))</formula>
    </cfRule>
  </conditionalFormatting>
  <conditionalFormatting sqref="Q90">
    <cfRule type="containsText" dxfId="2220" priority="731" operator="containsText" text="日">
      <formula>NOT(ISERROR(SEARCH("日",Q90)))</formula>
    </cfRule>
    <cfRule type="containsText" dxfId="2219" priority="732" operator="containsText" text="土">
      <formula>NOT(ISERROR(SEARCH("土",Q90)))</formula>
    </cfRule>
  </conditionalFormatting>
  <conditionalFormatting sqref="Q92">
    <cfRule type="containsText" dxfId="2218" priority="729" operator="containsText" text="日">
      <formula>NOT(ISERROR(SEARCH("日",Q92)))</formula>
    </cfRule>
    <cfRule type="containsText" dxfId="2217" priority="730" operator="containsText" text="土">
      <formula>NOT(ISERROR(SEARCH("土",Q92)))</formula>
    </cfRule>
  </conditionalFormatting>
  <conditionalFormatting sqref="Q94">
    <cfRule type="containsText" dxfId="2216" priority="727" operator="containsText" text="日">
      <formula>NOT(ISERROR(SEARCH("日",Q94)))</formula>
    </cfRule>
    <cfRule type="containsText" dxfId="2215" priority="728" operator="containsText" text="土">
      <formula>NOT(ISERROR(SEARCH("土",Q94)))</formula>
    </cfRule>
  </conditionalFormatting>
  <conditionalFormatting sqref="Q96">
    <cfRule type="containsText" dxfId="2214" priority="725" operator="containsText" text="日">
      <formula>NOT(ISERROR(SEARCH("日",Q96)))</formula>
    </cfRule>
    <cfRule type="containsText" dxfId="2213" priority="726" operator="containsText" text="土">
      <formula>NOT(ISERROR(SEARCH("土",Q96)))</formula>
    </cfRule>
  </conditionalFormatting>
  <conditionalFormatting sqref="Q98">
    <cfRule type="containsText" dxfId="2212" priority="723" operator="containsText" text="日">
      <formula>NOT(ISERROR(SEARCH("日",Q98)))</formula>
    </cfRule>
    <cfRule type="containsText" dxfId="2211" priority="724" operator="containsText" text="土">
      <formula>NOT(ISERROR(SEARCH("土",Q98)))</formula>
    </cfRule>
  </conditionalFormatting>
  <conditionalFormatting sqref="Q100">
    <cfRule type="containsText" dxfId="2210" priority="721" operator="containsText" text="日">
      <formula>NOT(ISERROR(SEARCH("日",Q100)))</formula>
    </cfRule>
    <cfRule type="containsText" dxfId="2209" priority="722" operator="containsText" text="土">
      <formula>NOT(ISERROR(SEARCH("土",Q100)))</formula>
    </cfRule>
  </conditionalFormatting>
  <conditionalFormatting sqref="Q102">
    <cfRule type="containsText" dxfId="2208" priority="719" operator="containsText" text="日">
      <formula>NOT(ISERROR(SEARCH("日",Q102)))</formula>
    </cfRule>
    <cfRule type="containsText" dxfId="2207" priority="720" operator="containsText" text="土">
      <formula>NOT(ISERROR(SEARCH("土",Q102)))</formula>
    </cfRule>
  </conditionalFormatting>
  <conditionalFormatting sqref="Q104">
    <cfRule type="containsText" dxfId="2206" priority="717" operator="containsText" text="日">
      <formula>NOT(ISERROR(SEARCH("日",Q104)))</formula>
    </cfRule>
    <cfRule type="containsText" dxfId="2205" priority="718" operator="containsText" text="土">
      <formula>NOT(ISERROR(SEARCH("土",Q104)))</formula>
    </cfRule>
  </conditionalFormatting>
  <conditionalFormatting sqref="Q106">
    <cfRule type="containsText" dxfId="2204" priority="715" operator="containsText" text="日">
      <formula>NOT(ISERROR(SEARCH("日",Q106)))</formula>
    </cfRule>
    <cfRule type="containsText" dxfId="2203" priority="716" operator="containsText" text="土">
      <formula>NOT(ISERROR(SEARCH("土",Q106)))</formula>
    </cfRule>
  </conditionalFormatting>
  <conditionalFormatting sqref="Q108">
    <cfRule type="containsText" dxfId="2202" priority="713" operator="containsText" text="日">
      <formula>NOT(ISERROR(SEARCH("日",Q108)))</formula>
    </cfRule>
    <cfRule type="containsText" dxfId="2201" priority="714" operator="containsText" text="土">
      <formula>NOT(ISERROR(SEARCH("土",Q108)))</formula>
    </cfRule>
  </conditionalFormatting>
  <conditionalFormatting sqref="Q110">
    <cfRule type="containsText" dxfId="2200" priority="711" operator="containsText" text="日">
      <formula>NOT(ISERROR(SEARCH("日",Q110)))</formula>
    </cfRule>
    <cfRule type="containsText" dxfId="2199" priority="712" operator="containsText" text="土">
      <formula>NOT(ISERROR(SEARCH("土",Q110)))</formula>
    </cfRule>
  </conditionalFormatting>
  <conditionalFormatting sqref="Q112">
    <cfRule type="containsText" dxfId="2198" priority="709" operator="containsText" text="日">
      <formula>NOT(ISERROR(SEARCH("日",Q112)))</formula>
    </cfRule>
    <cfRule type="containsText" dxfId="2197" priority="710" operator="containsText" text="土">
      <formula>NOT(ISERROR(SEARCH("土",Q112)))</formula>
    </cfRule>
  </conditionalFormatting>
  <conditionalFormatting sqref="Q114">
    <cfRule type="containsText" dxfId="2196" priority="707" operator="containsText" text="日">
      <formula>NOT(ISERROR(SEARCH("日",Q114)))</formula>
    </cfRule>
    <cfRule type="containsText" dxfId="2195" priority="708" operator="containsText" text="土">
      <formula>NOT(ISERROR(SEARCH("土",Q114)))</formula>
    </cfRule>
  </conditionalFormatting>
  <conditionalFormatting sqref="S16">
    <cfRule type="containsText" dxfId="2194" priority="705" operator="containsText" text="日">
      <formula>NOT(ISERROR(SEARCH("日",S16)))</formula>
    </cfRule>
    <cfRule type="containsText" dxfId="2193" priority="706" operator="containsText" text="土">
      <formula>NOT(ISERROR(SEARCH("土",S16)))</formula>
    </cfRule>
  </conditionalFormatting>
  <conditionalFormatting sqref="S18">
    <cfRule type="containsText" dxfId="2192" priority="703" operator="containsText" text="日">
      <formula>NOT(ISERROR(SEARCH("日",S18)))</formula>
    </cfRule>
    <cfRule type="containsText" dxfId="2191" priority="704" operator="containsText" text="土">
      <formula>NOT(ISERROR(SEARCH("土",S18)))</formula>
    </cfRule>
  </conditionalFormatting>
  <conditionalFormatting sqref="S20">
    <cfRule type="containsText" dxfId="2190" priority="701" operator="containsText" text="日">
      <formula>NOT(ISERROR(SEARCH("日",S20)))</formula>
    </cfRule>
    <cfRule type="containsText" dxfId="2189" priority="702" operator="containsText" text="土">
      <formula>NOT(ISERROR(SEARCH("土",S20)))</formula>
    </cfRule>
  </conditionalFormatting>
  <conditionalFormatting sqref="S22">
    <cfRule type="containsText" dxfId="2188" priority="699" operator="containsText" text="日">
      <formula>NOT(ISERROR(SEARCH("日",S22)))</formula>
    </cfRule>
    <cfRule type="containsText" dxfId="2187" priority="700" operator="containsText" text="土">
      <formula>NOT(ISERROR(SEARCH("土",S22)))</formula>
    </cfRule>
  </conditionalFormatting>
  <conditionalFormatting sqref="S24">
    <cfRule type="containsText" dxfId="2186" priority="697" operator="containsText" text="日">
      <formula>NOT(ISERROR(SEARCH("日",S24)))</formula>
    </cfRule>
    <cfRule type="containsText" dxfId="2185" priority="698" operator="containsText" text="土">
      <formula>NOT(ISERROR(SEARCH("土",S24)))</formula>
    </cfRule>
  </conditionalFormatting>
  <conditionalFormatting sqref="S26">
    <cfRule type="containsText" dxfId="2184" priority="695" operator="containsText" text="日">
      <formula>NOT(ISERROR(SEARCH("日",S26)))</formula>
    </cfRule>
    <cfRule type="containsText" dxfId="2183" priority="696" operator="containsText" text="土">
      <formula>NOT(ISERROR(SEARCH("土",S26)))</formula>
    </cfRule>
  </conditionalFormatting>
  <conditionalFormatting sqref="S28">
    <cfRule type="containsText" dxfId="2182" priority="693" operator="containsText" text="日">
      <formula>NOT(ISERROR(SEARCH("日",S28)))</formula>
    </cfRule>
    <cfRule type="containsText" dxfId="2181" priority="694" operator="containsText" text="土">
      <formula>NOT(ISERROR(SEARCH("土",S28)))</formula>
    </cfRule>
  </conditionalFormatting>
  <conditionalFormatting sqref="S30">
    <cfRule type="containsText" dxfId="2180" priority="691" operator="containsText" text="日">
      <formula>NOT(ISERROR(SEARCH("日",S30)))</formula>
    </cfRule>
    <cfRule type="containsText" dxfId="2179" priority="692" operator="containsText" text="土">
      <formula>NOT(ISERROR(SEARCH("土",S30)))</formula>
    </cfRule>
  </conditionalFormatting>
  <conditionalFormatting sqref="S32">
    <cfRule type="containsText" dxfId="2178" priority="689" operator="containsText" text="日">
      <formula>NOT(ISERROR(SEARCH("日",S32)))</formula>
    </cfRule>
    <cfRule type="containsText" dxfId="2177" priority="690" operator="containsText" text="土">
      <formula>NOT(ISERROR(SEARCH("土",S32)))</formula>
    </cfRule>
  </conditionalFormatting>
  <conditionalFormatting sqref="S34">
    <cfRule type="containsText" dxfId="2176" priority="687" operator="containsText" text="日">
      <formula>NOT(ISERROR(SEARCH("日",S34)))</formula>
    </cfRule>
    <cfRule type="containsText" dxfId="2175" priority="688" operator="containsText" text="土">
      <formula>NOT(ISERROR(SEARCH("土",S34)))</formula>
    </cfRule>
  </conditionalFormatting>
  <conditionalFormatting sqref="S36">
    <cfRule type="containsText" dxfId="2174" priority="685" operator="containsText" text="日">
      <formula>NOT(ISERROR(SEARCH("日",S36)))</formula>
    </cfRule>
    <cfRule type="containsText" dxfId="2173" priority="686" operator="containsText" text="土">
      <formula>NOT(ISERROR(SEARCH("土",S36)))</formula>
    </cfRule>
  </conditionalFormatting>
  <conditionalFormatting sqref="S38">
    <cfRule type="containsText" dxfId="2172" priority="683" operator="containsText" text="日">
      <formula>NOT(ISERROR(SEARCH("日",S38)))</formula>
    </cfRule>
    <cfRule type="containsText" dxfId="2171" priority="684" operator="containsText" text="土">
      <formula>NOT(ISERROR(SEARCH("土",S38)))</formula>
    </cfRule>
  </conditionalFormatting>
  <conditionalFormatting sqref="S46">
    <cfRule type="containsText" dxfId="2170" priority="681" operator="containsText" text="日">
      <formula>NOT(ISERROR(SEARCH("日",S46)))</formula>
    </cfRule>
    <cfRule type="containsText" dxfId="2169" priority="682" operator="containsText" text="土">
      <formula>NOT(ISERROR(SEARCH("土",S46)))</formula>
    </cfRule>
  </conditionalFormatting>
  <conditionalFormatting sqref="S48">
    <cfRule type="containsText" dxfId="2168" priority="679" operator="containsText" text="日">
      <formula>NOT(ISERROR(SEARCH("日",S48)))</formula>
    </cfRule>
    <cfRule type="containsText" dxfId="2167" priority="680" operator="containsText" text="土">
      <formula>NOT(ISERROR(SEARCH("土",S48)))</formula>
    </cfRule>
  </conditionalFormatting>
  <conditionalFormatting sqref="S50">
    <cfRule type="containsText" dxfId="2166" priority="677" operator="containsText" text="日">
      <formula>NOT(ISERROR(SEARCH("日",S50)))</formula>
    </cfRule>
    <cfRule type="containsText" dxfId="2165" priority="678" operator="containsText" text="土">
      <formula>NOT(ISERROR(SEARCH("土",S50)))</formula>
    </cfRule>
  </conditionalFormatting>
  <conditionalFormatting sqref="S52">
    <cfRule type="containsText" dxfId="2164" priority="675" operator="containsText" text="日">
      <formula>NOT(ISERROR(SEARCH("日",S52)))</formula>
    </cfRule>
    <cfRule type="containsText" dxfId="2163" priority="676" operator="containsText" text="土">
      <formula>NOT(ISERROR(SEARCH("土",S52)))</formula>
    </cfRule>
  </conditionalFormatting>
  <conditionalFormatting sqref="S54">
    <cfRule type="containsText" dxfId="2162" priority="673" operator="containsText" text="日">
      <formula>NOT(ISERROR(SEARCH("日",S54)))</formula>
    </cfRule>
    <cfRule type="containsText" dxfId="2161" priority="674" operator="containsText" text="土">
      <formula>NOT(ISERROR(SEARCH("土",S54)))</formula>
    </cfRule>
  </conditionalFormatting>
  <conditionalFormatting sqref="S56">
    <cfRule type="containsText" dxfId="2160" priority="671" operator="containsText" text="日">
      <formula>NOT(ISERROR(SEARCH("日",S56)))</formula>
    </cfRule>
    <cfRule type="containsText" dxfId="2159" priority="672" operator="containsText" text="土">
      <formula>NOT(ISERROR(SEARCH("土",S56)))</formula>
    </cfRule>
  </conditionalFormatting>
  <conditionalFormatting sqref="S58">
    <cfRule type="containsText" dxfId="2158" priority="669" operator="containsText" text="日">
      <formula>NOT(ISERROR(SEARCH("日",S58)))</formula>
    </cfRule>
    <cfRule type="containsText" dxfId="2157" priority="670" operator="containsText" text="土">
      <formula>NOT(ISERROR(SEARCH("土",S58)))</formula>
    </cfRule>
  </conditionalFormatting>
  <conditionalFormatting sqref="S60">
    <cfRule type="containsText" dxfId="2156" priority="667" operator="containsText" text="日">
      <formula>NOT(ISERROR(SEARCH("日",S60)))</formula>
    </cfRule>
    <cfRule type="containsText" dxfId="2155" priority="668" operator="containsText" text="土">
      <formula>NOT(ISERROR(SEARCH("土",S60)))</formula>
    </cfRule>
  </conditionalFormatting>
  <conditionalFormatting sqref="S62">
    <cfRule type="containsText" dxfId="2154" priority="665" operator="containsText" text="日">
      <formula>NOT(ISERROR(SEARCH("日",S62)))</formula>
    </cfRule>
    <cfRule type="containsText" dxfId="2153" priority="666" operator="containsText" text="土">
      <formula>NOT(ISERROR(SEARCH("土",S62)))</formula>
    </cfRule>
  </conditionalFormatting>
  <conditionalFormatting sqref="S64">
    <cfRule type="containsText" dxfId="2152" priority="663" operator="containsText" text="日">
      <formula>NOT(ISERROR(SEARCH("日",S64)))</formula>
    </cfRule>
    <cfRule type="containsText" dxfId="2151" priority="664" operator="containsText" text="土">
      <formula>NOT(ISERROR(SEARCH("土",S64)))</formula>
    </cfRule>
  </conditionalFormatting>
  <conditionalFormatting sqref="S66">
    <cfRule type="containsText" dxfId="2150" priority="661" operator="containsText" text="日">
      <formula>NOT(ISERROR(SEARCH("日",S66)))</formula>
    </cfRule>
    <cfRule type="containsText" dxfId="2149" priority="662" operator="containsText" text="土">
      <formula>NOT(ISERROR(SEARCH("土",S66)))</formula>
    </cfRule>
  </conditionalFormatting>
  <conditionalFormatting sqref="S68">
    <cfRule type="containsText" dxfId="2148" priority="659" operator="containsText" text="日">
      <formula>NOT(ISERROR(SEARCH("日",S68)))</formula>
    </cfRule>
    <cfRule type="containsText" dxfId="2147" priority="660" operator="containsText" text="土">
      <formula>NOT(ISERROR(SEARCH("土",S68)))</formula>
    </cfRule>
  </conditionalFormatting>
  <conditionalFormatting sqref="S70">
    <cfRule type="containsText" dxfId="2146" priority="657" operator="containsText" text="日">
      <formula>NOT(ISERROR(SEARCH("日",S70)))</formula>
    </cfRule>
    <cfRule type="containsText" dxfId="2145" priority="658" operator="containsText" text="土">
      <formula>NOT(ISERROR(SEARCH("土",S70)))</formula>
    </cfRule>
  </conditionalFormatting>
  <conditionalFormatting sqref="S72">
    <cfRule type="containsText" dxfId="2144" priority="655" operator="containsText" text="日">
      <formula>NOT(ISERROR(SEARCH("日",S72)))</formula>
    </cfRule>
    <cfRule type="containsText" dxfId="2143" priority="656" operator="containsText" text="土">
      <formula>NOT(ISERROR(SEARCH("土",S72)))</formula>
    </cfRule>
  </conditionalFormatting>
  <conditionalFormatting sqref="S74">
    <cfRule type="containsText" dxfId="2142" priority="653" operator="containsText" text="日">
      <formula>NOT(ISERROR(SEARCH("日",S74)))</formula>
    </cfRule>
    <cfRule type="containsText" dxfId="2141" priority="654" operator="containsText" text="土">
      <formula>NOT(ISERROR(SEARCH("土",S74)))</formula>
    </cfRule>
  </conditionalFormatting>
  <conditionalFormatting sqref="S76">
    <cfRule type="containsText" dxfId="2140" priority="651" operator="containsText" text="日">
      <formula>NOT(ISERROR(SEARCH("日",S76)))</formula>
    </cfRule>
    <cfRule type="containsText" dxfId="2139" priority="652" operator="containsText" text="土">
      <formula>NOT(ISERROR(SEARCH("土",S76)))</formula>
    </cfRule>
  </conditionalFormatting>
  <conditionalFormatting sqref="S84">
    <cfRule type="containsText" dxfId="2138" priority="649" operator="containsText" text="日">
      <formula>NOT(ISERROR(SEARCH("日",S84)))</formula>
    </cfRule>
    <cfRule type="containsText" dxfId="2137" priority="650" operator="containsText" text="土">
      <formula>NOT(ISERROR(SEARCH("土",S84)))</formula>
    </cfRule>
  </conditionalFormatting>
  <conditionalFormatting sqref="S86">
    <cfRule type="containsText" dxfId="2136" priority="647" operator="containsText" text="日">
      <formula>NOT(ISERROR(SEARCH("日",S86)))</formula>
    </cfRule>
    <cfRule type="containsText" dxfId="2135" priority="648" operator="containsText" text="土">
      <formula>NOT(ISERROR(SEARCH("土",S86)))</formula>
    </cfRule>
  </conditionalFormatting>
  <conditionalFormatting sqref="S88">
    <cfRule type="containsText" dxfId="2134" priority="645" operator="containsText" text="日">
      <formula>NOT(ISERROR(SEARCH("日",S88)))</formula>
    </cfRule>
    <cfRule type="containsText" dxfId="2133" priority="646" operator="containsText" text="土">
      <formula>NOT(ISERROR(SEARCH("土",S88)))</formula>
    </cfRule>
  </conditionalFormatting>
  <conditionalFormatting sqref="S90">
    <cfRule type="containsText" dxfId="2132" priority="643" operator="containsText" text="日">
      <formula>NOT(ISERROR(SEARCH("日",S90)))</formula>
    </cfRule>
    <cfRule type="containsText" dxfId="2131" priority="644" operator="containsText" text="土">
      <formula>NOT(ISERROR(SEARCH("土",S90)))</formula>
    </cfRule>
  </conditionalFormatting>
  <conditionalFormatting sqref="S92">
    <cfRule type="containsText" dxfId="2130" priority="641" operator="containsText" text="日">
      <formula>NOT(ISERROR(SEARCH("日",S92)))</formula>
    </cfRule>
    <cfRule type="containsText" dxfId="2129" priority="642" operator="containsText" text="土">
      <formula>NOT(ISERROR(SEARCH("土",S92)))</formula>
    </cfRule>
  </conditionalFormatting>
  <conditionalFormatting sqref="S94">
    <cfRule type="containsText" dxfId="2128" priority="639" operator="containsText" text="日">
      <formula>NOT(ISERROR(SEARCH("日",S94)))</formula>
    </cfRule>
    <cfRule type="containsText" dxfId="2127" priority="640" operator="containsText" text="土">
      <formula>NOT(ISERROR(SEARCH("土",S94)))</formula>
    </cfRule>
  </conditionalFormatting>
  <conditionalFormatting sqref="S96">
    <cfRule type="containsText" dxfId="2126" priority="637" operator="containsText" text="日">
      <formula>NOT(ISERROR(SEARCH("日",S96)))</formula>
    </cfRule>
    <cfRule type="containsText" dxfId="2125" priority="638" operator="containsText" text="土">
      <formula>NOT(ISERROR(SEARCH("土",S96)))</formula>
    </cfRule>
  </conditionalFormatting>
  <conditionalFormatting sqref="S98">
    <cfRule type="containsText" dxfId="2124" priority="635" operator="containsText" text="日">
      <formula>NOT(ISERROR(SEARCH("日",S98)))</formula>
    </cfRule>
    <cfRule type="containsText" dxfId="2123" priority="636" operator="containsText" text="土">
      <formula>NOT(ISERROR(SEARCH("土",S98)))</formula>
    </cfRule>
  </conditionalFormatting>
  <conditionalFormatting sqref="S100">
    <cfRule type="containsText" dxfId="2122" priority="633" operator="containsText" text="日">
      <formula>NOT(ISERROR(SEARCH("日",S100)))</formula>
    </cfRule>
    <cfRule type="containsText" dxfId="2121" priority="634" operator="containsText" text="土">
      <formula>NOT(ISERROR(SEARCH("土",S100)))</formula>
    </cfRule>
  </conditionalFormatting>
  <conditionalFormatting sqref="S102">
    <cfRule type="containsText" dxfId="2120" priority="631" operator="containsText" text="日">
      <formula>NOT(ISERROR(SEARCH("日",S102)))</formula>
    </cfRule>
    <cfRule type="containsText" dxfId="2119" priority="632" operator="containsText" text="土">
      <formula>NOT(ISERROR(SEARCH("土",S102)))</formula>
    </cfRule>
  </conditionalFormatting>
  <conditionalFormatting sqref="S104">
    <cfRule type="containsText" dxfId="2118" priority="629" operator="containsText" text="日">
      <formula>NOT(ISERROR(SEARCH("日",S104)))</formula>
    </cfRule>
    <cfRule type="containsText" dxfId="2117" priority="630" operator="containsText" text="土">
      <formula>NOT(ISERROR(SEARCH("土",S104)))</formula>
    </cfRule>
  </conditionalFormatting>
  <conditionalFormatting sqref="S106">
    <cfRule type="containsText" dxfId="2116" priority="627" operator="containsText" text="日">
      <formula>NOT(ISERROR(SEARCH("日",S106)))</formula>
    </cfRule>
    <cfRule type="containsText" dxfId="2115" priority="628" operator="containsText" text="土">
      <formula>NOT(ISERROR(SEARCH("土",S106)))</formula>
    </cfRule>
  </conditionalFormatting>
  <conditionalFormatting sqref="S108">
    <cfRule type="containsText" dxfId="2114" priority="625" operator="containsText" text="日">
      <formula>NOT(ISERROR(SEARCH("日",S108)))</formula>
    </cfRule>
    <cfRule type="containsText" dxfId="2113" priority="626" operator="containsText" text="土">
      <formula>NOT(ISERROR(SEARCH("土",S108)))</formula>
    </cfRule>
  </conditionalFormatting>
  <conditionalFormatting sqref="S110">
    <cfRule type="containsText" dxfId="2112" priority="623" operator="containsText" text="日">
      <formula>NOT(ISERROR(SEARCH("日",S110)))</formula>
    </cfRule>
    <cfRule type="containsText" dxfId="2111" priority="624" operator="containsText" text="土">
      <formula>NOT(ISERROR(SEARCH("土",S110)))</formula>
    </cfRule>
  </conditionalFormatting>
  <conditionalFormatting sqref="S112">
    <cfRule type="containsText" dxfId="2110" priority="621" operator="containsText" text="日">
      <formula>NOT(ISERROR(SEARCH("日",S112)))</formula>
    </cfRule>
    <cfRule type="containsText" dxfId="2109" priority="622" operator="containsText" text="土">
      <formula>NOT(ISERROR(SEARCH("土",S112)))</formula>
    </cfRule>
  </conditionalFormatting>
  <conditionalFormatting sqref="S114">
    <cfRule type="containsText" dxfId="2108" priority="619" operator="containsText" text="日">
      <formula>NOT(ISERROR(SEARCH("日",S114)))</formula>
    </cfRule>
    <cfRule type="containsText" dxfId="2107" priority="620" operator="containsText" text="土">
      <formula>NOT(ISERROR(SEARCH("土",S114)))</formula>
    </cfRule>
  </conditionalFormatting>
  <conditionalFormatting sqref="U16">
    <cfRule type="containsText" dxfId="2106" priority="617" operator="containsText" text="日">
      <formula>NOT(ISERROR(SEARCH("日",U16)))</formula>
    </cfRule>
    <cfRule type="containsText" dxfId="2105" priority="618" operator="containsText" text="土">
      <formula>NOT(ISERROR(SEARCH("土",U16)))</formula>
    </cfRule>
  </conditionalFormatting>
  <conditionalFormatting sqref="U18">
    <cfRule type="containsText" dxfId="2104" priority="615" operator="containsText" text="日">
      <formula>NOT(ISERROR(SEARCH("日",U18)))</formula>
    </cfRule>
    <cfRule type="containsText" dxfId="2103" priority="616" operator="containsText" text="土">
      <formula>NOT(ISERROR(SEARCH("土",U18)))</formula>
    </cfRule>
  </conditionalFormatting>
  <conditionalFormatting sqref="U20">
    <cfRule type="containsText" dxfId="2102" priority="613" operator="containsText" text="日">
      <formula>NOT(ISERROR(SEARCH("日",U20)))</formula>
    </cfRule>
    <cfRule type="containsText" dxfId="2101" priority="614" operator="containsText" text="土">
      <formula>NOT(ISERROR(SEARCH("土",U20)))</formula>
    </cfRule>
  </conditionalFormatting>
  <conditionalFormatting sqref="U22">
    <cfRule type="containsText" dxfId="2100" priority="611" operator="containsText" text="日">
      <formula>NOT(ISERROR(SEARCH("日",U22)))</formula>
    </cfRule>
    <cfRule type="containsText" dxfId="2099" priority="612" operator="containsText" text="土">
      <formula>NOT(ISERROR(SEARCH("土",U22)))</formula>
    </cfRule>
  </conditionalFormatting>
  <conditionalFormatting sqref="U24">
    <cfRule type="containsText" dxfId="2098" priority="609" operator="containsText" text="日">
      <formula>NOT(ISERROR(SEARCH("日",U24)))</formula>
    </cfRule>
    <cfRule type="containsText" dxfId="2097" priority="610" operator="containsText" text="土">
      <formula>NOT(ISERROR(SEARCH("土",U24)))</formula>
    </cfRule>
  </conditionalFormatting>
  <conditionalFormatting sqref="U26">
    <cfRule type="containsText" dxfId="2096" priority="607" operator="containsText" text="日">
      <formula>NOT(ISERROR(SEARCH("日",U26)))</formula>
    </cfRule>
    <cfRule type="containsText" dxfId="2095" priority="608" operator="containsText" text="土">
      <formula>NOT(ISERROR(SEARCH("土",U26)))</formula>
    </cfRule>
  </conditionalFormatting>
  <conditionalFormatting sqref="U28">
    <cfRule type="containsText" dxfId="2094" priority="605" operator="containsText" text="日">
      <formula>NOT(ISERROR(SEARCH("日",U28)))</formula>
    </cfRule>
    <cfRule type="containsText" dxfId="2093" priority="606" operator="containsText" text="土">
      <formula>NOT(ISERROR(SEARCH("土",U28)))</formula>
    </cfRule>
  </conditionalFormatting>
  <conditionalFormatting sqref="U30">
    <cfRule type="containsText" dxfId="2092" priority="603" operator="containsText" text="日">
      <formula>NOT(ISERROR(SEARCH("日",U30)))</formula>
    </cfRule>
    <cfRule type="containsText" dxfId="2091" priority="604" operator="containsText" text="土">
      <formula>NOT(ISERROR(SEARCH("土",U30)))</formula>
    </cfRule>
  </conditionalFormatting>
  <conditionalFormatting sqref="U32">
    <cfRule type="containsText" dxfId="2090" priority="601" operator="containsText" text="日">
      <formula>NOT(ISERROR(SEARCH("日",U32)))</formula>
    </cfRule>
    <cfRule type="containsText" dxfId="2089" priority="602" operator="containsText" text="土">
      <formula>NOT(ISERROR(SEARCH("土",U32)))</formula>
    </cfRule>
  </conditionalFormatting>
  <conditionalFormatting sqref="U34">
    <cfRule type="containsText" dxfId="2088" priority="599" operator="containsText" text="日">
      <formula>NOT(ISERROR(SEARCH("日",U34)))</formula>
    </cfRule>
    <cfRule type="containsText" dxfId="2087" priority="600" operator="containsText" text="土">
      <formula>NOT(ISERROR(SEARCH("土",U34)))</formula>
    </cfRule>
  </conditionalFormatting>
  <conditionalFormatting sqref="U36">
    <cfRule type="containsText" dxfId="2086" priority="597" operator="containsText" text="日">
      <formula>NOT(ISERROR(SEARCH("日",U36)))</formula>
    </cfRule>
    <cfRule type="containsText" dxfId="2085" priority="598" operator="containsText" text="土">
      <formula>NOT(ISERROR(SEARCH("土",U36)))</formula>
    </cfRule>
  </conditionalFormatting>
  <conditionalFormatting sqref="U38">
    <cfRule type="containsText" dxfId="2084" priority="595" operator="containsText" text="日">
      <formula>NOT(ISERROR(SEARCH("日",U38)))</formula>
    </cfRule>
    <cfRule type="containsText" dxfId="2083" priority="596" operator="containsText" text="土">
      <formula>NOT(ISERROR(SEARCH("土",U38)))</formula>
    </cfRule>
  </conditionalFormatting>
  <conditionalFormatting sqref="U46">
    <cfRule type="containsText" dxfId="2082" priority="593" operator="containsText" text="日">
      <formula>NOT(ISERROR(SEARCH("日",U46)))</formula>
    </cfRule>
    <cfRule type="containsText" dxfId="2081" priority="594" operator="containsText" text="土">
      <formula>NOT(ISERROR(SEARCH("土",U46)))</formula>
    </cfRule>
  </conditionalFormatting>
  <conditionalFormatting sqref="U48">
    <cfRule type="containsText" dxfId="2080" priority="591" operator="containsText" text="日">
      <formula>NOT(ISERROR(SEARCH("日",U48)))</formula>
    </cfRule>
    <cfRule type="containsText" dxfId="2079" priority="592" operator="containsText" text="土">
      <formula>NOT(ISERROR(SEARCH("土",U48)))</formula>
    </cfRule>
  </conditionalFormatting>
  <conditionalFormatting sqref="U50">
    <cfRule type="containsText" dxfId="2078" priority="589" operator="containsText" text="日">
      <formula>NOT(ISERROR(SEARCH("日",U50)))</formula>
    </cfRule>
    <cfRule type="containsText" dxfId="2077" priority="590" operator="containsText" text="土">
      <formula>NOT(ISERROR(SEARCH("土",U50)))</formula>
    </cfRule>
  </conditionalFormatting>
  <conditionalFormatting sqref="U52">
    <cfRule type="containsText" dxfId="2076" priority="587" operator="containsText" text="日">
      <formula>NOT(ISERROR(SEARCH("日",U52)))</formula>
    </cfRule>
    <cfRule type="containsText" dxfId="2075" priority="588" operator="containsText" text="土">
      <formula>NOT(ISERROR(SEARCH("土",U52)))</formula>
    </cfRule>
  </conditionalFormatting>
  <conditionalFormatting sqref="U54">
    <cfRule type="containsText" dxfId="2074" priority="585" operator="containsText" text="日">
      <formula>NOT(ISERROR(SEARCH("日",U54)))</formula>
    </cfRule>
    <cfRule type="containsText" dxfId="2073" priority="586" operator="containsText" text="土">
      <formula>NOT(ISERROR(SEARCH("土",U54)))</formula>
    </cfRule>
  </conditionalFormatting>
  <conditionalFormatting sqref="U56">
    <cfRule type="containsText" dxfId="2072" priority="583" operator="containsText" text="日">
      <formula>NOT(ISERROR(SEARCH("日",U56)))</formula>
    </cfRule>
    <cfRule type="containsText" dxfId="2071" priority="584" operator="containsText" text="土">
      <formula>NOT(ISERROR(SEARCH("土",U56)))</formula>
    </cfRule>
  </conditionalFormatting>
  <conditionalFormatting sqref="U58">
    <cfRule type="containsText" dxfId="2070" priority="581" operator="containsText" text="日">
      <formula>NOT(ISERROR(SEARCH("日",U58)))</formula>
    </cfRule>
    <cfRule type="containsText" dxfId="2069" priority="582" operator="containsText" text="土">
      <formula>NOT(ISERROR(SEARCH("土",U58)))</formula>
    </cfRule>
  </conditionalFormatting>
  <conditionalFormatting sqref="U60">
    <cfRule type="containsText" dxfId="2068" priority="579" operator="containsText" text="日">
      <formula>NOT(ISERROR(SEARCH("日",U60)))</formula>
    </cfRule>
    <cfRule type="containsText" dxfId="2067" priority="580" operator="containsText" text="土">
      <formula>NOT(ISERROR(SEARCH("土",U60)))</formula>
    </cfRule>
  </conditionalFormatting>
  <conditionalFormatting sqref="U62">
    <cfRule type="containsText" dxfId="2066" priority="577" operator="containsText" text="日">
      <formula>NOT(ISERROR(SEARCH("日",U62)))</formula>
    </cfRule>
    <cfRule type="containsText" dxfId="2065" priority="578" operator="containsText" text="土">
      <formula>NOT(ISERROR(SEARCH("土",U62)))</formula>
    </cfRule>
  </conditionalFormatting>
  <conditionalFormatting sqref="U64">
    <cfRule type="containsText" dxfId="2064" priority="575" operator="containsText" text="日">
      <formula>NOT(ISERROR(SEARCH("日",U64)))</formula>
    </cfRule>
    <cfRule type="containsText" dxfId="2063" priority="576" operator="containsText" text="土">
      <formula>NOT(ISERROR(SEARCH("土",U64)))</formula>
    </cfRule>
  </conditionalFormatting>
  <conditionalFormatting sqref="U66">
    <cfRule type="containsText" dxfId="2062" priority="573" operator="containsText" text="日">
      <formula>NOT(ISERROR(SEARCH("日",U66)))</formula>
    </cfRule>
    <cfRule type="containsText" dxfId="2061" priority="574" operator="containsText" text="土">
      <formula>NOT(ISERROR(SEARCH("土",U66)))</formula>
    </cfRule>
  </conditionalFormatting>
  <conditionalFormatting sqref="U68">
    <cfRule type="containsText" dxfId="2060" priority="571" operator="containsText" text="日">
      <formula>NOT(ISERROR(SEARCH("日",U68)))</formula>
    </cfRule>
    <cfRule type="containsText" dxfId="2059" priority="572" operator="containsText" text="土">
      <formula>NOT(ISERROR(SEARCH("土",U68)))</formula>
    </cfRule>
  </conditionalFormatting>
  <conditionalFormatting sqref="U70">
    <cfRule type="containsText" dxfId="2058" priority="569" operator="containsText" text="日">
      <formula>NOT(ISERROR(SEARCH("日",U70)))</formula>
    </cfRule>
    <cfRule type="containsText" dxfId="2057" priority="570" operator="containsText" text="土">
      <formula>NOT(ISERROR(SEARCH("土",U70)))</formula>
    </cfRule>
  </conditionalFormatting>
  <conditionalFormatting sqref="U72">
    <cfRule type="containsText" dxfId="2056" priority="567" operator="containsText" text="日">
      <formula>NOT(ISERROR(SEARCH("日",U72)))</formula>
    </cfRule>
    <cfRule type="containsText" dxfId="2055" priority="568" operator="containsText" text="土">
      <formula>NOT(ISERROR(SEARCH("土",U72)))</formula>
    </cfRule>
  </conditionalFormatting>
  <conditionalFormatting sqref="U74">
    <cfRule type="containsText" dxfId="2054" priority="565" operator="containsText" text="日">
      <formula>NOT(ISERROR(SEARCH("日",U74)))</formula>
    </cfRule>
    <cfRule type="containsText" dxfId="2053" priority="566" operator="containsText" text="土">
      <formula>NOT(ISERROR(SEARCH("土",U74)))</formula>
    </cfRule>
  </conditionalFormatting>
  <conditionalFormatting sqref="U76">
    <cfRule type="containsText" dxfId="2052" priority="563" operator="containsText" text="日">
      <formula>NOT(ISERROR(SEARCH("日",U76)))</formula>
    </cfRule>
    <cfRule type="containsText" dxfId="2051" priority="564" operator="containsText" text="土">
      <formula>NOT(ISERROR(SEARCH("土",U76)))</formula>
    </cfRule>
  </conditionalFormatting>
  <conditionalFormatting sqref="U84">
    <cfRule type="containsText" dxfId="2050" priority="561" operator="containsText" text="日">
      <formula>NOT(ISERROR(SEARCH("日",U84)))</formula>
    </cfRule>
    <cfRule type="containsText" dxfId="2049" priority="562" operator="containsText" text="土">
      <formula>NOT(ISERROR(SEARCH("土",U84)))</formula>
    </cfRule>
  </conditionalFormatting>
  <conditionalFormatting sqref="U86">
    <cfRule type="containsText" dxfId="2048" priority="559" operator="containsText" text="日">
      <formula>NOT(ISERROR(SEARCH("日",U86)))</formula>
    </cfRule>
    <cfRule type="containsText" dxfId="2047" priority="560" operator="containsText" text="土">
      <formula>NOT(ISERROR(SEARCH("土",U86)))</formula>
    </cfRule>
  </conditionalFormatting>
  <conditionalFormatting sqref="U88">
    <cfRule type="containsText" dxfId="2046" priority="557" operator="containsText" text="日">
      <formula>NOT(ISERROR(SEARCH("日",U88)))</formula>
    </cfRule>
    <cfRule type="containsText" dxfId="2045" priority="558" operator="containsText" text="土">
      <formula>NOT(ISERROR(SEARCH("土",U88)))</formula>
    </cfRule>
  </conditionalFormatting>
  <conditionalFormatting sqref="U90">
    <cfRule type="containsText" dxfId="2044" priority="555" operator="containsText" text="日">
      <formula>NOT(ISERROR(SEARCH("日",U90)))</formula>
    </cfRule>
    <cfRule type="containsText" dxfId="2043" priority="556" operator="containsText" text="土">
      <formula>NOT(ISERROR(SEARCH("土",U90)))</formula>
    </cfRule>
  </conditionalFormatting>
  <conditionalFormatting sqref="U92">
    <cfRule type="containsText" dxfId="2042" priority="553" operator="containsText" text="日">
      <formula>NOT(ISERROR(SEARCH("日",U92)))</formula>
    </cfRule>
    <cfRule type="containsText" dxfId="2041" priority="554" operator="containsText" text="土">
      <formula>NOT(ISERROR(SEARCH("土",U92)))</formula>
    </cfRule>
  </conditionalFormatting>
  <conditionalFormatting sqref="U94">
    <cfRule type="containsText" dxfId="2040" priority="551" operator="containsText" text="日">
      <formula>NOT(ISERROR(SEARCH("日",U94)))</formula>
    </cfRule>
    <cfRule type="containsText" dxfId="2039" priority="552" operator="containsText" text="土">
      <formula>NOT(ISERROR(SEARCH("土",U94)))</formula>
    </cfRule>
  </conditionalFormatting>
  <conditionalFormatting sqref="U96">
    <cfRule type="containsText" dxfId="2038" priority="549" operator="containsText" text="日">
      <formula>NOT(ISERROR(SEARCH("日",U96)))</formula>
    </cfRule>
    <cfRule type="containsText" dxfId="2037" priority="550" operator="containsText" text="土">
      <formula>NOT(ISERROR(SEARCH("土",U96)))</formula>
    </cfRule>
  </conditionalFormatting>
  <conditionalFormatting sqref="U98">
    <cfRule type="containsText" dxfId="2036" priority="547" operator="containsText" text="日">
      <formula>NOT(ISERROR(SEARCH("日",U98)))</formula>
    </cfRule>
    <cfRule type="containsText" dxfId="2035" priority="548" operator="containsText" text="土">
      <formula>NOT(ISERROR(SEARCH("土",U98)))</formula>
    </cfRule>
  </conditionalFormatting>
  <conditionalFormatting sqref="U100">
    <cfRule type="containsText" dxfId="2034" priority="545" operator="containsText" text="日">
      <formula>NOT(ISERROR(SEARCH("日",U100)))</formula>
    </cfRule>
    <cfRule type="containsText" dxfId="2033" priority="546" operator="containsText" text="土">
      <formula>NOT(ISERROR(SEARCH("土",U100)))</formula>
    </cfRule>
  </conditionalFormatting>
  <conditionalFormatting sqref="U102">
    <cfRule type="containsText" dxfId="2032" priority="543" operator="containsText" text="日">
      <formula>NOT(ISERROR(SEARCH("日",U102)))</formula>
    </cfRule>
    <cfRule type="containsText" dxfId="2031" priority="544" operator="containsText" text="土">
      <formula>NOT(ISERROR(SEARCH("土",U102)))</formula>
    </cfRule>
  </conditionalFormatting>
  <conditionalFormatting sqref="U104">
    <cfRule type="containsText" dxfId="2030" priority="541" operator="containsText" text="日">
      <formula>NOT(ISERROR(SEARCH("日",U104)))</formula>
    </cfRule>
    <cfRule type="containsText" dxfId="2029" priority="542" operator="containsText" text="土">
      <formula>NOT(ISERROR(SEARCH("土",U104)))</formula>
    </cfRule>
  </conditionalFormatting>
  <conditionalFormatting sqref="U106">
    <cfRule type="containsText" dxfId="2028" priority="539" operator="containsText" text="日">
      <formula>NOT(ISERROR(SEARCH("日",U106)))</formula>
    </cfRule>
    <cfRule type="containsText" dxfId="2027" priority="540" operator="containsText" text="土">
      <formula>NOT(ISERROR(SEARCH("土",U106)))</formula>
    </cfRule>
  </conditionalFormatting>
  <conditionalFormatting sqref="U108">
    <cfRule type="containsText" dxfId="2026" priority="537" operator="containsText" text="日">
      <formula>NOT(ISERROR(SEARCH("日",U108)))</formula>
    </cfRule>
    <cfRule type="containsText" dxfId="2025" priority="538" operator="containsText" text="土">
      <formula>NOT(ISERROR(SEARCH("土",U108)))</formula>
    </cfRule>
  </conditionalFormatting>
  <conditionalFormatting sqref="U110">
    <cfRule type="containsText" dxfId="2024" priority="535" operator="containsText" text="日">
      <formula>NOT(ISERROR(SEARCH("日",U110)))</formula>
    </cfRule>
    <cfRule type="containsText" dxfId="2023" priority="536" operator="containsText" text="土">
      <formula>NOT(ISERROR(SEARCH("土",U110)))</formula>
    </cfRule>
  </conditionalFormatting>
  <conditionalFormatting sqref="U112">
    <cfRule type="containsText" dxfId="2022" priority="533" operator="containsText" text="日">
      <formula>NOT(ISERROR(SEARCH("日",U112)))</formula>
    </cfRule>
    <cfRule type="containsText" dxfId="2021" priority="534" operator="containsText" text="土">
      <formula>NOT(ISERROR(SEARCH("土",U112)))</formula>
    </cfRule>
  </conditionalFormatting>
  <conditionalFormatting sqref="U114">
    <cfRule type="containsText" dxfId="2020" priority="531" operator="containsText" text="日">
      <formula>NOT(ISERROR(SEARCH("日",U114)))</formula>
    </cfRule>
    <cfRule type="containsText" dxfId="2019" priority="532" operator="containsText" text="土">
      <formula>NOT(ISERROR(SEARCH("土",U114)))</formula>
    </cfRule>
  </conditionalFormatting>
  <conditionalFormatting sqref="W16">
    <cfRule type="containsText" dxfId="2018" priority="529" operator="containsText" text="日">
      <formula>NOT(ISERROR(SEARCH("日",W16)))</formula>
    </cfRule>
    <cfRule type="containsText" dxfId="2017" priority="530" operator="containsText" text="土">
      <formula>NOT(ISERROR(SEARCH("土",W16)))</formula>
    </cfRule>
  </conditionalFormatting>
  <conditionalFormatting sqref="W18">
    <cfRule type="containsText" dxfId="2016" priority="527" operator="containsText" text="日">
      <formula>NOT(ISERROR(SEARCH("日",W18)))</formula>
    </cfRule>
    <cfRule type="containsText" dxfId="2015" priority="528" operator="containsText" text="土">
      <formula>NOT(ISERROR(SEARCH("土",W18)))</formula>
    </cfRule>
  </conditionalFormatting>
  <conditionalFormatting sqref="W20">
    <cfRule type="containsText" dxfId="2014" priority="525" operator="containsText" text="日">
      <formula>NOT(ISERROR(SEARCH("日",W20)))</formula>
    </cfRule>
    <cfRule type="containsText" dxfId="2013" priority="526" operator="containsText" text="土">
      <formula>NOT(ISERROR(SEARCH("土",W20)))</formula>
    </cfRule>
  </conditionalFormatting>
  <conditionalFormatting sqref="W22">
    <cfRule type="containsText" dxfId="2012" priority="523" operator="containsText" text="日">
      <formula>NOT(ISERROR(SEARCH("日",W22)))</formula>
    </cfRule>
    <cfRule type="containsText" dxfId="2011" priority="524" operator="containsText" text="土">
      <formula>NOT(ISERROR(SEARCH("土",W22)))</formula>
    </cfRule>
  </conditionalFormatting>
  <conditionalFormatting sqref="W24">
    <cfRule type="containsText" dxfId="2010" priority="521" operator="containsText" text="日">
      <formula>NOT(ISERROR(SEARCH("日",W24)))</formula>
    </cfRule>
    <cfRule type="containsText" dxfId="2009" priority="522" operator="containsText" text="土">
      <formula>NOT(ISERROR(SEARCH("土",W24)))</formula>
    </cfRule>
  </conditionalFormatting>
  <conditionalFormatting sqref="W26">
    <cfRule type="containsText" dxfId="2008" priority="519" operator="containsText" text="日">
      <formula>NOT(ISERROR(SEARCH("日",W26)))</formula>
    </cfRule>
    <cfRule type="containsText" dxfId="2007" priority="520" operator="containsText" text="土">
      <formula>NOT(ISERROR(SEARCH("土",W26)))</formula>
    </cfRule>
  </conditionalFormatting>
  <conditionalFormatting sqref="W28">
    <cfRule type="containsText" dxfId="2006" priority="517" operator="containsText" text="日">
      <formula>NOT(ISERROR(SEARCH("日",W28)))</formula>
    </cfRule>
    <cfRule type="containsText" dxfId="2005" priority="518" operator="containsText" text="土">
      <formula>NOT(ISERROR(SEARCH("土",W28)))</formula>
    </cfRule>
  </conditionalFormatting>
  <conditionalFormatting sqref="W30">
    <cfRule type="containsText" dxfId="2004" priority="515" operator="containsText" text="日">
      <formula>NOT(ISERROR(SEARCH("日",W30)))</formula>
    </cfRule>
    <cfRule type="containsText" dxfId="2003" priority="516" operator="containsText" text="土">
      <formula>NOT(ISERROR(SEARCH("土",W30)))</formula>
    </cfRule>
  </conditionalFormatting>
  <conditionalFormatting sqref="W32">
    <cfRule type="containsText" dxfId="2002" priority="513" operator="containsText" text="日">
      <formula>NOT(ISERROR(SEARCH("日",W32)))</formula>
    </cfRule>
    <cfRule type="containsText" dxfId="2001" priority="514" operator="containsText" text="土">
      <formula>NOT(ISERROR(SEARCH("土",W32)))</formula>
    </cfRule>
  </conditionalFormatting>
  <conditionalFormatting sqref="W34">
    <cfRule type="containsText" dxfId="2000" priority="511" operator="containsText" text="日">
      <formula>NOT(ISERROR(SEARCH("日",W34)))</formula>
    </cfRule>
    <cfRule type="containsText" dxfId="1999" priority="512" operator="containsText" text="土">
      <formula>NOT(ISERROR(SEARCH("土",W34)))</formula>
    </cfRule>
  </conditionalFormatting>
  <conditionalFormatting sqref="W36">
    <cfRule type="containsText" dxfId="1998" priority="509" operator="containsText" text="日">
      <formula>NOT(ISERROR(SEARCH("日",W36)))</formula>
    </cfRule>
    <cfRule type="containsText" dxfId="1997" priority="510" operator="containsText" text="土">
      <formula>NOT(ISERROR(SEARCH("土",W36)))</formula>
    </cfRule>
  </conditionalFormatting>
  <conditionalFormatting sqref="W38">
    <cfRule type="containsText" dxfId="1996" priority="507" operator="containsText" text="日">
      <formula>NOT(ISERROR(SEARCH("日",W38)))</formula>
    </cfRule>
    <cfRule type="containsText" dxfId="1995" priority="508" operator="containsText" text="土">
      <formula>NOT(ISERROR(SEARCH("土",W38)))</formula>
    </cfRule>
  </conditionalFormatting>
  <conditionalFormatting sqref="W46">
    <cfRule type="containsText" dxfId="1994" priority="505" operator="containsText" text="日">
      <formula>NOT(ISERROR(SEARCH("日",W46)))</formula>
    </cfRule>
    <cfRule type="containsText" dxfId="1993" priority="506" operator="containsText" text="土">
      <formula>NOT(ISERROR(SEARCH("土",W46)))</formula>
    </cfRule>
  </conditionalFormatting>
  <conditionalFormatting sqref="W48">
    <cfRule type="containsText" dxfId="1992" priority="503" operator="containsText" text="日">
      <formula>NOT(ISERROR(SEARCH("日",W48)))</formula>
    </cfRule>
    <cfRule type="containsText" dxfId="1991" priority="504" operator="containsText" text="土">
      <formula>NOT(ISERROR(SEARCH("土",W48)))</formula>
    </cfRule>
  </conditionalFormatting>
  <conditionalFormatting sqref="W50">
    <cfRule type="containsText" dxfId="1990" priority="501" operator="containsText" text="日">
      <formula>NOT(ISERROR(SEARCH("日",W50)))</formula>
    </cfRule>
    <cfRule type="containsText" dxfId="1989" priority="502" operator="containsText" text="土">
      <formula>NOT(ISERROR(SEARCH("土",W50)))</formula>
    </cfRule>
  </conditionalFormatting>
  <conditionalFormatting sqref="W52">
    <cfRule type="containsText" dxfId="1988" priority="499" operator="containsText" text="日">
      <formula>NOT(ISERROR(SEARCH("日",W52)))</formula>
    </cfRule>
    <cfRule type="containsText" dxfId="1987" priority="500" operator="containsText" text="土">
      <formula>NOT(ISERROR(SEARCH("土",W52)))</formula>
    </cfRule>
  </conditionalFormatting>
  <conditionalFormatting sqref="W54">
    <cfRule type="containsText" dxfId="1986" priority="497" operator="containsText" text="日">
      <formula>NOT(ISERROR(SEARCH("日",W54)))</formula>
    </cfRule>
    <cfRule type="containsText" dxfId="1985" priority="498" operator="containsText" text="土">
      <formula>NOT(ISERROR(SEARCH("土",W54)))</formula>
    </cfRule>
  </conditionalFormatting>
  <conditionalFormatting sqref="W56">
    <cfRule type="containsText" dxfId="1984" priority="495" operator="containsText" text="日">
      <formula>NOT(ISERROR(SEARCH("日",W56)))</formula>
    </cfRule>
    <cfRule type="containsText" dxfId="1983" priority="496" operator="containsText" text="土">
      <formula>NOT(ISERROR(SEARCH("土",W56)))</formula>
    </cfRule>
  </conditionalFormatting>
  <conditionalFormatting sqref="W58">
    <cfRule type="containsText" dxfId="1982" priority="493" operator="containsText" text="日">
      <formula>NOT(ISERROR(SEARCH("日",W58)))</formula>
    </cfRule>
    <cfRule type="containsText" dxfId="1981" priority="494" operator="containsText" text="土">
      <formula>NOT(ISERROR(SEARCH("土",W58)))</formula>
    </cfRule>
  </conditionalFormatting>
  <conditionalFormatting sqref="W60">
    <cfRule type="containsText" dxfId="1980" priority="491" operator="containsText" text="日">
      <formula>NOT(ISERROR(SEARCH("日",W60)))</formula>
    </cfRule>
    <cfRule type="containsText" dxfId="1979" priority="492" operator="containsText" text="土">
      <formula>NOT(ISERROR(SEARCH("土",W60)))</formula>
    </cfRule>
  </conditionalFormatting>
  <conditionalFormatting sqref="W62">
    <cfRule type="containsText" dxfId="1978" priority="489" operator="containsText" text="日">
      <formula>NOT(ISERROR(SEARCH("日",W62)))</formula>
    </cfRule>
    <cfRule type="containsText" dxfId="1977" priority="490" operator="containsText" text="土">
      <formula>NOT(ISERROR(SEARCH("土",W62)))</formula>
    </cfRule>
  </conditionalFormatting>
  <conditionalFormatting sqref="W64">
    <cfRule type="containsText" dxfId="1976" priority="487" operator="containsText" text="日">
      <formula>NOT(ISERROR(SEARCH("日",W64)))</formula>
    </cfRule>
    <cfRule type="containsText" dxfId="1975" priority="488" operator="containsText" text="土">
      <formula>NOT(ISERROR(SEARCH("土",W64)))</formula>
    </cfRule>
  </conditionalFormatting>
  <conditionalFormatting sqref="W66">
    <cfRule type="containsText" dxfId="1974" priority="485" operator="containsText" text="日">
      <formula>NOT(ISERROR(SEARCH("日",W66)))</formula>
    </cfRule>
    <cfRule type="containsText" dxfId="1973" priority="486" operator="containsText" text="土">
      <formula>NOT(ISERROR(SEARCH("土",W66)))</formula>
    </cfRule>
  </conditionalFormatting>
  <conditionalFormatting sqref="W68">
    <cfRule type="containsText" dxfId="1972" priority="483" operator="containsText" text="日">
      <formula>NOT(ISERROR(SEARCH("日",W68)))</formula>
    </cfRule>
    <cfRule type="containsText" dxfId="1971" priority="484" operator="containsText" text="土">
      <formula>NOT(ISERROR(SEARCH("土",W68)))</formula>
    </cfRule>
  </conditionalFormatting>
  <conditionalFormatting sqref="W70">
    <cfRule type="containsText" dxfId="1970" priority="481" operator="containsText" text="日">
      <formula>NOT(ISERROR(SEARCH("日",W70)))</formula>
    </cfRule>
    <cfRule type="containsText" dxfId="1969" priority="482" operator="containsText" text="土">
      <formula>NOT(ISERROR(SEARCH("土",W70)))</formula>
    </cfRule>
  </conditionalFormatting>
  <conditionalFormatting sqref="W72">
    <cfRule type="containsText" dxfId="1968" priority="479" operator="containsText" text="日">
      <formula>NOT(ISERROR(SEARCH("日",W72)))</formula>
    </cfRule>
    <cfRule type="containsText" dxfId="1967" priority="480" operator="containsText" text="土">
      <formula>NOT(ISERROR(SEARCH("土",W72)))</formula>
    </cfRule>
  </conditionalFormatting>
  <conditionalFormatting sqref="W74">
    <cfRule type="containsText" dxfId="1966" priority="477" operator="containsText" text="日">
      <formula>NOT(ISERROR(SEARCH("日",W74)))</formula>
    </cfRule>
    <cfRule type="containsText" dxfId="1965" priority="478" operator="containsText" text="土">
      <formula>NOT(ISERROR(SEARCH("土",W74)))</formula>
    </cfRule>
  </conditionalFormatting>
  <conditionalFormatting sqref="W76">
    <cfRule type="containsText" dxfId="1964" priority="475" operator="containsText" text="日">
      <formula>NOT(ISERROR(SEARCH("日",W76)))</formula>
    </cfRule>
    <cfRule type="containsText" dxfId="1963" priority="476" operator="containsText" text="土">
      <formula>NOT(ISERROR(SEARCH("土",W76)))</formula>
    </cfRule>
  </conditionalFormatting>
  <conditionalFormatting sqref="W84">
    <cfRule type="containsText" dxfId="1962" priority="473" operator="containsText" text="日">
      <formula>NOT(ISERROR(SEARCH("日",W84)))</formula>
    </cfRule>
    <cfRule type="containsText" dxfId="1961" priority="474" operator="containsText" text="土">
      <formula>NOT(ISERROR(SEARCH("土",W84)))</formula>
    </cfRule>
  </conditionalFormatting>
  <conditionalFormatting sqref="W86">
    <cfRule type="containsText" dxfId="1960" priority="471" operator="containsText" text="日">
      <formula>NOT(ISERROR(SEARCH("日",W86)))</formula>
    </cfRule>
    <cfRule type="containsText" dxfId="1959" priority="472" operator="containsText" text="土">
      <formula>NOT(ISERROR(SEARCH("土",W86)))</formula>
    </cfRule>
  </conditionalFormatting>
  <conditionalFormatting sqref="W88">
    <cfRule type="containsText" dxfId="1958" priority="469" operator="containsText" text="日">
      <formula>NOT(ISERROR(SEARCH("日",W88)))</formula>
    </cfRule>
    <cfRule type="containsText" dxfId="1957" priority="470" operator="containsText" text="土">
      <formula>NOT(ISERROR(SEARCH("土",W88)))</formula>
    </cfRule>
  </conditionalFormatting>
  <conditionalFormatting sqref="W90">
    <cfRule type="containsText" dxfId="1956" priority="467" operator="containsText" text="日">
      <formula>NOT(ISERROR(SEARCH("日",W90)))</formula>
    </cfRule>
    <cfRule type="containsText" dxfId="1955" priority="468" operator="containsText" text="土">
      <formula>NOT(ISERROR(SEARCH("土",W90)))</formula>
    </cfRule>
  </conditionalFormatting>
  <conditionalFormatting sqref="W92">
    <cfRule type="containsText" dxfId="1954" priority="465" operator="containsText" text="日">
      <formula>NOT(ISERROR(SEARCH("日",W92)))</formula>
    </cfRule>
    <cfRule type="containsText" dxfId="1953" priority="466" operator="containsText" text="土">
      <formula>NOT(ISERROR(SEARCH("土",W92)))</formula>
    </cfRule>
  </conditionalFormatting>
  <conditionalFormatting sqref="W94">
    <cfRule type="containsText" dxfId="1952" priority="463" operator="containsText" text="日">
      <formula>NOT(ISERROR(SEARCH("日",W94)))</formula>
    </cfRule>
    <cfRule type="containsText" dxfId="1951" priority="464" operator="containsText" text="土">
      <formula>NOT(ISERROR(SEARCH("土",W94)))</formula>
    </cfRule>
  </conditionalFormatting>
  <conditionalFormatting sqref="W96">
    <cfRule type="containsText" dxfId="1950" priority="461" operator="containsText" text="日">
      <formula>NOT(ISERROR(SEARCH("日",W96)))</formula>
    </cfRule>
    <cfRule type="containsText" dxfId="1949" priority="462" operator="containsText" text="土">
      <formula>NOT(ISERROR(SEARCH("土",W96)))</formula>
    </cfRule>
  </conditionalFormatting>
  <conditionalFormatting sqref="W98">
    <cfRule type="containsText" dxfId="1948" priority="459" operator="containsText" text="日">
      <formula>NOT(ISERROR(SEARCH("日",W98)))</formula>
    </cfRule>
    <cfRule type="containsText" dxfId="1947" priority="460" operator="containsText" text="土">
      <formula>NOT(ISERROR(SEARCH("土",W98)))</formula>
    </cfRule>
  </conditionalFormatting>
  <conditionalFormatting sqref="W100">
    <cfRule type="containsText" dxfId="1946" priority="457" operator="containsText" text="日">
      <formula>NOT(ISERROR(SEARCH("日",W100)))</formula>
    </cfRule>
    <cfRule type="containsText" dxfId="1945" priority="458" operator="containsText" text="土">
      <formula>NOT(ISERROR(SEARCH("土",W100)))</formula>
    </cfRule>
  </conditionalFormatting>
  <conditionalFormatting sqref="W102">
    <cfRule type="containsText" dxfId="1944" priority="455" operator="containsText" text="日">
      <formula>NOT(ISERROR(SEARCH("日",W102)))</formula>
    </cfRule>
    <cfRule type="containsText" dxfId="1943" priority="456" operator="containsText" text="土">
      <formula>NOT(ISERROR(SEARCH("土",W102)))</formula>
    </cfRule>
  </conditionalFormatting>
  <conditionalFormatting sqref="W104">
    <cfRule type="containsText" dxfId="1942" priority="453" operator="containsText" text="日">
      <formula>NOT(ISERROR(SEARCH("日",W104)))</formula>
    </cfRule>
    <cfRule type="containsText" dxfId="1941" priority="454" operator="containsText" text="土">
      <formula>NOT(ISERROR(SEARCH("土",W104)))</formula>
    </cfRule>
  </conditionalFormatting>
  <conditionalFormatting sqref="W106">
    <cfRule type="containsText" dxfId="1940" priority="451" operator="containsText" text="日">
      <formula>NOT(ISERROR(SEARCH("日",W106)))</formula>
    </cfRule>
    <cfRule type="containsText" dxfId="1939" priority="452" operator="containsText" text="土">
      <formula>NOT(ISERROR(SEARCH("土",W106)))</formula>
    </cfRule>
  </conditionalFormatting>
  <conditionalFormatting sqref="W108">
    <cfRule type="containsText" dxfId="1938" priority="449" operator="containsText" text="日">
      <formula>NOT(ISERROR(SEARCH("日",W108)))</formula>
    </cfRule>
    <cfRule type="containsText" dxfId="1937" priority="450" operator="containsText" text="土">
      <formula>NOT(ISERROR(SEARCH("土",W108)))</formula>
    </cfRule>
  </conditionalFormatting>
  <conditionalFormatting sqref="W110">
    <cfRule type="containsText" dxfId="1936" priority="447" operator="containsText" text="日">
      <formula>NOT(ISERROR(SEARCH("日",W110)))</formula>
    </cfRule>
    <cfRule type="containsText" dxfId="1935" priority="448" operator="containsText" text="土">
      <formula>NOT(ISERROR(SEARCH("土",W110)))</formula>
    </cfRule>
  </conditionalFormatting>
  <conditionalFormatting sqref="W112">
    <cfRule type="containsText" dxfId="1934" priority="445" operator="containsText" text="日">
      <formula>NOT(ISERROR(SEARCH("日",W112)))</formula>
    </cfRule>
    <cfRule type="containsText" dxfId="1933" priority="446" operator="containsText" text="土">
      <formula>NOT(ISERROR(SEARCH("土",W112)))</formula>
    </cfRule>
  </conditionalFormatting>
  <conditionalFormatting sqref="W114">
    <cfRule type="containsText" dxfId="1932" priority="443" operator="containsText" text="日">
      <formula>NOT(ISERROR(SEARCH("日",W114)))</formula>
    </cfRule>
    <cfRule type="containsText" dxfId="1931" priority="444" operator="containsText" text="土">
      <formula>NOT(ISERROR(SEARCH("土",W114)))</formula>
    </cfRule>
  </conditionalFormatting>
  <conditionalFormatting sqref="Y16">
    <cfRule type="containsText" dxfId="1930" priority="441" operator="containsText" text="日">
      <formula>NOT(ISERROR(SEARCH("日",Y16)))</formula>
    </cfRule>
    <cfRule type="containsText" dxfId="1929" priority="442" operator="containsText" text="土">
      <formula>NOT(ISERROR(SEARCH("土",Y16)))</formula>
    </cfRule>
  </conditionalFormatting>
  <conditionalFormatting sqref="Y18">
    <cfRule type="containsText" dxfId="1928" priority="439" operator="containsText" text="日">
      <formula>NOT(ISERROR(SEARCH("日",Y18)))</formula>
    </cfRule>
    <cfRule type="containsText" dxfId="1927" priority="440" operator="containsText" text="土">
      <formula>NOT(ISERROR(SEARCH("土",Y18)))</formula>
    </cfRule>
  </conditionalFormatting>
  <conditionalFormatting sqref="Y20">
    <cfRule type="containsText" dxfId="1926" priority="437" operator="containsText" text="日">
      <formula>NOT(ISERROR(SEARCH("日",Y20)))</formula>
    </cfRule>
    <cfRule type="containsText" dxfId="1925" priority="438" operator="containsText" text="土">
      <formula>NOT(ISERROR(SEARCH("土",Y20)))</formula>
    </cfRule>
  </conditionalFormatting>
  <conditionalFormatting sqref="Y22">
    <cfRule type="containsText" dxfId="1924" priority="435" operator="containsText" text="日">
      <formula>NOT(ISERROR(SEARCH("日",Y22)))</formula>
    </cfRule>
    <cfRule type="containsText" dxfId="1923" priority="436" operator="containsText" text="土">
      <formula>NOT(ISERROR(SEARCH("土",Y22)))</formula>
    </cfRule>
  </conditionalFormatting>
  <conditionalFormatting sqref="Y24">
    <cfRule type="containsText" dxfId="1922" priority="433" operator="containsText" text="日">
      <formula>NOT(ISERROR(SEARCH("日",Y24)))</formula>
    </cfRule>
    <cfRule type="containsText" dxfId="1921" priority="434" operator="containsText" text="土">
      <formula>NOT(ISERROR(SEARCH("土",Y24)))</formula>
    </cfRule>
  </conditionalFormatting>
  <conditionalFormatting sqref="Y26">
    <cfRule type="containsText" dxfId="1920" priority="431" operator="containsText" text="日">
      <formula>NOT(ISERROR(SEARCH("日",Y26)))</formula>
    </cfRule>
    <cfRule type="containsText" dxfId="1919" priority="432" operator="containsText" text="土">
      <formula>NOT(ISERROR(SEARCH("土",Y26)))</formula>
    </cfRule>
  </conditionalFormatting>
  <conditionalFormatting sqref="Y28">
    <cfRule type="containsText" dxfId="1918" priority="429" operator="containsText" text="日">
      <formula>NOT(ISERROR(SEARCH("日",Y28)))</formula>
    </cfRule>
    <cfRule type="containsText" dxfId="1917" priority="430" operator="containsText" text="土">
      <formula>NOT(ISERROR(SEARCH("土",Y28)))</formula>
    </cfRule>
  </conditionalFormatting>
  <conditionalFormatting sqref="Y30">
    <cfRule type="containsText" dxfId="1916" priority="427" operator="containsText" text="日">
      <formula>NOT(ISERROR(SEARCH("日",Y30)))</formula>
    </cfRule>
    <cfRule type="containsText" dxfId="1915" priority="428" operator="containsText" text="土">
      <formula>NOT(ISERROR(SEARCH("土",Y30)))</formula>
    </cfRule>
  </conditionalFormatting>
  <conditionalFormatting sqref="Y32">
    <cfRule type="containsText" dxfId="1914" priority="425" operator="containsText" text="日">
      <formula>NOT(ISERROR(SEARCH("日",Y32)))</formula>
    </cfRule>
    <cfRule type="containsText" dxfId="1913" priority="426" operator="containsText" text="土">
      <formula>NOT(ISERROR(SEARCH("土",Y32)))</formula>
    </cfRule>
  </conditionalFormatting>
  <conditionalFormatting sqref="Y34">
    <cfRule type="containsText" dxfId="1912" priority="423" operator="containsText" text="日">
      <formula>NOT(ISERROR(SEARCH("日",Y34)))</formula>
    </cfRule>
    <cfRule type="containsText" dxfId="1911" priority="424" operator="containsText" text="土">
      <formula>NOT(ISERROR(SEARCH("土",Y34)))</formula>
    </cfRule>
  </conditionalFormatting>
  <conditionalFormatting sqref="Y36">
    <cfRule type="containsText" dxfId="1910" priority="421" operator="containsText" text="日">
      <formula>NOT(ISERROR(SEARCH("日",Y36)))</formula>
    </cfRule>
    <cfRule type="containsText" dxfId="1909" priority="422" operator="containsText" text="土">
      <formula>NOT(ISERROR(SEARCH("土",Y36)))</formula>
    </cfRule>
  </conditionalFormatting>
  <conditionalFormatting sqref="Y38">
    <cfRule type="containsText" dxfId="1908" priority="419" operator="containsText" text="日">
      <formula>NOT(ISERROR(SEARCH("日",Y38)))</formula>
    </cfRule>
    <cfRule type="containsText" dxfId="1907" priority="420" operator="containsText" text="土">
      <formula>NOT(ISERROR(SEARCH("土",Y38)))</formula>
    </cfRule>
  </conditionalFormatting>
  <conditionalFormatting sqref="Y46">
    <cfRule type="containsText" dxfId="1906" priority="417" operator="containsText" text="日">
      <formula>NOT(ISERROR(SEARCH("日",Y46)))</formula>
    </cfRule>
    <cfRule type="containsText" dxfId="1905" priority="418" operator="containsText" text="土">
      <formula>NOT(ISERROR(SEARCH("土",Y46)))</formula>
    </cfRule>
  </conditionalFormatting>
  <conditionalFormatting sqref="Y48">
    <cfRule type="containsText" dxfId="1904" priority="415" operator="containsText" text="日">
      <formula>NOT(ISERROR(SEARCH("日",Y48)))</formula>
    </cfRule>
    <cfRule type="containsText" dxfId="1903" priority="416" operator="containsText" text="土">
      <formula>NOT(ISERROR(SEARCH("土",Y48)))</formula>
    </cfRule>
  </conditionalFormatting>
  <conditionalFormatting sqref="Y50">
    <cfRule type="containsText" dxfId="1902" priority="413" operator="containsText" text="日">
      <formula>NOT(ISERROR(SEARCH("日",Y50)))</formula>
    </cfRule>
    <cfRule type="containsText" dxfId="1901" priority="414" operator="containsText" text="土">
      <formula>NOT(ISERROR(SEARCH("土",Y50)))</formula>
    </cfRule>
  </conditionalFormatting>
  <conditionalFormatting sqref="Y52">
    <cfRule type="containsText" dxfId="1900" priority="411" operator="containsText" text="日">
      <formula>NOT(ISERROR(SEARCH("日",Y52)))</formula>
    </cfRule>
    <cfRule type="containsText" dxfId="1899" priority="412" operator="containsText" text="土">
      <formula>NOT(ISERROR(SEARCH("土",Y52)))</formula>
    </cfRule>
  </conditionalFormatting>
  <conditionalFormatting sqref="Y54">
    <cfRule type="containsText" dxfId="1898" priority="409" operator="containsText" text="日">
      <formula>NOT(ISERROR(SEARCH("日",Y54)))</formula>
    </cfRule>
    <cfRule type="containsText" dxfId="1897" priority="410" operator="containsText" text="土">
      <formula>NOT(ISERROR(SEARCH("土",Y54)))</formula>
    </cfRule>
  </conditionalFormatting>
  <conditionalFormatting sqref="Y56">
    <cfRule type="containsText" dxfId="1896" priority="407" operator="containsText" text="日">
      <formula>NOT(ISERROR(SEARCH("日",Y56)))</formula>
    </cfRule>
    <cfRule type="containsText" dxfId="1895" priority="408" operator="containsText" text="土">
      <formula>NOT(ISERROR(SEARCH("土",Y56)))</formula>
    </cfRule>
  </conditionalFormatting>
  <conditionalFormatting sqref="Y58">
    <cfRule type="containsText" dxfId="1894" priority="405" operator="containsText" text="日">
      <formula>NOT(ISERROR(SEARCH("日",Y58)))</formula>
    </cfRule>
    <cfRule type="containsText" dxfId="1893" priority="406" operator="containsText" text="土">
      <formula>NOT(ISERROR(SEARCH("土",Y58)))</formula>
    </cfRule>
  </conditionalFormatting>
  <conditionalFormatting sqref="Y60">
    <cfRule type="containsText" dxfId="1892" priority="403" operator="containsText" text="日">
      <formula>NOT(ISERROR(SEARCH("日",Y60)))</formula>
    </cfRule>
    <cfRule type="containsText" dxfId="1891" priority="404" operator="containsText" text="土">
      <formula>NOT(ISERROR(SEARCH("土",Y60)))</formula>
    </cfRule>
  </conditionalFormatting>
  <conditionalFormatting sqref="Y62">
    <cfRule type="containsText" dxfId="1890" priority="401" operator="containsText" text="日">
      <formula>NOT(ISERROR(SEARCH("日",Y62)))</formula>
    </cfRule>
    <cfRule type="containsText" dxfId="1889" priority="402" operator="containsText" text="土">
      <formula>NOT(ISERROR(SEARCH("土",Y62)))</formula>
    </cfRule>
  </conditionalFormatting>
  <conditionalFormatting sqref="Y64">
    <cfRule type="containsText" dxfId="1888" priority="399" operator="containsText" text="日">
      <formula>NOT(ISERROR(SEARCH("日",Y64)))</formula>
    </cfRule>
    <cfRule type="containsText" dxfId="1887" priority="400" operator="containsText" text="土">
      <formula>NOT(ISERROR(SEARCH("土",Y64)))</formula>
    </cfRule>
  </conditionalFormatting>
  <conditionalFormatting sqref="Y66">
    <cfRule type="containsText" dxfId="1886" priority="397" operator="containsText" text="日">
      <formula>NOT(ISERROR(SEARCH("日",Y66)))</formula>
    </cfRule>
    <cfRule type="containsText" dxfId="1885" priority="398" operator="containsText" text="土">
      <formula>NOT(ISERROR(SEARCH("土",Y66)))</formula>
    </cfRule>
  </conditionalFormatting>
  <conditionalFormatting sqref="Y68">
    <cfRule type="containsText" dxfId="1884" priority="395" operator="containsText" text="日">
      <formula>NOT(ISERROR(SEARCH("日",Y68)))</formula>
    </cfRule>
    <cfRule type="containsText" dxfId="1883" priority="396" operator="containsText" text="土">
      <formula>NOT(ISERROR(SEARCH("土",Y68)))</formula>
    </cfRule>
  </conditionalFormatting>
  <conditionalFormatting sqref="Y70">
    <cfRule type="containsText" dxfId="1882" priority="393" operator="containsText" text="日">
      <formula>NOT(ISERROR(SEARCH("日",Y70)))</formula>
    </cfRule>
    <cfRule type="containsText" dxfId="1881" priority="394" operator="containsText" text="土">
      <formula>NOT(ISERROR(SEARCH("土",Y70)))</formula>
    </cfRule>
  </conditionalFormatting>
  <conditionalFormatting sqref="Y72">
    <cfRule type="containsText" dxfId="1880" priority="391" operator="containsText" text="日">
      <formula>NOT(ISERROR(SEARCH("日",Y72)))</formula>
    </cfRule>
    <cfRule type="containsText" dxfId="1879" priority="392" operator="containsText" text="土">
      <formula>NOT(ISERROR(SEARCH("土",Y72)))</formula>
    </cfRule>
  </conditionalFormatting>
  <conditionalFormatting sqref="Y74">
    <cfRule type="containsText" dxfId="1878" priority="389" operator="containsText" text="日">
      <formula>NOT(ISERROR(SEARCH("日",Y74)))</formula>
    </cfRule>
    <cfRule type="containsText" dxfId="1877" priority="390" operator="containsText" text="土">
      <formula>NOT(ISERROR(SEARCH("土",Y74)))</formula>
    </cfRule>
  </conditionalFormatting>
  <conditionalFormatting sqref="Y76">
    <cfRule type="containsText" dxfId="1876" priority="387" operator="containsText" text="日">
      <formula>NOT(ISERROR(SEARCH("日",Y76)))</formula>
    </cfRule>
    <cfRule type="containsText" dxfId="1875" priority="388" operator="containsText" text="土">
      <formula>NOT(ISERROR(SEARCH("土",Y76)))</formula>
    </cfRule>
  </conditionalFormatting>
  <conditionalFormatting sqref="Y84">
    <cfRule type="containsText" dxfId="1874" priority="385" operator="containsText" text="日">
      <formula>NOT(ISERROR(SEARCH("日",Y84)))</formula>
    </cfRule>
    <cfRule type="containsText" dxfId="1873" priority="386" operator="containsText" text="土">
      <formula>NOT(ISERROR(SEARCH("土",Y84)))</formula>
    </cfRule>
  </conditionalFormatting>
  <conditionalFormatting sqref="Y86">
    <cfRule type="containsText" dxfId="1872" priority="383" operator="containsText" text="日">
      <formula>NOT(ISERROR(SEARCH("日",Y86)))</formula>
    </cfRule>
    <cfRule type="containsText" dxfId="1871" priority="384" operator="containsText" text="土">
      <formula>NOT(ISERROR(SEARCH("土",Y86)))</formula>
    </cfRule>
  </conditionalFormatting>
  <conditionalFormatting sqref="Y88">
    <cfRule type="containsText" dxfId="1870" priority="381" operator="containsText" text="日">
      <formula>NOT(ISERROR(SEARCH("日",Y88)))</formula>
    </cfRule>
    <cfRule type="containsText" dxfId="1869" priority="382" operator="containsText" text="土">
      <formula>NOT(ISERROR(SEARCH("土",Y88)))</formula>
    </cfRule>
  </conditionalFormatting>
  <conditionalFormatting sqref="Y90">
    <cfRule type="containsText" dxfId="1868" priority="379" operator="containsText" text="日">
      <formula>NOT(ISERROR(SEARCH("日",Y90)))</formula>
    </cfRule>
    <cfRule type="containsText" dxfId="1867" priority="380" operator="containsText" text="土">
      <formula>NOT(ISERROR(SEARCH("土",Y90)))</formula>
    </cfRule>
  </conditionalFormatting>
  <conditionalFormatting sqref="Y92">
    <cfRule type="containsText" dxfId="1866" priority="377" operator="containsText" text="日">
      <formula>NOT(ISERROR(SEARCH("日",Y92)))</formula>
    </cfRule>
    <cfRule type="containsText" dxfId="1865" priority="378" operator="containsText" text="土">
      <formula>NOT(ISERROR(SEARCH("土",Y92)))</formula>
    </cfRule>
  </conditionalFormatting>
  <conditionalFormatting sqref="Y94">
    <cfRule type="containsText" dxfId="1864" priority="375" operator="containsText" text="日">
      <formula>NOT(ISERROR(SEARCH("日",Y94)))</formula>
    </cfRule>
    <cfRule type="containsText" dxfId="1863" priority="376" operator="containsText" text="土">
      <formula>NOT(ISERROR(SEARCH("土",Y94)))</formula>
    </cfRule>
  </conditionalFormatting>
  <conditionalFormatting sqref="Y96">
    <cfRule type="containsText" dxfId="1862" priority="373" operator="containsText" text="日">
      <formula>NOT(ISERROR(SEARCH("日",Y96)))</formula>
    </cfRule>
    <cfRule type="containsText" dxfId="1861" priority="374" operator="containsText" text="土">
      <formula>NOT(ISERROR(SEARCH("土",Y96)))</formula>
    </cfRule>
  </conditionalFormatting>
  <conditionalFormatting sqref="Y98">
    <cfRule type="containsText" dxfId="1860" priority="371" operator="containsText" text="日">
      <formula>NOT(ISERROR(SEARCH("日",Y98)))</formula>
    </cfRule>
    <cfRule type="containsText" dxfId="1859" priority="372" operator="containsText" text="土">
      <formula>NOT(ISERROR(SEARCH("土",Y98)))</formula>
    </cfRule>
  </conditionalFormatting>
  <conditionalFormatting sqref="Y100">
    <cfRule type="containsText" dxfId="1858" priority="369" operator="containsText" text="日">
      <formula>NOT(ISERROR(SEARCH("日",Y100)))</formula>
    </cfRule>
    <cfRule type="containsText" dxfId="1857" priority="370" operator="containsText" text="土">
      <formula>NOT(ISERROR(SEARCH("土",Y100)))</formula>
    </cfRule>
  </conditionalFormatting>
  <conditionalFormatting sqref="Y102">
    <cfRule type="containsText" dxfId="1856" priority="367" operator="containsText" text="日">
      <formula>NOT(ISERROR(SEARCH("日",Y102)))</formula>
    </cfRule>
    <cfRule type="containsText" dxfId="1855" priority="368" operator="containsText" text="土">
      <formula>NOT(ISERROR(SEARCH("土",Y102)))</formula>
    </cfRule>
  </conditionalFormatting>
  <conditionalFormatting sqref="Y104">
    <cfRule type="containsText" dxfId="1854" priority="365" operator="containsText" text="日">
      <formula>NOT(ISERROR(SEARCH("日",Y104)))</formula>
    </cfRule>
    <cfRule type="containsText" dxfId="1853" priority="366" operator="containsText" text="土">
      <formula>NOT(ISERROR(SEARCH("土",Y104)))</formula>
    </cfRule>
  </conditionalFormatting>
  <conditionalFormatting sqref="Y106">
    <cfRule type="containsText" dxfId="1852" priority="363" operator="containsText" text="日">
      <formula>NOT(ISERROR(SEARCH("日",Y106)))</formula>
    </cfRule>
    <cfRule type="containsText" dxfId="1851" priority="364" operator="containsText" text="土">
      <formula>NOT(ISERROR(SEARCH("土",Y106)))</formula>
    </cfRule>
  </conditionalFormatting>
  <conditionalFormatting sqref="Y108">
    <cfRule type="containsText" dxfId="1850" priority="361" operator="containsText" text="日">
      <formula>NOT(ISERROR(SEARCH("日",Y108)))</formula>
    </cfRule>
    <cfRule type="containsText" dxfId="1849" priority="362" operator="containsText" text="土">
      <formula>NOT(ISERROR(SEARCH("土",Y108)))</formula>
    </cfRule>
  </conditionalFormatting>
  <conditionalFormatting sqref="Y110">
    <cfRule type="containsText" dxfId="1848" priority="359" operator="containsText" text="日">
      <formula>NOT(ISERROR(SEARCH("日",Y110)))</formula>
    </cfRule>
    <cfRule type="containsText" dxfId="1847" priority="360" operator="containsText" text="土">
      <formula>NOT(ISERROR(SEARCH("土",Y110)))</formula>
    </cfRule>
  </conditionalFormatting>
  <conditionalFormatting sqref="Y112">
    <cfRule type="containsText" dxfId="1846" priority="357" operator="containsText" text="日">
      <formula>NOT(ISERROR(SEARCH("日",Y112)))</formula>
    </cfRule>
    <cfRule type="containsText" dxfId="1845" priority="358" operator="containsText" text="土">
      <formula>NOT(ISERROR(SEARCH("土",Y112)))</formula>
    </cfRule>
  </conditionalFormatting>
  <conditionalFormatting sqref="Y114">
    <cfRule type="containsText" dxfId="1844" priority="355" operator="containsText" text="日">
      <formula>NOT(ISERROR(SEARCH("日",Y114)))</formula>
    </cfRule>
    <cfRule type="containsText" dxfId="1843" priority="356" operator="containsText" text="土">
      <formula>NOT(ISERROR(SEARCH("土",Y114)))</formula>
    </cfRule>
  </conditionalFormatting>
  <conditionalFormatting sqref="AA16">
    <cfRule type="containsText" dxfId="1842" priority="353" operator="containsText" text="日">
      <formula>NOT(ISERROR(SEARCH("日",AA16)))</formula>
    </cfRule>
    <cfRule type="containsText" dxfId="1841" priority="354" operator="containsText" text="土">
      <formula>NOT(ISERROR(SEARCH("土",AA16)))</formula>
    </cfRule>
  </conditionalFormatting>
  <conditionalFormatting sqref="AA18">
    <cfRule type="containsText" dxfId="1840" priority="351" operator="containsText" text="日">
      <formula>NOT(ISERROR(SEARCH("日",AA18)))</formula>
    </cfRule>
    <cfRule type="containsText" dxfId="1839" priority="352" operator="containsText" text="土">
      <formula>NOT(ISERROR(SEARCH("土",AA18)))</formula>
    </cfRule>
  </conditionalFormatting>
  <conditionalFormatting sqref="AA20">
    <cfRule type="containsText" dxfId="1838" priority="349" operator="containsText" text="日">
      <formula>NOT(ISERROR(SEARCH("日",AA20)))</formula>
    </cfRule>
    <cfRule type="containsText" dxfId="1837" priority="350" operator="containsText" text="土">
      <formula>NOT(ISERROR(SEARCH("土",AA20)))</formula>
    </cfRule>
  </conditionalFormatting>
  <conditionalFormatting sqref="AA22">
    <cfRule type="containsText" dxfId="1836" priority="347" operator="containsText" text="日">
      <formula>NOT(ISERROR(SEARCH("日",AA22)))</formula>
    </cfRule>
    <cfRule type="containsText" dxfId="1835" priority="348" operator="containsText" text="土">
      <formula>NOT(ISERROR(SEARCH("土",AA22)))</formula>
    </cfRule>
  </conditionalFormatting>
  <conditionalFormatting sqref="AA24">
    <cfRule type="containsText" dxfId="1834" priority="345" operator="containsText" text="日">
      <formula>NOT(ISERROR(SEARCH("日",AA24)))</formula>
    </cfRule>
    <cfRule type="containsText" dxfId="1833" priority="346" operator="containsText" text="土">
      <formula>NOT(ISERROR(SEARCH("土",AA24)))</formula>
    </cfRule>
  </conditionalFormatting>
  <conditionalFormatting sqref="AA26">
    <cfRule type="containsText" dxfId="1832" priority="343" operator="containsText" text="日">
      <formula>NOT(ISERROR(SEARCH("日",AA26)))</formula>
    </cfRule>
    <cfRule type="containsText" dxfId="1831" priority="344" operator="containsText" text="土">
      <formula>NOT(ISERROR(SEARCH("土",AA26)))</formula>
    </cfRule>
  </conditionalFormatting>
  <conditionalFormatting sqref="AA28">
    <cfRule type="containsText" dxfId="1830" priority="341" operator="containsText" text="日">
      <formula>NOT(ISERROR(SEARCH("日",AA28)))</formula>
    </cfRule>
    <cfRule type="containsText" dxfId="1829" priority="342" operator="containsText" text="土">
      <formula>NOT(ISERROR(SEARCH("土",AA28)))</formula>
    </cfRule>
  </conditionalFormatting>
  <conditionalFormatting sqref="AA30">
    <cfRule type="containsText" dxfId="1828" priority="339" operator="containsText" text="日">
      <formula>NOT(ISERROR(SEARCH("日",AA30)))</formula>
    </cfRule>
    <cfRule type="containsText" dxfId="1827" priority="340" operator="containsText" text="土">
      <formula>NOT(ISERROR(SEARCH("土",AA30)))</formula>
    </cfRule>
  </conditionalFormatting>
  <conditionalFormatting sqref="AA32">
    <cfRule type="containsText" dxfId="1826" priority="337" operator="containsText" text="日">
      <formula>NOT(ISERROR(SEARCH("日",AA32)))</formula>
    </cfRule>
    <cfRule type="containsText" dxfId="1825" priority="338" operator="containsText" text="土">
      <formula>NOT(ISERROR(SEARCH("土",AA32)))</formula>
    </cfRule>
  </conditionalFormatting>
  <conditionalFormatting sqref="AA34">
    <cfRule type="containsText" dxfId="1824" priority="335" operator="containsText" text="日">
      <formula>NOT(ISERROR(SEARCH("日",AA34)))</formula>
    </cfRule>
    <cfRule type="containsText" dxfId="1823" priority="336" operator="containsText" text="土">
      <formula>NOT(ISERROR(SEARCH("土",AA34)))</formula>
    </cfRule>
  </conditionalFormatting>
  <conditionalFormatting sqref="AA36">
    <cfRule type="containsText" dxfId="1822" priority="333" operator="containsText" text="日">
      <formula>NOT(ISERROR(SEARCH("日",AA36)))</formula>
    </cfRule>
    <cfRule type="containsText" dxfId="1821" priority="334" operator="containsText" text="土">
      <formula>NOT(ISERROR(SEARCH("土",AA36)))</formula>
    </cfRule>
  </conditionalFormatting>
  <conditionalFormatting sqref="AA38">
    <cfRule type="containsText" dxfId="1820" priority="331" operator="containsText" text="日">
      <formula>NOT(ISERROR(SEARCH("日",AA38)))</formula>
    </cfRule>
    <cfRule type="containsText" dxfId="1819" priority="332" operator="containsText" text="土">
      <formula>NOT(ISERROR(SEARCH("土",AA38)))</formula>
    </cfRule>
  </conditionalFormatting>
  <conditionalFormatting sqref="AA46">
    <cfRule type="containsText" dxfId="1818" priority="329" operator="containsText" text="日">
      <formula>NOT(ISERROR(SEARCH("日",AA46)))</formula>
    </cfRule>
    <cfRule type="containsText" dxfId="1817" priority="330" operator="containsText" text="土">
      <formula>NOT(ISERROR(SEARCH("土",AA46)))</formula>
    </cfRule>
  </conditionalFormatting>
  <conditionalFormatting sqref="AA48">
    <cfRule type="containsText" dxfId="1816" priority="327" operator="containsText" text="日">
      <formula>NOT(ISERROR(SEARCH("日",AA48)))</formula>
    </cfRule>
    <cfRule type="containsText" dxfId="1815" priority="328" operator="containsText" text="土">
      <formula>NOT(ISERROR(SEARCH("土",AA48)))</formula>
    </cfRule>
  </conditionalFormatting>
  <conditionalFormatting sqref="AA50">
    <cfRule type="containsText" dxfId="1814" priority="325" operator="containsText" text="日">
      <formula>NOT(ISERROR(SEARCH("日",AA50)))</formula>
    </cfRule>
    <cfRule type="containsText" dxfId="1813" priority="326" operator="containsText" text="土">
      <formula>NOT(ISERROR(SEARCH("土",AA50)))</formula>
    </cfRule>
  </conditionalFormatting>
  <conditionalFormatting sqref="AA52">
    <cfRule type="containsText" dxfId="1812" priority="323" operator="containsText" text="日">
      <formula>NOT(ISERROR(SEARCH("日",AA52)))</formula>
    </cfRule>
    <cfRule type="containsText" dxfId="1811" priority="324" operator="containsText" text="土">
      <formula>NOT(ISERROR(SEARCH("土",AA52)))</formula>
    </cfRule>
  </conditionalFormatting>
  <conditionalFormatting sqref="AA54">
    <cfRule type="containsText" dxfId="1810" priority="321" operator="containsText" text="日">
      <formula>NOT(ISERROR(SEARCH("日",AA54)))</formula>
    </cfRule>
    <cfRule type="containsText" dxfId="1809" priority="322" operator="containsText" text="土">
      <formula>NOT(ISERROR(SEARCH("土",AA54)))</formula>
    </cfRule>
  </conditionalFormatting>
  <conditionalFormatting sqref="AA56">
    <cfRule type="containsText" dxfId="1808" priority="319" operator="containsText" text="日">
      <formula>NOT(ISERROR(SEARCH("日",AA56)))</formula>
    </cfRule>
    <cfRule type="containsText" dxfId="1807" priority="320" operator="containsText" text="土">
      <formula>NOT(ISERROR(SEARCH("土",AA56)))</formula>
    </cfRule>
  </conditionalFormatting>
  <conditionalFormatting sqref="AA58">
    <cfRule type="containsText" dxfId="1806" priority="317" operator="containsText" text="日">
      <formula>NOT(ISERROR(SEARCH("日",AA58)))</formula>
    </cfRule>
    <cfRule type="containsText" dxfId="1805" priority="318" operator="containsText" text="土">
      <formula>NOT(ISERROR(SEARCH("土",AA58)))</formula>
    </cfRule>
  </conditionalFormatting>
  <conditionalFormatting sqref="AA60">
    <cfRule type="containsText" dxfId="1804" priority="315" operator="containsText" text="日">
      <formula>NOT(ISERROR(SEARCH("日",AA60)))</formula>
    </cfRule>
    <cfRule type="containsText" dxfId="1803" priority="316" operator="containsText" text="土">
      <formula>NOT(ISERROR(SEARCH("土",AA60)))</formula>
    </cfRule>
  </conditionalFormatting>
  <conditionalFormatting sqref="AA62">
    <cfRule type="containsText" dxfId="1802" priority="313" operator="containsText" text="日">
      <formula>NOT(ISERROR(SEARCH("日",AA62)))</formula>
    </cfRule>
    <cfRule type="containsText" dxfId="1801" priority="314" operator="containsText" text="土">
      <formula>NOT(ISERROR(SEARCH("土",AA62)))</formula>
    </cfRule>
  </conditionalFormatting>
  <conditionalFormatting sqref="AA64">
    <cfRule type="containsText" dxfId="1800" priority="311" operator="containsText" text="日">
      <formula>NOT(ISERROR(SEARCH("日",AA64)))</formula>
    </cfRule>
    <cfRule type="containsText" dxfId="1799" priority="312" operator="containsText" text="土">
      <formula>NOT(ISERROR(SEARCH("土",AA64)))</formula>
    </cfRule>
  </conditionalFormatting>
  <conditionalFormatting sqref="AA66">
    <cfRule type="containsText" dxfId="1798" priority="309" operator="containsText" text="日">
      <formula>NOT(ISERROR(SEARCH("日",AA66)))</formula>
    </cfRule>
    <cfRule type="containsText" dxfId="1797" priority="310" operator="containsText" text="土">
      <formula>NOT(ISERROR(SEARCH("土",AA66)))</formula>
    </cfRule>
  </conditionalFormatting>
  <conditionalFormatting sqref="AA68">
    <cfRule type="containsText" dxfId="1796" priority="307" operator="containsText" text="日">
      <formula>NOT(ISERROR(SEARCH("日",AA68)))</formula>
    </cfRule>
    <cfRule type="containsText" dxfId="1795" priority="308" operator="containsText" text="土">
      <formula>NOT(ISERROR(SEARCH("土",AA68)))</formula>
    </cfRule>
  </conditionalFormatting>
  <conditionalFormatting sqref="AA70">
    <cfRule type="containsText" dxfId="1794" priority="305" operator="containsText" text="日">
      <formula>NOT(ISERROR(SEARCH("日",AA70)))</formula>
    </cfRule>
    <cfRule type="containsText" dxfId="1793" priority="306" operator="containsText" text="土">
      <formula>NOT(ISERROR(SEARCH("土",AA70)))</formula>
    </cfRule>
  </conditionalFormatting>
  <conditionalFormatting sqref="AA72">
    <cfRule type="containsText" dxfId="1792" priority="303" operator="containsText" text="日">
      <formula>NOT(ISERROR(SEARCH("日",AA72)))</formula>
    </cfRule>
    <cfRule type="containsText" dxfId="1791" priority="304" operator="containsText" text="土">
      <formula>NOT(ISERROR(SEARCH("土",AA72)))</formula>
    </cfRule>
  </conditionalFormatting>
  <conditionalFormatting sqref="AA74">
    <cfRule type="containsText" dxfId="1790" priority="301" operator="containsText" text="日">
      <formula>NOT(ISERROR(SEARCH("日",AA74)))</formula>
    </cfRule>
    <cfRule type="containsText" dxfId="1789" priority="302" operator="containsText" text="土">
      <formula>NOT(ISERROR(SEARCH("土",AA74)))</formula>
    </cfRule>
  </conditionalFormatting>
  <conditionalFormatting sqref="AA76">
    <cfRule type="containsText" dxfId="1788" priority="299" operator="containsText" text="日">
      <formula>NOT(ISERROR(SEARCH("日",AA76)))</formula>
    </cfRule>
    <cfRule type="containsText" dxfId="1787" priority="300" operator="containsText" text="土">
      <formula>NOT(ISERROR(SEARCH("土",AA76)))</formula>
    </cfRule>
  </conditionalFormatting>
  <conditionalFormatting sqref="AA84">
    <cfRule type="containsText" dxfId="1786" priority="297" operator="containsText" text="日">
      <formula>NOT(ISERROR(SEARCH("日",AA84)))</formula>
    </cfRule>
    <cfRule type="containsText" dxfId="1785" priority="298" operator="containsText" text="土">
      <formula>NOT(ISERROR(SEARCH("土",AA84)))</formula>
    </cfRule>
  </conditionalFormatting>
  <conditionalFormatting sqref="AA86">
    <cfRule type="containsText" dxfId="1784" priority="295" operator="containsText" text="日">
      <formula>NOT(ISERROR(SEARCH("日",AA86)))</formula>
    </cfRule>
    <cfRule type="containsText" dxfId="1783" priority="296" operator="containsText" text="土">
      <formula>NOT(ISERROR(SEARCH("土",AA86)))</formula>
    </cfRule>
  </conditionalFormatting>
  <conditionalFormatting sqref="AA88">
    <cfRule type="containsText" dxfId="1782" priority="293" operator="containsText" text="日">
      <formula>NOT(ISERROR(SEARCH("日",AA88)))</formula>
    </cfRule>
    <cfRule type="containsText" dxfId="1781" priority="294" operator="containsText" text="土">
      <formula>NOT(ISERROR(SEARCH("土",AA88)))</formula>
    </cfRule>
  </conditionalFormatting>
  <conditionalFormatting sqref="AA90">
    <cfRule type="containsText" dxfId="1780" priority="291" operator="containsText" text="日">
      <formula>NOT(ISERROR(SEARCH("日",AA90)))</formula>
    </cfRule>
    <cfRule type="containsText" dxfId="1779" priority="292" operator="containsText" text="土">
      <formula>NOT(ISERROR(SEARCH("土",AA90)))</formula>
    </cfRule>
  </conditionalFormatting>
  <conditionalFormatting sqref="AA92">
    <cfRule type="containsText" dxfId="1778" priority="289" operator="containsText" text="日">
      <formula>NOT(ISERROR(SEARCH("日",AA92)))</formula>
    </cfRule>
    <cfRule type="containsText" dxfId="1777" priority="290" operator="containsText" text="土">
      <formula>NOT(ISERROR(SEARCH("土",AA92)))</formula>
    </cfRule>
  </conditionalFormatting>
  <conditionalFormatting sqref="AA94">
    <cfRule type="containsText" dxfId="1776" priority="287" operator="containsText" text="日">
      <formula>NOT(ISERROR(SEARCH("日",AA94)))</formula>
    </cfRule>
    <cfRule type="containsText" dxfId="1775" priority="288" operator="containsText" text="土">
      <formula>NOT(ISERROR(SEARCH("土",AA94)))</formula>
    </cfRule>
  </conditionalFormatting>
  <conditionalFormatting sqref="AA96">
    <cfRule type="containsText" dxfId="1774" priority="285" operator="containsText" text="日">
      <formula>NOT(ISERROR(SEARCH("日",AA96)))</formula>
    </cfRule>
    <cfRule type="containsText" dxfId="1773" priority="286" operator="containsText" text="土">
      <formula>NOT(ISERROR(SEARCH("土",AA96)))</formula>
    </cfRule>
  </conditionalFormatting>
  <conditionalFormatting sqref="AA98">
    <cfRule type="containsText" dxfId="1772" priority="283" operator="containsText" text="日">
      <formula>NOT(ISERROR(SEARCH("日",AA98)))</formula>
    </cfRule>
    <cfRule type="containsText" dxfId="1771" priority="284" operator="containsText" text="土">
      <formula>NOT(ISERROR(SEARCH("土",AA98)))</formula>
    </cfRule>
  </conditionalFormatting>
  <conditionalFormatting sqref="AA100">
    <cfRule type="containsText" dxfId="1770" priority="281" operator="containsText" text="日">
      <formula>NOT(ISERROR(SEARCH("日",AA100)))</formula>
    </cfRule>
    <cfRule type="containsText" dxfId="1769" priority="282" operator="containsText" text="土">
      <formula>NOT(ISERROR(SEARCH("土",AA100)))</formula>
    </cfRule>
  </conditionalFormatting>
  <conditionalFormatting sqref="AA102">
    <cfRule type="containsText" dxfId="1768" priority="279" operator="containsText" text="日">
      <formula>NOT(ISERROR(SEARCH("日",AA102)))</formula>
    </cfRule>
    <cfRule type="containsText" dxfId="1767" priority="280" operator="containsText" text="土">
      <formula>NOT(ISERROR(SEARCH("土",AA102)))</formula>
    </cfRule>
  </conditionalFormatting>
  <conditionalFormatting sqref="AA104">
    <cfRule type="containsText" dxfId="1766" priority="277" operator="containsText" text="日">
      <formula>NOT(ISERROR(SEARCH("日",AA104)))</formula>
    </cfRule>
    <cfRule type="containsText" dxfId="1765" priority="278" operator="containsText" text="土">
      <formula>NOT(ISERROR(SEARCH("土",AA104)))</formula>
    </cfRule>
  </conditionalFormatting>
  <conditionalFormatting sqref="AA106">
    <cfRule type="containsText" dxfId="1764" priority="275" operator="containsText" text="日">
      <formula>NOT(ISERROR(SEARCH("日",AA106)))</formula>
    </cfRule>
    <cfRule type="containsText" dxfId="1763" priority="276" operator="containsText" text="土">
      <formula>NOT(ISERROR(SEARCH("土",AA106)))</formula>
    </cfRule>
  </conditionalFormatting>
  <conditionalFormatting sqref="AA108">
    <cfRule type="containsText" dxfId="1762" priority="273" operator="containsText" text="日">
      <formula>NOT(ISERROR(SEARCH("日",AA108)))</formula>
    </cfRule>
    <cfRule type="containsText" dxfId="1761" priority="274" operator="containsText" text="土">
      <formula>NOT(ISERROR(SEARCH("土",AA108)))</formula>
    </cfRule>
  </conditionalFormatting>
  <conditionalFormatting sqref="AA110">
    <cfRule type="containsText" dxfId="1760" priority="271" operator="containsText" text="日">
      <formula>NOT(ISERROR(SEARCH("日",AA110)))</formula>
    </cfRule>
    <cfRule type="containsText" dxfId="1759" priority="272" operator="containsText" text="土">
      <formula>NOT(ISERROR(SEARCH("土",AA110)))</formula>
    </cfRule>
  </conditionalFormatting>
  <conditionalFormatting sqref="AA112">
    <cfRule type="containsText" dxfId="1758" priority="269" operator="containsText" text="日">
      <formula>NOT(ISERROR(SEARCH("日",AA112)))</formula>
    </cfRule>
    <cfRule type="containsText" dxfId="1757" priority="270" operator="containsText" text="土">
      <formula>NOT(ISERROR(SEARCH("土",AA112)))</formula>
    </cfRule>
  </conditionalFormatting>
  <conditionalFormatting sqref="AA114">
    <cfRule type="containsText" dxfId="1756" priority="267" operator="containsText" text="日">
      <formula>NOT(ISERROR(SEARCH("日",AA114)))</formula>
    </cfRule>
    <cfRule type="containsText" dxfId="1755" priority="268" operator="containsText" text="土">
      <formula>NOT(ISERROR(SEARCH("土",AA114)))</formula>
    </cfRule>
  </conditionalFormatting>
  <conditionalFormatting sqref="AA116">
    <cfRule type="containsText" dxfId="1754" priority="265" operator="containsText" text="日">
      <formula>NOT(ISERROR(SEARCH("日",AA116)))</formula>
    </cfRule>
    <cfRule type="containsText" dxfId="1753" priority="266" operator="containsText" text="土">
      <formula>NOT(ISERROR(SEARCH("土",AA116)))</formula>
    </cfRule>
  </conditionalFormatting>
  <conditionalFormatting sqref="AC16">
    <cfRule type="containsText" dxfId="1752" priority="263" operator="containsText" text="日">
      <formula>NOT(ISERROR(SEARCH("日",AC16)))</formula>
    </cfRule>
    <cfRule type="containsText" dxfId="1751" priority="264" operator="containsText" text="土">
      <formula>NOT(ISERROR(SEARCH("土",AC16)))</formula>
    </cfRule>
  </conditionalFormatting>
  <conditionalFormatting sqref="AC18">
    <cfRule type="containsText" dxfId="1750" priority="261" operator="containsText" text="日">
      <formula>NOT(ISERROR(SEARCH("日",AC18)))</formula>
    </cfRule>
    <cfRule type="containsText" dxfId="1749" priority="262" operator="containsText" text="土">
      <formula>NOT(ISERROR(SEARCH("土",AC18)))</formula>
    </cfRule>
  </conditionalFormatting>
  <conditionalFormatting sqref="AC20">
    <cfRule type="containsText" dxfId="1748" priority="259" operator="containsText" text="日">
      <formula>NOT(ISERROR(SEARCH("日",AC20)))</formula>
    </cfRule>
    <cfRule type="containsText" dxfId="1747" priority="260" operator="containsText" text="土">
      <formula>NOT(ISERROR(SEARCH("土",AC20)))</formula>
    </cfRule>
  </conditionalFormatting>
  <conditionalFormatting sqref="AC22">
    <cfRule type="containsText" dxfId="1746" priority="257" operator="containsText" text="日">
      <formula>NOT(ISERROR(SEARCH("日",AC22)))</formula>
    </cfRule>
    <cfRule type="containsText" dxfId="1745" priority="258" operator="containsText" text="土">
      <formula>NOT(ISERROR(SEARCH("土",AC22)))</formula>
    </cfRule>
  </conditionalFormatting>
  <conditionalFormatting sqref="AC24">
    <cfRule type="containsText" dxfId="1744" priority="255" operator="containsText" text="日">
      <formula>NOT(ISERROR(SEARCH("日",AC24)))</formula>
    </cfRule>
    <cfRule type="containsText" dxfId="1743" priority="256" operator="containsText" text="土">
      <formula>NOT(ISERROR(SEARCH("土",AC24)))</formula>
    </cfRule>
  </conditionalFormatting>
  <conditionalFormatting sqref="AC26">
    <cfRule type="containsText" dxfId="1742" priority="253" operator="containsText" text="日">
      <formula>NOT(ISERROR(SEARCH("日",AC26)))</formula>
    </cfRule>
    <cfRule type="containsText" dxfId="1741" priority="254" operator="containsText" text="土">
      <formula>NOT(ISERROR(SEARCH("土",AC26)))</formula>
    </cfRule>
  </conditionalFormatting>
  <conditionalFormatting sqref="AC28">
    <cfRule type="containsText" dxfId="1740" priority="251" operator="containsText" text="日">
      <formula>NOT(ISERROR(SEARCH("日",AC28)))</formula>
    </cfRule>
    <cfRule type="containsText" dxfId="1739" priority="252" operator="containsText" text="土">
      <formula>NOT(ISERROR(SEARCH("土",AC28)))</formula>
    </cfRule>
  </conditionalFormatting>
  <conditionalFormatting sqref="AC30">
    <cfRule type="containsText" dxfId="1738" priority="249" operator="containsText" text="日">
      <formula>NOT(ISERROR(SEARCH("日",AC30)))</formula>
    </cfRule>
    <cfRule type="containsText" dxfId="1737" priority="250" operator="containsText" text="土">
      <formula>NOT(ISERROR(SEARCH("土",AC30)))</formula>
    </cfRule>
  </conditionalFormatting>
  <conditionalFormatting sqref="AC32">
    <cfRule type="containsText" dxfId="1736" priority="247" operator="containsText" text="日">
      <formula>NOT(ISERROR(SEARCH("日",AC32)))</formula>
    </cfRule>
    <cfRule type="containsText" dxfId="1735" priority="248" operator="containsText" text="土">
      <formula>NOT(ISERROR(SEARCH("土",AC32)))</formula>
    </cfRule>
  </conditionalFormatting>
  <conditionalFormatting sqref="AC34">
    <cfRule type="containsText" dxfId="1734" priority="245" operator="containsText" text="日">
      <formula>NOT(ISERROR(SEARCH("日",AC34)))</formula>
    </cfRule>
    <cfRule type="containsText" dxfId="1733" priority="246" operator="containsText" text="土">
      <formula>NOT(ISERROR(SEARCH("土",AC34)))</formula>
    </cfRule>
  </conditionalFormatting>
  <conditionalFormatting sqref="AC36">
    <cfRule type="containsText" dxfId="1732" priority="243" operator="containsText" text="日">
      <formula>NOT(ISERROR(SEARCH("日",AC36)))</formula>
    </cfRule>
    <cfRule type="containsText" dxfId="1731" priority="244" operator="containsText" text="土">
      <formula>NOT(ISERROR(SEARCH("土",AC36)))</formula>
    </cfRule>
  </conditionalFormatting>
  <conditionalFormatting sqref="AC38">
    <cfRule type="containsText" dxfId="1730" priority="241" operator="containsText" text="日">
      <formula>NOT(ISERROR(SEARCH("日",AC38)))</formula>
    </cfRule>
    <cfRule type="containsText" dxfId="1729" priority="242" operator="containsText" text="土">
      <formula>NOT(ISERROR(SEARCH("土",AC38)))</formula>
    </cfRule>
  </conditionalFormatting>
  <conditionalFormatting sqref="AC46">
    <cfRule type="containsText" dxfId="1728" priority="239" operator="containsText" text="日">
      <formula>NOT(ISERROR(SEARCH("日",AC46)))</formula>
    </cfRule>
    <cfRule type="containsText" dxfId="1727" priority="240" operator="containsText" text="土">
      <formula>NOT(ISERROR(SEARCH("土",AC46)))</formula>
    </cfRule>
  </conditionalFormatting>
  <conditionalFormatting sqref="AC48">
    <cfRule type="containsText" dxfId="1726" priority="237" operator="containsText" text="日">
      <formula>NOT(ISERROR(SEARCH("日",AC48)))</formula>
    </cfRule>
    <cfRule type="containsText" dxfId="1725" priority="238" operator="containsText" text="土">
      <formula>NOT(ISERROR(SEARCH("土",AC48)))</formula>
    </cfRule>
  </conditionalFormatting>
  <conditionalFormatting sqref="AC50">
    <cfRule type="containsText" dxfId="1724" priority="235" operator="containsText" text="日">
      <formula>NOT(ISERROR(SEARCH("日",AC50)))</formula>
    </cfRule>
    <cfRule type="containsText" dxfId="1723" priority="236" operator="containsText" text="土">
      <formula>NOT(ISERROR(SEARCH("土",AC50)))</formula>
    </cfRule>
  </conditionalFormatting>
  <conditionalFormatting sqref="AC52">
    <cfRule type="containsText" dxfId="1722" priority="233" operator="containsText" text="日">
      <formula>NOT(ISERROR(SEARCH("日",AC52)))</formula>
    </cfRule>
    <cfRule type="containsText" dxfId="1721" priority="234" operator="containsText" text="土">
      <formula>NOT(ISERROR(SEARCH("土",AC52)))</formula>
    </cfRule>
  </conditionalFormatting>
  <conditionalFormatting sqref="AC54">
    <cfRule type="containsText" dxfId="1720" priority="231" operator="containsText" text="日">
      <formula>NOT(ISERROR(SEARCH("日",AC54)))</formula>
    </cfRule>
    <cfRule type="containsText" dxfId="1719" priority="232" operator="containsText" text="土">
      <formula>NOT(ISERROR(SEARCH("土",AC54)))</formula>
    </cfRule>
  </conditionalFormatting>
  <conditionalFormatting sqref="AC56">
    <cfRule type="containsText" dxfId="1718" priority="229" operator="containsText" text="日">
      <formula>NOT(ISERROR(SEARCH("日",AC56)))</formula>
    </cfRule>
    <cfRule type="containsText" dxfId="1717" priority="230" operator="containsText" text="土">
      <formula>NOT(ISERROR(SEARCH("土",AC56)))</formula>
    </cfRule>
  </conditionalFormatting>
  <conditionalFormatting sqref="AC58">
    <cfRule type="containsText" dxfId="1716" priority="227" operator="containsText" text="日">
      <formula>NOT(ISERROR(SEARCH("日",AC58)))</formula>
    </cfRule>
    <cfRule type="containsText" dxfId="1715" priority="228" operator="containsText" text="土">
      <formula>NOT(ISERROR(SEARCH("土",AC58)))</formula>
    </cfRule>
  </conditionalFormatting>
  <conditionalFormatting sqref="AC60">
    <cfRule type="containsText" dxfId="1714" priority="225" operator="containsText" text="日">
      <formula>NOT(ISERROR(SEARCH("日",AC60)))</formula>
    </cfRule>
    <cfRule type="containsText" dxfId="1713" priority="226" operator="containsText" text="土">
      <formula>NOT(ISERROR(SEARCH("土",AC60)))</formula>
    </cfRule>
  </conditionalFormatting>
  <conditionalFormatting sqref="AC62">
    <cfRule type="containsText" dxfId="1712" priority="223" operator="containsText" text="日">
      <formula>NOT(ISERROR(SEARCH("日",AC62)))</formula>
    </cfRule>
    <cfRule type="containsText" dxfId="1711" priority="224" operator="containsText" text="土">
      <formula>NOT(ISERROR(SEARCH("土",AC62)))</formula>
    </cfRule>
  </conditionalFormatting>
  <conditionalFormatting sqref="AC64">
    <cfRule type="containsText" dxfId="1710" priority="221" operator="containsText" text="日">
      <formula>NOT(ISERROR(SEARCH("日",AC64)))</formula>
    </cfRule>
    <cfRule type="containsText" dxfId="1709" priority="222" operator="containsText" text="土">
      <formula>NOT(ISERROR(SEARCH("土",AC64)))</formula>
    </cfRule>
  </conditionalFormatting>
  <conditionalFormatting sqref="AC66">
    <cfRule type="containsText" dxfId="1708" priority="219" operator="containsText" text="日">
      <formula>NOT(ISERROR(SEARCH("日",AC66)))</formula>
    </cfRule>
    <cfRule type="containsText" dxfId="1707" priority="220" operator="containsText" text="土">
      <formula>NOT(ISERROR(SEARCH("土",AC66)))</formula>
    </cfRule>
  </conditionalFormatting>
  <conditionalFormatting sqref="AC68">
    <cfRule type="containsText" dxfId="1706" priority="217" operator="containsText" text="日">
      <formula>NOT(ISERROR(SEARCH("日",AC68)))</formula>
    </cfRule>
    <cfRule type="containsText" dxfId="1705" priority="218" operator="containsText" text="土">
      <formula>NOT(ISERROR(SEARCH("土",AC68)))</formula>
    </cfRule>
  </conditionalFormatting>
  <conditionalFormatting sqref="AC70">
    <cfRule type="containsText" dxfId="1704" priority="215" operator="containsText" text="日">
      <formula>NOT(ISERROR(SEARCH("日",AC70)))</formula>
    </cfRule>
    <cfRule type="containsText" dxfId="1703" priority="216" operator="containsText" text="土">
      <formula>NOT(ISERROR(SEARCH("土",AC70)))</formula>
    </cfRule>
  </conditionalFormatting>
  <conditionalFormatting sqref="AC72">
    <cfRule type="containsText" dxfId="1702" priority="213" operator="containsText" text="日">
      <formula>NOT(ISERROR(SEARCH("日",AC72)))</formula>
    </cfRule>
    <cfRule type="containsText" dxfId="1701" priority="214" operator="containsText" text="土">
      <formula>NOT(ISERROR(SEARCH("土",AC72)))</formula>
    </cfRule>
  </conditionalFormatting>
  <conditionalFormatting sqref="AC74">
    <cfRule type="containsText" dxfId="1700" priority="211" operator="containsText" text="日">
      <formula>NOT(ISERROR(SEARCH("日",AC74)))</formula>
    </cfRule>
    <cfRule type="containsText" dxfId="1699" priority="212" operator="containsText" text="土">
      <formula>NOT(ISERROR(SEARCH("土",AC74)))</formula>
    </cfRule>
  </conditionalFormatting>
  <conditionalFormatting sqref="AC76">
    <cfRule type="containsText" dxfId="1698" priority="209" operator="containsText" text="日">
      <formula>NOT(ISERROR(SEARCH("日",AC76)))</formula>
    </cfRule>
    <cfRule type="containsText" dxfId="1697" priority="210" operator="containsText" text="土">
      <formula>NOT(ISERROR(SEARCH("土",AC76)))</formula>
    </cfRule>
  </conditionalFormatting>
  <conditionalFormatting sqref="AC84">
    <cfRule type="containsText" dxfId="1696" priority="207" operator="containsText" text="日">
      <formula>NOT(ISERROR(SEARCH("日",AC84)))</formula>
    </cfRule>
    <cfRule type="containsText" dxfId="1695" priority="208" operator="containsText" text="土">
      <formula>NOT(ISERROR(SEARCH("土",AC84)))</formula>
    </cfRule>
  </conditionalFormatting>
  <conditionalFormatting sqref="AC86">
    <cfRule type="containsText" dxfId="1694" priority="205" operator="containsText" text="日">
      <formula>NOT(ISERROR(SEARCH("日",AC86)))</formula>
    </cfRule>
    <cfRule type="containsText" dxfId="1693" priority="206" operator="containsText" text="土">
      <formula>NOT(ISERROR(SEARCH("土",AC86)))</formula>
    </cfRule>
  </conditionalFormatting>
  <conditionalFormatting sqref="AC88">
    <cfRule type="containsText" dxfId="1692" priority="203" operator="containsText" text="日">
      <formula>NOT(ISERROR(SEARCH("日",AC88)))</formula>
    </cfRule>
    <cfRule type="containsText" dxfId="1691" priority="204" operator="containsText" text="土">
      <formula>NOT(ISERROR(SEARCH("土",AC88)))</formula>
    </cfRule>
  </conditionalFormatting>
  <conditionalFormatting sqref="AC90">
    <cfRule type="containsText" dxfId="1690" priority="201" operator="containsText" text="日">
      <formula>NOT(ISERROR(SEARCH("日",AC90)))</formula>
    </cfRule>
    <cfRule type="containsText" dxfId="1689" priority="202" operator="containsText" text="土">
      <formula>NOT(ISERROR(SEARCH("土",AC90)))</formula>
    </cfRule>
  </conditionalFormatting>
  <conditionalFormatting sqref="AC92">
    <cfRule type="containsText" dxfId="1688" priority="199" operator="containsText" text="日">
      <formula>NOT(ISERROR(SEARCH("日",AC92)))</formula>
    </cfRule>
    <cfRule type="containsText" dxfId="1687" priority="200" operator="containsText" text="土">
      <formula>NOT(ISERROR(SEARCH("土",AC92)))</formula>
    </cfRule>
  </conditionalFormatting>
  <conditionalFormatting sqref="AC94">
    <cfRule type="containsText" dxfId="1686" priority="197" operator="containsText" text="日">
      <formula>NOT(ISERROR(SEARCH("日",AC94)))</formula>
    </cfRule>
    <cfRule type="containsText" dxfId="1685" priority="198" operator="containsText" text="土">
      <formula>NOT(ISERROR(SEARCH("土",AC94)))</formula>
    </cfRule>
  </conditionalFormatting>
  <conditionalFormatting sqref="AC96">
    <cfRule type="containsText" dxfId="1684" priority="195" operator="containsText" text="日">
      <formula>NOT(ISERROR(SEARCH("日",AC96)))</formula>
    </cfRule>
    <cfRule type="containsText" dxfId="1683" priority="196" operator="containsText" text="土">
      <formula>NOT(ISERROR(SEARCH("土",AC96)))</formula>
    </cfRule>
  </conditionalFormatting>
  <conditionalFormatting sqref="AC98">
    <cfRule type="containsText" dxfId="1682" priority="193" operator="containsText" text="日">
      <formula>NOT(ISERROR(SEARCH("日",AC98)))</formula>
    </cfRule>
    <cfRule type="containsText" dxfId="1681" priority="194" operator="containsText" text="土">
      <formula>NOT(ISERROR(SEARCH("土",AC98)))</formula>
    </cfRule>
  </conditionalFormatting>
  <conditionalFormatting sqref="AC100">
    <cfRule type="containsText" dxfId="1680" priority="191" operator="containsText" text="日">
      <formula>NOT(ISERROR(SEARCH("日",AC100)))</formula>
    </cfRule>
    <cfRule type="containsText" dxfId="1679" priority="192" operator="containsText" text="土">
      <formula>NOT(ISERROR(SEARCH("土",AC100)))</formula>
    </cfRule>
  </conditionalFormatting>
  <conditionalFormatting sqref="AC102">
    <cfRule type="containsText" dxfId="1678" priority="189" operator="containsText" text="日">
      <formula>NOT(ISERROR(SEARCH("日",AC102)))</formula>
    </cfRule>
    <cfRule type="containsText" dxfId="1677" priority="190" operator="containsText" text="土">
      <formula>NOT(ISERROR(SEARCH("土",AC102)))</formula>
    </cfRule>
  </conditionalFormatting>
  <conditionalFormatting sqref="AC104">
    <cfRule type="containsText" dxfId="1676" priority="187" operator="containsText" text="日">
      <formula>NOT(ISERROR(SEARCH("日",AC104)))</formula>
    </cfRule>
    <cfRule type="containsText" dxfId="1675" priority="188" operator="containsText" text="土">
      <formula>NOT(ISERROR(SEARCH("土",AC104)))</formula>
    </cfRule>
  </conditionalFormatting>
  <conditionalFormatting sqref="AC106">
    <cfRule type="containsText" dxfId="1674" priority="185" operator="containsText" text="日">
      <formula>NOT(ISERROR(SEARCH("日",AC106)))</formula>
    </cfRule>
    <cfRule type="containsText" dxfId="1673" priority="186" operator="containsText" text="土">
      <formula>NOT(ISERROR(SEARCH("土",AC106)))</formula>
    </cfRule>
  </conditionalFormatting>
  <conditionalFormatting sqref="AC108">
    <cfRule type="containsText" dxfId="1672" priority="183" operator="containsText" text="日">
      <formula>NOT(ISERROR(SEARCH("日",AC108)))</formula>
    </cfRule>
    <cfRule type="containsText" dxfId="1671" priority="184" operator="containsText" text="土">
      <formula>NOT(ISERROR(SEARCH("土",AC108)))</formula>
    </cfRule>
  </conditionalFormatting>
  <conditionalFormatting sqref="AC110">
    <cfRule type="containsText" dxfId="1670" priority="181" operator="containsText" text="日">
      <formula>NOT(ISERROR(SEARCH("日",AC110)))</formula>
    </cfRule>
    <cfRule type="containsText" dxfId="1669" priority="182" operator="containsText" text="土">
      <formula>NOT(ISERROR(SEARCH("土",AC110)))</formula>
    </cfRule>
  </conditionalFormatting>
  <conditionalFormatting sqref="AC112">
    <cfRule type="containsText" dxfId="1668" priority="179" operator="containsText" text="日">
      <formula>NOT(ISERROR(SEARCH("日",AC112)))</formula>
    </cfRule>
    <cfRule type="containsText" dxfId="1667" priority="180" operator="containsText" text="土">
      <formula>NOT(ISERROR(SEARCH("土",AC112)))</formula>
    </cfRule>
  </conditionalFormatting>
  <conditionalFormatting sqref="AC114">
    <cfRule type="containsText" dxfId="1666" priority="177" operator="containsText" text="日">
      <formula>NOT(ISERROR(SEARCH("日",AC114)))</formula>
    </cfRule>
    <cfRule type="containsText" dxfId="1665" priority="178" operator="containsText" text="土">
      <formula>NOT(ISERROR(SEARCH("土",AC114)))</formula>
    </cfRule>
  </conditionalFormatting>
  <conditionalFormatting sqref="AE16">
    <cfRule type="containsText" dxfId="1664" priority="175" operator="containsText" text="日">
      <formula>NOT(ISERROR(SEARCH("日",AE16)))</formula>
    </cfRule>
    <cfRule type="containsText" dxfId="1663" priority="176" operator="containsText" text="土">
      <formula>NOT(ISERROR(SEARCH("土",AE16)))</formula>
    </cfRule>
  </conditionalFormatting>
  <conditionalFormatting sqref="AE18">
    <cfRule type="containsText" dxfId="1662" priority="173" operator="containsText" text="日">
      <formula>NOT(ISERROR(SEARCH("日",AE18)))</formula>
    </cfRule>
    <cfRule type="containsText" dxfId="1661" priority="174" operator="containsText" text="土">
      <formula>NOT(ISERROR(SEARCH("土",AE18)))</formula>
    </cfRule>
  </conditionalFormatting>
  <conditionalFormatting sqref="AE20">
    <cfRule type="containsText" dxfId="1660" priority="171" operator="containsText" text="日">
      <formula>NOT(ISERROR(SEARCH("日",AE20)))</formula>
    </cfRule>
    <cfRule type="containsText" dxfId="1659" priority="172" operator="containsText" text="土">
      <formula>NOT(ISERROR(SEARCH("土",AE20)))</formula>
    </cfRule>
  </conditionalFormatting>
  <conditionalFormatting sqref="AE22">
    <cfRule type="containsText" dxfId="1658" priority="169" operator="containsText" text="日">
      <formula>NOT(ISERROR(SEARCH("日",AE22)))</formula>
    </cfRule>
    <cfRule type="containsText" dxfId="1657" priority="170" operator="containsText" text="土">
      <formula>NOT(ISERROR(SEARCH("土",AE22)))</formula>
    </cfRule>
  </conditionalFormatting>
  <conditionalFormatting sqref="AE24">
    <cfRule type="containsText" dxfId="1656" priority="167" operator="containsText" text="日">
      <formula>NOT(ISERROR(SEARCH("日",AE24)))</formula>
    </cfRule>
    <cfRule type="containsText" dxfId="1655" priority="168" operator="containsText" text="土">
      <formula>NOT(ISERROR(SEARCH("土",AE24)))</formula>
    </cfRule>
  </conditionalFormatting>
  <conditionalFormatting sqref="AE26">
    <cfRule type="containsText" dxfId="1654" priority="165" operator="containsText" text="日">
      <formula>NOT(ISERROR(SEARCH("日",AE26)))</formula>
    </cfRule>
    <cfRule type="containsText" dxfId="1653" priority="166" operator="containsText" text="土">
      <formula>NOT(ISERROR(SEARCH("土",AE26)))</formula>
    </cfRule>
  </conditionalFormatting>
  <conditionalFormatting sqref="AE28">
    <cfRule type="containsText" dxfId="1652" priority="163" operator="containsText" text="日">
      <formula>NOT(ISERROR(SEARCH("日",AE28)))</formula>
    </cfRule>
    <cfRule type="containsText" dxfId="1651" priority="164" operator="containsText" text="土">
      <formula>NOT(ISERROR(SEARCH("土",AE28)))</formula>
    </cfRule>
  </conditionalFormatting>
  <conditionalFormatting sqref="AE30">
    <cfRule type="containsText" dxfId="1650" priority="161" operator="containsText" text="日">
      <formula>NOT(ISERROR(SEARCH("日",AE30)))</formula>
    </cfRule>
    <cfRule type="containsText" dxfId="1649" priority="162" operator="containsText" text="土">
      <formula>NOT(ISERROR(SEARCH("土",AE30)))</formula>
    </cfRule>
  </conditionalFormatting>
  <conditionalFormatting sqref="AE32">
    <cfRule type="containsText" dxfId="1648" priority="159" operator="containsText" text="日">
      <formula>NOT(ISERROR(SEARCH("日",AE32)))</formula>
    </cfRule>
    <cfRule type="containsText" dxfId="1647" priority="160" operator="containsText" text="土">
      <formula>NOT(ISERROR(SEARCH("土",AE32)))</formula>
    </cfRule>
  </conditionalFormatting>
  <conditionalFormatting sqref="AE34">
    <cfRule type="containsText" dxfId="1646" priority="157" operator="containsText" text="日">
      <formula>NOT(ISERROR(SEARCH("日",AE34)))</formula>
    </cfRule>
    <cfRule type="containsText" dxfId="1645" priority="158" operator="containsText" text="土">
      <formula>NOT(ISERROR(SEARCH("土",AE34)))</formula>
    </cfRule>
  </conditionalFormatting>
  <conditionalFormatting sqref="AE36">
    <cfRule type="containsText" dxfId="1644" priority="155" operator="containsText" text="日">
      <formula>NOT(ISERROR(SEARCH("日",AE36)))</formula>
    </cfRule>
    <cfRule type="containsText" dxfId="1643" priority="156" operator="containsText" text="土">
      <formula>NOT(ISERROR(SEARCH("土",AE36)))</formula>
    </cfRule>
  </conditionalFormatting>
  <conditionalFormatting sqref="AE38">
    <cfRule type="containsText" dxfId="1642" priority="153" operator="containsText" text="日">
      <formula>NOT(ISERROR(SEARCH("日",AE38)))</formula>
    </cfRule>
    <cfRule type="containsText" dxfId="1641" priority="154" operator="containsText" text="土">
      <formula>NOT(ISERROR(SEARCH("土",AE38)))</formula>
    </cfRule>
  </conditionalFormatting>
  <conditionalFormatting sqref="AE46">
    <cfRule type="containsText" dxfId="1640" priority="151" operator="containsText" text="日">
      <formula>NOT(ISERROR(SEARCH("日",AE46)))</formula>
    </cfRule>
    <cfRule type="containsText" dxfId="1639" priority="152" operator="containsText" text="土">
      <formula>NOT(ISERROR(SEARCH("土",AE46)))</formula>
    </cfRule>
  </conditionalFormatting>
  <conditionalFormatting sqref="AE48">
    <cfRule type="containsText" dxfId="1638" priority="149" operator="containsText" text="日">
      <formula>NOT(ISERROR(SEARCH("日",AE48)))</formula>
    </cfRule>
    <cfRule type="containsText" dxfId="1637" priority="150" operator="containsText" text="土">
      <formula>NOT(ISERROR(SEARCH("土",AE48)))</formula>
    </cfRule>
  </conditionalFormatting>
  <conditionalFormatting sqref="AE50">
    <cfRule type="containsText" dxfId="1636" priority="147" operator="containsText" text="日">
      <formula>NOT(ISERROR(SEARCH("日",AE50)))</formula>
    </cfRule>
    <cfRule type="containsText" dxfId="1635" priority="148" operator="containsText" text="土">
      <formula>NOT(ISERROR(SEARCH("土",AE50)))</formula>
    </cfRule>
  </conditionalFormatting>
  <conditionalFormatting sqref="AE52">
    <cfRule type="containsText" dxfId="1634" priority="145" operator="containsText" text="日">
      <formula>NOT(ISERROR(SEARCH("日",AE52)))</formula>
    </cfRule>
    <cfRule type="containsText" dxfId="1633" priority="146" operator="containsText" text="土">
      <formula>NOT(ISERROR(SEARCH("土",AE52)))</formula>
    </cfRule>
  </conditionalFormatting>
  <conditionalFormatting sqref="AE54">
    <cfRule type="containsText" dxfId="1632" priority="143" operator="containsText" text="日">
      <formula>NOT(ISERROR(SEARCH("日",AE54)))</formula>
    </cfRule>
    <cfRule type="containsText" dxfId="1631" priority="144" operator="containsText" text="土">
      <formula>NOT(ISERROR(SEARCH("土",AE54)))</formula>
    </cfRule>
  </conditionalFormatting>
  <conditionalFormatting sqref="AE56">
    <cfRule type="containsText" dxfId="1630" priority="141" operator="containsText" text="日">
      <formula>NOT(ISERROR(SEARCH("日",AE56)))</formula>
    </cfRule>
    <cfRule type="containsText" dxfId="1629" priority="142" operator="containsText" text="土">
      <formula>NOT(ISERROR(SEARCH("土",AE56)))</formula>
    </cfRule>
  </conditionalFormatting>
  <conditionalFormatting sqref="AE58">
    <cfRule type="containsText" dxfId="1628" priority="139" operator="containsText" text="日">
      <formula>NOT(ISERROR(SEARCH("日",AE58)))</formula>
    </cfRule>
    <cfRule type="containsText" dxfId="1627" priority="140" operator="containsText" text="土">
      <formula>NOT(ISERROR(SEARCH("土",AE58)))</formula>
    </cfRule>
  </conditionalFormatting>
  <conditionalFormatting sqref="AE60">
    <cfRule type="containsText" dxfId="1626" priority="137" operator="containsText" text="日">
      <formula>NOT(ISERROR(SEARCH("日",AE60)))</formula>
    </cfRule>
    <cfRule type="containsText" dxfId="1625" priority="138" operator="containsText" text="土">
      <formula>NOT(ISERROR(SEARCH("土",AE60)))</formula>
    </cfRule>
  </conditionalFormatting>
  <conditionalFormatting sqref="AE62">
    <cfRule type="containsText" dxfId="1624" priority="135" operator="containsText" text="日">
      <formula>NOT(ISERROR(SEARCH("日",AE62)))</formula>
    </cfRule>
    <cfRule type="containsText" dxfId="1623" priority="136" operator="containsText" text="土">
      <formula>NOT(ISERROR(SEARCH("土",AE62)))</formula>
    </cfRule>
  </conditionalFormatting>
  <conditionalFormatting sqref="AE64">
    <cfRule type="containsText" dxfId="1622" priority="133" operator="containsText" text="日">
      <formula>NOT(ISERROR(SEARCH("日",AE64)))</formula>
    </cfRule>
    <cfRule type="containsText" dxfId="1621" priority="134" operator="containsText" text="土">
      <formula>NOT(ISERROR(SEARCH("土",AE64)))</formula>
    </cfRule>
  </conditionalFormatting>
  <conditionalFormatting sqref="AE66">
    <cfRule type="containsText" dxfId="1620" priority="131" operator="containsText" text="日">
      <formula>NOT(ISERROR(SEARCH("日",AE66)))</formula>
    </cfRule>
    <cfRule type="containsText" dxfId="1619" priority="132" operator="containsText" text="土">
      <formula>NOT(ISERROR(SEARCH("土",AE66)))</formula>
    </cfRule>
  </conditionalFormatting>
  <conditionalFormatting sqref="AE68">
    <cfRule type="containsText" dxfId="1618" priority="129" operator="containsText" text="日">
      <formula>NOT(ISERROR(SEARCH("日",AE68)))</formula>
    </cfRule>
    <cfRule type="containsText" dxfId="1617" priority="130" operator="containsText" text="土">
      <formula>NOT(ISERROR(SEARCH("土",AE68)))</formula>
    </cfRule>
  </conditionalFormatting>
  <conditionalFormatting sqref="AE70">
    <cfRule type="containsText" dxfId="1616" priority="127" operator="containsText" text="日">
      <formula>NOT(ISERROR(SEARCH("日",AE70)))</formula>
    </cfRule>
    <cfRule type="containsText" dxfId="1615" priority="128" operator="containsText" text="土">
      <formula>NOT(ISERROR(SEARCH("土",AE70)))</formula>
    </cfRule>
  </conditionalFormatting>
  <conditionalFormatting sqref="AE72">
    <cfRule type="containsText" dxfId="1614" priority="125" operator="containsText" text="日">
      <formula>NOT(ISERROR(SEARCH("日",AE72)))</formula>
    </cfRule>
    <cfRule type="containsText" dxfId="1613" priority="126" operator="containsText" text="土">
      <formula>NOT(ISERROR(SEARCH("土",AE72)))</formula>
    </cfRule>
  </conditionalFormatting>
  <conditionalFormatting sqref="AE74">
    <cfRule type="containsText" dxfId="1612" priority="123" operator="containsText" text="日">
      <formula>NOT(ISERROR(SEARCH("日",AE74)))</formula>
    </cfRule>
    <cfRule type="containsText" dxfId="1611" priority="124" operator="containsText" text="土">
      <formula>NOT(ISERROR(SEARCH("土",AE74)))</formula>
    </cfRule>
  </conditionalFormatting>
  <conditionalFormatting sqref="AE76">
    <cfRule type="containsText" dxfId="1610" priority="121" operator="containsText" text="日">
      <formula>NOT(ISERROR(SEARCH("日",AE76)))</formula>
    </cfRule>
    <cfRule type="containsText" dxfId="1609" priority="122" operator="containsText" text="土">
      <formula>NOT(ISERROR(SEARCH("土",AE76)))</formula>
    </cfRule>
  </conditionalFormatting>
  <conditionalFormatting sqref="AE84">
    <cfRule type="containsText" dxfId="1608" priority="119" operator="containsText" text="日">
      <formula>NOT(ISERROR(SEARCH("日",AE84)))</formula>
    </cfRule>
    <cfRule type="containsText" dxfId="1607" priority="120" operator="containsText" text="土">
      <formula>NOT(ISERROR(SEARCH("土",AE84)))</formula>
    </cfRule>
  </conditionalFormatting>
  <conditionalFormatting sqref="AE86">
    <cfRule type="containsText" dxfId="1606" priority="117" operator="containsText" text="日">
      <formula>NOT(ISERROR(SEARCH("日",AE86)))</formula>
    </cfRule>
    <cfRule type="containsText" dxfId="1605" priority="118" operator="containsText" text="土">
      <formula>NOT(ISERROR(SEARCH("土",AE86)))</formula>
    </cfRule>
  </conditionalFormatting>
  <conditionalFormatting sqref="AE88">
    <cfRule type="containsText" dxfId="1604" priority="115" operator="containsText" text="日">
      <formula>NOT(ISERROR(SEARCH("日",AE88)))</formula>
    </cfRule>
    <cfRule type="containsText" dxfId="1603" priority="116" operator="containsText" text="土">
      <formula>NOT(ISERROR(SEARCH("土",AE88)))</formula>
    </cfRule>
  </conditionalFormatting>
  <conditionalFormatting sqref="AE90">
    <cfRule type="containsText" dxfId="1602" priority="113" operator="containsText" text="日">
      <formula>NOT(ISERROR(SEARCH("日",AE90)))</formula>
    </cfRule>
    <cfRule type="containsText" dxfId="1601" priority="114" operator="containsText" text="土">
      <formula>NOT(ISERROR(SEARCH("土",AE90)))</formula>
    </cfRule>
  </conditionalFormatting>
  <conditionalFormatting sqref="AE92">
    <cfRule type="containsText" dxfId="1600" priority="111" operator="containsText" text="日">
      <formula>NOT(ISERROR(SEARCH("日",AE92)))</formula>
    </cfRule>
    <cfRule type="containsText" dxfId="1599" priority="112" operator="containsText" text="土">
      <formula>NOT(ISERROR(SEARCH("土",AE92)))</formula>
    </cfRule>
  </conditionalFormatting>
  <conditionalFormatting sqref="AE94">
    <cfRule type="containsText" dxfId="1598" priority="109" operator="containsText" text="日">
      <formula>NOT(ISERROR(SEARCH("日",AE94)))</formula>
    </cfRule>
    <cfRule type="containsText" dxfId="1597" priority="110" operator="containsText" text="土">
      <formula>NOT(ISERROR(SEARCH("土",AE94)))</formula>
    </cfRule>
  </conditionalFormatting>
  <conditionalFormatting sqref="AE96">
    <cfRule type="containsText" dxfId="1596" priority="107" operator="containsText" text="日">
      <formula>NOT(ISERROR(SEARCH("日",AE96)))</formula>
    </cfRule>
    <cfRule type="containsText" dxfId="1595" priority="108" operator="containsText" text="土">
      <formula>NOT(ISERROR(SEARCH("土",AE96)))</formula>
    </cfRule>
  </conditionalFormatting>
  <conditionalFormatting sqref="AE98">
    <cfRule type="containsText" dxfId="1594" priority="105" operator="containsText" text="日">
      <formula>NOT(ISERROR(SEARCH("日",AE98)))</formula>
    </cfRule>
    <cfRule type="containsText" dxfId="1593" priority="106" operator="containsText" text="土">
      <formula>NOT(ISERROR(SEARCH("土",AE98)))</formula>
    </cfRule>
  </conditionalFormatting>
  <conditionalFormatting sqref="AE100">
    <cfRule type="containsText" dxfId="1592" priority="103" operator="containsText" text="日">
      <formula>NOT(ISERROR(SEARCH("日",AE100)))</formula>
    </cfRule>
    <cfRule type="containsText" dxfId="1591" priority="104" operator="containsText" text="土">
      <formula>NOT(ISERROR(SEARCH("土",AE100)))</formula>
    </cfRule>
  </conditionalFormatting>
  <conditionalFormatting sqref="AE102">
    <cfRule type="containsText" dxfId="1590" priority="101" operator="containsText" text="日">
      <formula>NOT(ISERROR(SEARCH("日",AE102)))</formula>
    </cfRule>
    <cfRule type="containsText" dxfId="1589" priority="102" operator="containsText" text="土">
      <formula>NOT(ISERROR(SEARCH("土",AE102)))</formula>
    </cfRule>
  </conditionalFormatting>
  <conditionalFormatting sqref="AE104">
    <cfRule type="containsText" dxfId="1588" priority="99" operator="containsText" text="日">
      <formula>NOT(ISERROR(SEARCH("日",AE104)))</formula>
    </cfRule>
    <cfRule type="containsText" dxfId="1587" priority="100" operator="containsText" text="土">
      <formula>NOT(ISERROR(SEARCH("土",AE104)))</formula>
    </cfRule>
  </conditionalFormatting>
  <conditionalFormatting sqref="AE106">
    <cfRule type="containsText" dxfId="1586" priority="97" operator="containsText" text="日">
      <formula>NOT(ISERROR(SEARCH("日",AE106)))</formula>
    </cfRule>
    <cfRule type="containsText" dxfId="1585" priority="98" operator="containsText" text="土">
      <formula>NOT(ISERROR(SEARCH("土",AE106)))</formula>
    </cfRule>
  </conditionalFormatting>
  <conditionalFormatting sqref="AE108">
    <cfRule type="containsText" dxfId="1584" priority="95" operator="containsText" text="日">
      <formula>NOT(ISERROR(SEARCH("日",AE108)))</formula>
    </cfRule>
    <cfRule type="containsText" dxfId="1583" priority="96" operator="containsText" text="土">
      <formula>NOT(ISERROR(SEARCH("土",AE108)))</formula>
    </cfRule>
  </conditionalFormatting>
  <conditionalFormatting sqref="AE110">
    <cfRule type="containsText" dxfId="1582" priority="93" operator="containsText" text="日">
      <formula>NOT(ISERROR(SEARCH("日",AE110)))</formula>
    </cfRule>
    <cfRule type="containsText" dxfId="1581" priority="94" operator="containsText" text="土">
      <formula>NOT(ISERROR(SEARCH("土",AE110)))</formula>
    </cfRule>
  </conditionalFormatting>
  <conditionalFormatting sqref="AE112">
    <cfRule type="containsText" dxfId="1580" priority="91" operator="containsText" text="日">
      <formula>NOT(ISERROR(SEARCH("日",AE112)))</formula>
    </cfRule>
    <cfRule type="containsText" dxfId="1579" priority="92" operator="containsText" text="土">
      <formula>NOT(ISERROR(SEARCH("土",AE112)))</formula>
    </cfRule>
  </conditionalFormatting>
  <conditionalFormatting sqref="AE114">
    <cfRule type="containsText" dxfId="1578" priority="89" operator="containsText" text="日">
      <formula>NOT(ISERROR(SEARCH("日",AE114)))</formula>
    </cfRule>
    <cfRule type="containsText" dxfId="1577" priority="90" operator="containsText" text="土">
      <formula>NOT(ISERROR(SEARCH("土",AE114)))</formula>
    </cfRule>
  </conditionalFormatting>
  <conditionalFormatting sqref="AG16">
    <cfRule type="containsText" dxfId="1576" priority="87" operator="containsText" text="日">
      <formula>NOT(ISERROR(SEARCH("日",AG16)))</formula>
    </cfRule>
    <cfRule type="containsText" dxfId="1575" priority="88" operator="containsText" text="土">
      <formula>NOT(ISERROR(SEARCH("土",AG16)))</formula>
    </cfRule>
  </conditionalFormatting>
  <conditionalFormatting sqref="AG18">
    <cfRule type="containsText" dxfId="1574" priority="85" operator="containsText" text="日">
      <formula>NOT(ISERROR(SEARCH("日",AG18)))</formula>
    </cfRule>
    <cfRule type="containsText" dxfId="1573" priority="86" operator="containsText" text="土">
      <formula>NOT(ISERROR(SEARCH("土",AG18)))</formula>
    </cfRule>
  </conditionalFormatting>
  <conditionalFormatting sqref="AG20">
    <cfRule type="containsText" dxfId="1572" priority="83" operator="containsText" text="日">
      <formula>NOT(ISERROR(SEARCH("日",AG20)))</formula>
    </cfRule>
    <cfRule type="containsText" dxfId="1571" priority="84" operator="containsText" text="土">
      <formula>NOT(ISERROR(SEARCH("土",AG20)))</formula>
    </cfRule>
  </conditionalFormatting>
  <conditionalFormatting sqref="AG22">
    <cfRule type="containsText" dxfId="1570" priority="81" operator="containsText" text="日">
      <formula>NOT(ISERROR(SEARCH("日",AG22)))</formula>
    </cfRule>
    <cfRule type="containsText" dxfId="1569" priority="82" operator="containsText" text="土">
      <formula>NOT(ISERROR(SEARCH("土",AG22)))</formula>
    </cfRule>
  </conditionalFormatting>
  <conditionalFormatting sqref="AG24">
    <cfRule type="containsText" dxfId="1568" priority="79" operator="containsText" text="日">
      <formula>NOT(ISERROR(SEARCH("日",AG24)))</formula>
    </cfRule>
    <cfRule type="containsText" dxfId="1567" priority="80" operator="containsText" text="土">
      <formula>NOT(ISERROR(SEARCH("土",AG24)))</formula>
    </cfRule>
  </conditionalFormatting>
  <conditionalFormatting sqref="AG26">
    <cfRule type="containsText" dxfId="1566" priority="77" operator="containsText" text="日">
      <formula>NOT(ISERROR(SEARCH("日",AG26)))</formula>
    </cfRule>
    <cfRule type="containsText" dxfId="1565" priority="78" operator="containsText" text="土">
      <formula>NOT(ISERROR(SEARCH("土",AG26)))</formula>
    </cfRule>
  </conditionalFormatting>
  <conditionalFormatting sqref="AG28">
    <cfRule type="containsText" dxfId="1564" priority="75" operator="containsText" text="日">
      <formula>NOT(ISERROR(SEARCH("日",AG28)))</formula>
    </cfRule>
    <cfRule type="containsText" dxfId="1563" priority="76" operator="containsText" text="土">
      <formula>NOT(ISERROR(SEARCH("土",AG28)))</formula>
    </cfRule>
  </conditionalFormatting>
  <conditionalFormatting sqref="AG30">
    <cfRule type="containsText" dxfId="1562" priority="73" operator="containsText" text="日">
      <formula>NOT(ISERROR(SEARCH("日",AG30)))</formula>
    </cfRule>
    <cfRule type="containsText" dxfId="1561" priority="74" operator="containsText" text="土">
      <formula>NOT(ISERROR(SEARCH("土",AG30)))</formula>
    </cfRule>
  </conditionalFormatting>
  <conditionalFormatting sqref="AG32">
    <cfRule type="containsText" dxfId="1560" priority="71" operator="containsText" text="日">
      <formula>NOT(ISERROR(SEARCH("日",AG32)))</formula>
    </cfRule>
    <cfRule type="containsText" dxfId="1559" priority="72" operator="containsText" text="土">
      <formula>NOT(ISERROR(SEARCH("土",AG32)))</formula>
    </cfRule>
  </conditionalFormatting>
  <conditionalFormatting sqref="AG34">
    <cfRule type="containsText" dxfId="1558" priority="69" operator="containsText" text="日">
      <formula>NOT(ISERROR(SEARCH("日",AG34)))</formula>
    </cfRule>
    <cfRule type="containsText" dxfId="1557" priority="70" operator="containsText" text="土">
      <formula>NOT(ISERROR(SEARCH("土",AG34)))</formula>
    </cfRule>
  </conditionalFormatting>
  <conditionalFormatting sqref="AG36">
    <cfRule type="containsText" dxfId="1556" priority="67" operator="containsText" text="日">
      <formula>NOT(ISERROR(SEARCH("日",AG36)))</formula>
    </cfRule>
    <cfRule type="containsText" dxfId="1555" priority="68" operator="containsText" text="土">
      <formula>NOT(ISERROR(SEARCH("土",AG36)))</formula>
    </cfRule>
  </conditionalFormatting>
  <conditionalFormatting sqref="AG38">
    <cfRule type="containsText" dxfId="1554" priority="65" operator="containsText" text="日">
      <formula>NOT(ISERROR(SEARCH("日",AG38)))</formula>
    </cfRule>
    <cfRule type="containsText" dxfId="1553" priority="66" operator="containsText" text="土">
      <formula>NOT(ISERROR(SEARCH("土",AG38)))</formula>
    </cfRule>
  </conditionalFormatting>
  <conditionalFormatting sqref="AG46">
    <cfRule type="containsText" dxfId="1552" priority="63" operator="containsText" text="日">
      <formula>NOT(ISERROR(SEARCH("日",AG46)))</formula>
    </cfRule>
    <cfRule type="containsText" dxfId="1551" priority="64" operator="containsText" text="土">
      <formula>NOT(ISERROR(SEARCH("土",AG46)))</formula>
    </cfRule>
  </conditionalFormatting>
  <conditionalFormatting sqref="AG48">
    <cfRule type="containsText" dxfId="1550" priority="61" operator="containsText" text="日">
      <formula>NOT(ISERROR(SEARCH("日",AG48)))</formula>
    </cfRule>
    <cfRule type="containsText" dxfId="1549" priority="62" operator="containsText" text="土">
      <formula>NOT(ISERROR(SEARCH("土",AG48)))</formula>
    </cfRule>
  </conditionalFormatting>
  <conditionalFormatting sqref="AG50">
    <cfRule type="containsText" dxfId="1548" priority="59" operator="containsText" text="日">
      <formula>NOT(ISERROR(SEARCH("日",AG50)))</formula>
    </cfRule>
    <cfRule type="containsText" dxfId="1547" priority="60" operator="containsText" text="土">
      <formula>NOT(ISERROR(SEARCH("土",AG50)))</formula>
    </cfRule>
  </conditionalFormatting>
  <conditionalFormatting sqref="AG52">
    <cfRule type="containsText" dxfId="1546" priority="57" operator="containsText" text="日">
      <formula>NOT(ISERROR(SEARCH("日",AG52)))</formula>
    </cfRule>
    <cfRule type="containsText" dxfId="1545" priority="58" operator="containsText" text="土">
      <formula>NOT(ISERROR(SEARCH("土",AG52)))</formula>
    </cfRule>
  </conditionalFormatting>
  <conditionalFormatting sqref="AG54">
    <cfRule type="containsText" dxfId="1544" priority="55" operator="containsText" text="日">
      <formula>NOT(ISERROR(SEARCH("日",AG54)))</formula>
    </cfRule>
    <cfRule type="containsText" dxfId="1543" priority="56" operator="containsText" text="土">
      <formula>NOT(ISERROR(SEARCH("土",AG54)))</formula>
    </cfRule>
  </conditionalFormatting>
  <conditionalFormatting sqref="AG56">
    <cfRule type="containsText" dxfId="1542" priority="53" operator="containsText" text="日">
      <formula>NOT(ISERROR(SEARCH("日",AG56)))</formula>
    </cfRule>
    <cfRule type="containsText" dxfId="1541" priority="54" operator="containsText" text="土">
      <formula>NOT(ISERROR(SEARCH("土",AG56)))</formula>
    </cfRule>
  </conditionalFormatting>
  <conditionalFormatting sqref="AG58">
    <cfRule type="containsText" dxfId="1540" priority="51" operator="containsText" text="日">
      <formula>NOT(ISERROR(SEARCH("日",AG58)))</formula>
    </cfRule>
    <cfRule type="containsText" dxfId="1539" priority="52" operator="containsText" text="土">
      <formula>NOT(ISERROR(SEARCH("土",AG58)))</formula>
    </cfRule>
  </conditionalFormatting>
  <conditionalFormatting sqref="AG60">
    <cfRule type="containsText" dxfId="1538" priority="49" operator="containsText" text="日">
      <formula>NOT(ISERROR(SEARCH("日",AG60)))</formula>
    </cfRule>
    <cfRule type="containsText" dxfId="1537" priority="50" operator="containsText" text="土">
      <formula>NOT(ISERROR(SEARCH("土",AG60)))</formula>
    </cfRule>
  </conditionalFormatting>
  <conditionalFormatting sqref="AG62">
    <cfRule type="containsText" dxfId="1536" priority="47" operator="containsText" text="日">
      <formula>NOT(ISERROR(SEARCH("日",AG62)))</formula>
    </cfRule>
    <cfRule type="containsText" dxfId="1535" priority="48" operator="containsText" text="土">
      <formula>NOT(ISERROR(SEARCH("土",AG62)))</formula>
    </cfRule>
  </conditionalFormatting>
  <conditionalFormatting sqref="AG64">
    <cfRule type="containsText" dxfId="1534" priority="45" operator="containsText" text="日">
      <formula>NOT(ISERROR(SEARCH("日",AG64)))</formula>
    </cfRule>
    <cfRule type="containsText" dxfId="1533" priority="46" operator="containsText" text="土">
      <formula>NOT(ISERROR(SEARCH("土",AG64)))</formula>
    </cfRule>
  </conditionalFormatting>
  <conditionalFormatting sqref="AG66">
    <cfRule type="containsText" dxfId="1532" priority="43" operator="containsText" text="日">
      <formula>NOT(ISERROR(SEARCH("日",AG66)))</formula>
    </cfRule>
    <cfRule type="containsText" dxfId="1531" priority="44" operator="containsText" text="土">
      <formula>NOT(ISERROR(SEARCH("土",AG66)))</formula>
    </cfRule>
  </conditionalFormatting>
  <conditionalFormatting sqref="AG68">
    <cfRule type="containsText" dxfId="1530" priority="41" operator="containsText" text="日">
      <formula>NOT(ISERROR(SEARCH("日",AG68)))</formula>
    </cfRule>
    <cfRule type="containsText" dxfId="1529" priority="42" operator="containsText" text="土">
      <formula>NOT(ISERROR(SEARCH("土",AG68)))</formula>
    </cfRule>
  </conditionalFormatting>
  <conditionalFormatting sqref="AG70">
    <cfRule type="containsText" dxfId="1528" priority="39" operator="containsText" text="日">
      <formula>NOT(ISERROR(SEARCH("日",AG70)))</formula>
    </cfRule>
    <cfRule type="containsText" dxfId="1527" priority="40" operator="containsText" text="土">
      <formula>NOT(ISERROR(SEARCH("土",AG70)))</formula>
    </cfRule>
  </conditionalFormatting>
  <conditionalFormatting sqref="AG72">
    <cfRule type="containsText" dxfId="1526" priority="37" operator="containsText" text="日">
      <formula>NOT(ISERROR(SEARCH("日",AG72)))</formula>
    </cfRule>
    <cfRule type="containsText" dxfId="1525" priority="38" operator="containsText" text="土">
      <formula>NOT(ISERROR(SEARCH("土",AG72)))</formula>
    </cfRule>
  </conditionalFormatting>
  <conditionalFormatting sqref="AG74">
    <cfRule type="containsText" dxfId="1524" priority="35" operator="containsText" text="日">
      <formula>NOT(ISERROR(SEARCH("日",AG74)))</formula>
    </cfRule>
    <cfRule type="containsText" dxfId="1523" priority="36" operator="containsText" text="土">
      <formula>NOT(ISERROR(SEARCH("土",AG74)))</formula>
    </cfRule>
  </conditionalFormatting>
  <conditionalFormatting sqref="AG76">
    <cfRule type="containsText" dxfId="1522" priority="33" operator="containsText" text="日">
      <formula>NOT(ISERROR(SEARCH("日",AG76)))</formula>
    </cfRule>
    <cfRule type="containsText" dxfId="1521" priority="34" operator="containsText" text="土">
      <formula>NOT(ISERROR(SEARCH("土",AG76)))</formula>
    </cfRule>
  </conditionalFormatting>
  <conditionalFormatting sqref="AG84">
    <cfRule type="containsText" dxfId="1520" priority="31" operator="containsText" text="日">
      <formula>NOT(ISERROR(SEARCH("日",AG84)))</formula>
    </cfRule>
    <cfRule type="containsText" dxfId="1519" priority="32" operator="containsText" text="土">
      <formula>NOT(ISERROR(SEARCH("土",AG84)))</formula>
    </cfRule>
  </conditionalFormatting>
  <conditionalFormatting sqref="AG86">
    <cfRule type="containsText" dxfId="1518" priority="29" operator="containsText" text="日">
      <formula>NOT(ISERROR(SEARCH("日",AG86)))</formula>
    </cfRule>
    <cfRule type="containsText" dxfId="1517" priority="30" operator="containsText" text="土">
      <formula>NOT(ISERROR(SEARCH("土",AG86)))</formula>
    </cfRule>
  </conditionalFormatting>
  <conditionalFormatting sqref="AG88">
    <cfRule type="containsText" dxfId="1516" priority="27" operator="containsText" text="日">
      <formula>NOT(ISERROR(SEARCH("日",AG88)))</formula>
    </cfRule>
    <cfRule type="containsText" dxfId="1515" priority="28" operator="containsText" text="土">
      <formula>NOT(ISERROR(SEARCH("土",AG88)))</formula>
    </cfRule>
  </conditionalFormatting>
  <conditionalFormatting sqref="AG90">
    <cfRule type="containsText" dxfId="1514" priority="25" operator="containsText" text="日">
      <formula>NOT(ISERROR(SEARCH("日",AG90)))</formula>
    </cfRule>
    <cfRule type="containsText" dxfId="1513" priority="26" operator="containsText" text="土">
      <formula>NOT(ISERROR(SEARCH("土",AG90)))</formula>
    </cfRule>
  </conditionalFormatting>
  <conditionalFormatting sqref="AG92">
    <cfRule type="containsText" dxfId="1512" priority="23" operator="containsText" text="日">
      <formula>NOT(ISERROR(SEARCH("日",AG92)))</formula>
    </cfRule>
    <cfRule type="containsText" dxfId="1511" priority="24" operator="containsText" text="土">
      <formula>NOT(ISERROR(SEARCH("土",AG92)))</formula>
    </cfRule>
  </conditionalFormatting>
  <conditionalFormatting sqref="AG94">
    <cfRule type="containsText" dxfId="1510" priority="21" operator="containsText" text="日">
      <formula>NOT(ISERROR(SEARCH("日",AG94)))</formula>
    </cfRule>
    <cfRule type="containsText" dxfId="1509" priority="22" operator="containsText" text="土">
      <formula>NOT(ISERROR(SEARCH("土",AG94)))</formula>
    </cfRule>
  </conditionalFormatting>
  <conditionalFormatting sqref="AG96">
    <cfRule type="containsText" dxfId="1508" priority="19" operator="containsText" text="日">
      <formula>NOT(ISERROR(SEARCH("日",AG96)))</formula>
    </cfRule>
    <cfRule type="containsText" dxfId="1507" priority="20" operator="containsText" text="土">
      <formula>NOT(ISERROR(SEARCH("土",AG96)))</formula>
    </cfRule>
  </conditionalFormatting>
  <conditionalFormatting sqref="AG98">
    <cfRule type="containsText" dxfId="1506" priority="17" operator="containsText" text="日">
      <formula>NOT(ISERROR(SEARCH("日",AG98)))</formula>
    </cfRule>
    <cfRule type="containsText" dxfId="1505" priority="18" operator="containsText" text="土">
      <formula>NOT(ISERROR(SEARCH("土",AG98)))</formula>
    </cfRule>
  </conditionalFormatting>
  <conditionalFormatting sqref="AG100">
    <cfRule type="containsText" dxfId="1504" priority="15" operator="containsText" text="日">
      <formula>NOT(ISERROR(SEARCH("日",AG100)))</formula>
    </cfRule>
    <cfRule type="containsText" dxfId="1503" priority="16" operator="containsText" text="土">
      <formula>NOT(ISERROR(SEARCH("土",AG100)))</formula>
    </cfRule>
  </conditionalFormatting>
  <conditionalFormatting sqref="AG102">
    <cfRule type="containsText" dxfId="1502" priority="13" operator="containsText" text="日">
      <formula>NOT(ISERROR(SEARCH("日",AG102)))</formula>
    </cfRule>
    <cfRule type="containsText" dxfId="1501" priority="14" operator="containsText" text="土">
      <formula>NOT(ISERROR(SEARCH("土",AG102)))</formula>
    </cfRule>
  </conditionalFormatting>
  <conditionalFormatting sqref="AG104">
    <cfRule type="containsText" dxfId="1500" priority="11" operator="containsText" text="日">
      <formula>NOT(ISERROR(SEARCH("日",AG104)))</formula>
    </cfRule>
    <cfRule type="containsText" dxfId="1499" priority="12" operator="containsText" text="土">
      <formula>NOT(ISERROR(SEARCH("土",AG104)))</formula>
    </cfRule>
  </conditionalFormatting>
  <conditionalFormatting sqref="AG106">
    <cfRule type="containsText" dxfId="1498" priority="9" operator="containsText" text="日">
      <formula>NOT(ISERROR(SEARCH("日",AG106)))</formula>
    </cfRule>
    <cfRule type="containsText" dxfId="1497" priority="10" operator="containsText" text="土">
      <formula>NOT(ISERROR(SEARCH("土",AG106)))</formula>
    </cfRule>
  </conditionalFormatting>
  <conditionalFormatting sqref="AG108">
    <cfRule type="containsText" dxfId="1496" priority="7" operator="containsText" text="日">
      <formula>NOT(ISERROR(SEARCH("日",AG108)))</formula>
    </cfRule>
    <cfRule type="containsText" dxfId="1495" priority="8" operator="containsText" text="土">
      <formula>NOT(ISERROR(SEARCH("土",AG108)))</formula>
    </cfRule>
  </conditionalFormatting>
  <conditionalFormatting sqref="AG110">
    <cfRule type="containsText" dxfId="1494" priority="5" operator="containsText" text="日">
      <formula>NOT(ISERROR(SEARCH("日",AG110)))</formula>
    </cfRule>
    <cfRule type="containsText" dxfId="1493" priority="6" operator="containsText" text="土">
      <formula>NOT(ISERROR(SEARCH("土",AG110)))</formula>
    </cfRule>
  </conditionalFormatting>
  <conditionalFormatting sqref="AG112">
    <cfRule type="containsText" dxfId="1492" priority="3" operator="containsText" text="日">
      <formula>NOT(ISERROR(SEARCH("日",AG112)))</formula>
    </cfRule>
    <cfRule type="containsText" dxfId="1491" priority="4" operator="containsText" text="土">
      <formula>NOT(ISERROR(SEARCH("土",AG112)))</formula>
    </cfRule>
  </conditionalFormatting>
  <conditionalFormatting sqref="AG114">
    <cfRule type="containsText" dxfId="1490" priority="1" operator="containsText" text="日">
      <formula>NOT(ISERROR(SEARCH("日",AG114)))</formula>
    </cfRule>
    <cfRule type="containsText" dxfId="1489" priority="2" operator="containsText" text="土">
      <formula>NOT(ISERROR(SEARCH("土",AG114)))</formula>
    </cfRule>
  </conditionalFormatting>
  <dataValidations count="3">
    <dataValidation type="list" allowBlank="1" showInputMessage="1" showErrorMessage="1" sqref="AI14 AI68 AI72 AI74 AI76:AI77 AI66 AI64 AI62 AI60 AI58 AI56 AI54 AI52 AI50 AI48 AI46 AI70 AI38:AI39 AI106 AI110 AI112 AI114 AI104 AI102 AI100 AI98 AI96 AI94 AI92 AI90 AI88 AI86 AI84 AI108 AI36 AI34 AI32 AI30 AI28 AI26 AI24 AI22 AI20 AI18 AI16" xr:uid="{72126500-9D77-490A-81C1-3EAD45758061}">
      <formula1>$AQ$11:$AQ$12</formula1>
    </dataValidation>
    <dataValidation type="list" allowBlank="1" showInputMessage="1" showErrorMessage="1" sqref="AI13 AI69 AI71 AI73 AI75 AI67 AI65 AI63 AI61 AI59 AI57 AI55 AI53 AI51 AI49 AI47 AI45 AI107 AI109 AI111 AI113 AI105 AI103 AI101 AI99 AI97 AI95 AI93 AI91 AI89 AI87 AI85 AI83 AI37 AI35 AI33 AI31 AI29 AI27 AI25 AI23 AI21 AI19 AI17 AI15" xr:uid="{4E980D4F-71C9-4DA3-8D45-CD3F13A7E8C7}">
      <formula1>$AO$11:$AO$12</formula1>
    </dataValidation>
    <dataValidation type="list" allowBlank="1" showInputMessage="1" showErrorMessage="1" sqref="Y9:AA9" xr:uid="{1AC6C492-5449-4721-BBDD-E9F931AD8C07}">
      <formula1>",有,無"</formula1>
    </dataValidation>
  </dataValidations>
  <pageMargins left="0.51181102362204722" right="0" top="0.39370078740157483" bottom="0.15748031496062992" header="0" footer="0.31496062992125984"/>
  <pageSetup paperSize="9" scale="55" fitToHeight="0" orientation="landscape" r:id="rId1"/>
  <rowBreaks count="2" manualBreakCount="2">
    <brk id="39" max="37" man="1"/>
    <brk id="77" max="37"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16"/>
  <sheetViews>
    <sheetView view="pageBreakPreview" zoomScale="40" zoomScaleNormal="100" zoomScaleSheetLayoutView="40" workbookViewId="0">
      <selection activeCell="BE110" sqref="BE110"/>
    </sheetView>
  </sheetViews>
  <sheetFormatPr defaultRowHeight="13.5"/>
  <cols>
    <col min="1" max="1" width="2" style="2" customWidth="1"/>
    <col min="2" max="2" width="7.75" style="1" customWidth="1"/>
    <col min="3" max="10" width="3.75" style="1" customWidth="1"/>
    <col min="11" max="11" width="7.5" style="1" customWidth="1"/>
    <col min="12" max="12" width="9.625" style="1" bestFit="1" customWidth="1"/>
    <col min="13" max="13" width="7.5" style="1" customWidth="1"/>
    <col min="14" max="14" width="8.375" style="1" bestFit="1" customWidth="1"/>
    <col min="15" max="15" width="7.5" style="1" customWidth="1"/>
    <col min="16" max="16" width="8.375" style="1" bestFit="1" customWidth="1"/>
    <col min="17" max="17" width="7.5" style="1" customWidth="1"/>
    <col min="18" max="18" width="8.375" style="1" bestFit="1" customWidth="1"/>
    <col min="19" max="19" width="7.5" style="1" customWidth="1"/>
    <col min="20" max="20" width="8.375" style="1" bestFit="1" customWidth="1"/>
    <col min="21" max="21" width="7.5" style="1" customWidth="1"/>
    <col min="22" max="22" width="8.375" style="1" bestFit="1" customWidth="1"/>
    <col min="23" max="23" width="7.5" style="1" customWidth="1"/>
    <col min="24" max="24" width="8.375" style="1" bestFit="1" customWidth="1"/>
    <col min="25" max="25" width="7.5" style="1" customWidth="1"/>
    <col min="26" max="26" width="8.375" style="1" customWidth="1"/>
    <col min="27" max="27" width="7.5" style="1" customWidth="1"/>
    <col min="28" max="28" width="8.375" style="1" customWidth="1"/>
    <col min="29" max="29" width="7.5" style="1" customWidth="1"/>
    <col min="30" max="30" width="8.375" style="1" customWidth="1"/>
    <col min="31" max="31" width="7.5" style="1" customWidth="1"/>
    <col min="32" max="32" width="8.375" style="2" customWidth="1"/>
    <col min="33" max="33" width="7.5" style="1" customWidth="1"/>
    <col min="34" max="34" width="8.375" style="2" customWidth="1"/>
    <col min="35" max="35" width="9.5" style="1" bestFit="1" customWidth="1"/>
    <col min="36" max="37" width="5.625" style="2" customWidth="1"/>
    <col min="38" max="38" width="3.625" customWidth="1"/>
    <col min="39" max="39" width="9" style="2"/>
    <col min="40" max="40" width="9.625" style="2" bestFit="1" customWidth="1"/>
    <col min="41" max="16384" width="9" style="2"/>
  </cols>
  <sheetData>
    <row r="1" spans="1:44" s="55" customFormat="1" ht="18.75" customHeight="1">
      <c r="A1" s="55" t="s">
        <v>41</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E1" s="53"/>
      <c r="AH1" s="70" t="s">
        <v>62</v>
      </c>
      <c r="AI1" s="53"/>
      <c r="AK1" s="70" t="s">
        <v>53</v>
      </c>
    </row>
    <row r="2" spans="1:44" ht="5.0999999999999996" customHeight="1">
      <c r="AA2" s="5"/>
      <c r="AB2" s="6"/>
      <c r="AC2" s="6"/>
      <c r="AD2" s="6"/>
      <c r="AE2" s="5"/>
      <c r="AF2" s="6"/>
      <c r="AG2" s="6"/>
      <c r="AH2" s="6"/>
      <c r="AJ2" s="5"/>
      <c r="AK2" s="27"/>
    </row>
    <row r="3" spans="1:44" ht="30" customHeight="1">
      <c r="A3" s="3" t="s">
        <v>36</v>
      </c>
      <c r="B3" s="3"/>
      <c r="J3" s="53" t="s">
        <v>7</v>
      </c>
      <c r="K3" s="53" t="s">
        <v>11</v>
      </c>
      <c r="L3" s="56">
        <v>6</v>
      </c>
      <c r="M3" s="53" t="s">
        <v>12</v>
      </c>
      <c r="N3" s="56">
        <v>4</v>
      </c>
      <c r="O3" s="53" t="s">
        <v>13</v>
      </c>
      <c r="P3" s="53" t="s">
        <v>10</v>
      </c>
      <c r="Q3" s="53" t="s">
        <v>8</v>
      </c>
      <c r="AC3" s="226" t="s">
        <v>4</v>
      </c>
      <c r="AD3" s="227"/>
      <c r="AE3" s="227"/>
      <c r="AF3" s="228"/>
      <c r="AG3" s="57"/>
      <c r="AH3" s="229" t="s">
        <v>52</v>
      </c>
      <c r="AI3" s="230"/>
      <c r="AJ3" s="231"/>
    </row>
    <row r="4" spans="1:44" ht="30" customHeight="1">
      <c r="B4" s="212" t="s">
        <v>1</v>
      </c>
      <c r="C4" s="212"/>
      <c r="D4" s="212"/>
      <c r="E4" s="212"/>
      <c r="F4" s="53" t="s">
        <v>3</v>
      </c>
      <c r="G4" s="232" t="str">
        <f>IF(入力フォーム!C5="","",入力フォーム!C5)</f>
        <v>●●小学校新築工事</v>
      </c>
      <c r="H4" s="233"/>
      <c r="I4" s="233"/>
      <c r="J4" s="233"/>
      <c r="K4" s="233"/>
      <c r="L4" s="233"/>
      <c r="M4" s="233"/>
      <c r="N4" s="233"/>
      <c r="O4" s="233"/>
      <c r="P4" s="233"/>
      <c r="Q4" s="234"/>
      <c r="R4" s="53"/>
      <c r="S4" s="30"/>
      <c r="T4" s="30"/>
      <c r="U4" s="33"/>
      <c r="V4" s="33"/>
      <c r="W4" s="33"/>
      <c r="X4" s="33"/>
      <c r="Y4" s="35"/>
      <c r="Z4" s="35"/>
      <c r="AA4" s="41"/>
      <c r="AC4" s="235" t="s">
        <v>67</v>
      </c>
      <c r="AD4" s="236"/>
      <c r="AE4" s="236"/>
      <c r="AF4" s="237"/>
      <c r="AG4" s="58"/>
      <c r="AH4" s="238">
        <f>SMALL(AJ13:AK114,COUNTIF(AJ13:AK114,0)+1)</f>
        <v>0.315</v>
      </c>
      <c r="AI4" s="143"/>
      <c r="AJ4" s="144"/>
    </row>
    <row r="5" spans="1:44" ht="30" customHeight="1" thickBot="1">
      <c r="B5" s="212" t="s">
        <v>16</v>
      </c>
      <c r="C5" s="212"/>
      <c r="D5" s="212"/>
      <c r="E5" s="212"/>
      <c r="F5" s="53" t="s">
        <v>3</v>
      </c>
      <c r="G5" s="240">
        <f>入力フォーム!C11</f>
        <v>45471</v>
      </c>
      <c r="H5" s="240"/>
      <c r="I5" s="240"/>
      <c r="J5" s="240"/>
      <c r="K5" s="240"/>
      <c r="L5" s="54" t="s">
        <v>15</v>
      </c>
      <c r="M5" s="241">
        <f>入力フォーム!G11</f>
        <v>45731</v>
      </c>
      <c r="N5" s="241"/>
      <c r="O5" s="241"/>
      <c r="P5" s="241"/>
      <c r="Q5" s="241"/>
      <c r="R5" s="55"/>
      <c r="S5" s="35"/>
      <c r="T5" s="45"/>
      <c r="U5" s="44"/>
      <c r="V5" s="44"/>
      <c r="W5" s="35"/>
      <c r="X5" s="35"/>
      <c r="Y5" s="42"/>
      <c r="Z5" s="42"/>
      <c r="AA5" s="43"/>
      <c r="AC5" s="242" t="s">
        <v>2</v>
      </c>
      <c r="AD5" s="243"/>
      <c r="AE5" s="243"/>
      <c r="AF5" s="244"/>
      <c r="AG5" s="59"/>
      <c r="AH5" s="145"/>
      <c r="AI5" s="239"/>
      <c r="AJ5" s="147"/>
      <c r="AM5" s="40"/>
      <c r="AN5" s="40"/>
    </row>
    <row r="6" spans="1:44" ht="30" customHeight="1" thickBot="1">
      <c r="B6" s="212" t="s">
        <v>5</v>
      </c>
      <c r="C6" s="212"/>
      <c r="D6" s="212"/>
      <c r="E6" s="212"/>
      <c r="F6" s="53" t="s">
        <v>3</v>
      </c>
      <c r="G6" s="213">
        <v>45483</v>
      </c>
      <c r="H6" s="214"/>
      <c r="I6" s="214"/>
      <c r="J6" s="214"/>
      <c r="K6" s="215"/>
      <c r="L6" s="53"/>
      <c r="M6" s="53"/>
      <c r="N6" s="53"/>
      <c r="O6" s="53"/>
      <c r="P6" s="53"/>
      <c r="Q6" s="53"/>
      <c r="R6" s="55"/>
      <c r="S6" s="35"/>
      <c r="T6" s="35"/>
      <c r="U6" s="44"/>
      <c r="V6" s="44"/>
      <c r="W6" s="35"/>
      <c r="X6" s="35"/>
      <c r="Y6" s="42"/>
      <c r="Z6" s="42"/>
      <c r="AA6" s="43"/>
      <c r="AC6" s="216" t="s">
        <v>68</v>
      </c>
      <c r="AD6" s="217"/>
      <c r="AE6" s="217"/>
      <c r="AF6" s="218"/>
      <c r="AG6" s="59"/>
      <c r="AH6" s="219" t="str">
        <f>IF(AH4&gt;=8/28,"4週8休",IF(AH4&gt;=7/28,"4週7休",IF(AH4&gt;=6/28,"4週6休","未達成")))</f>
        <v>4週8休</v>
      </c>
      <c r="AI6" s="220"/>
      <c r="AJ6" s="221"/>
    </row>
    <row r="7" spans="1:44" ht="30" customHeight="1">
      <c r="B7" s="222" t="s">
        <v>6</v>
      </c>
      <c r="C7" s="222"/>
      <c r="D7" s="222"/>
      <c r="E7" s="222"/>
      <c r="F7" s="53" t="s">
        <v>3</v>
      </c>
      <c r="G7" s="223">
        <v>45724</v>
      </c>
      <c r="H7" s="223"/>
      <c r="I7" s="223"/>
      <c r="J7" s="223"/>
      <c r="K7" s="223"/>
      <c r="L7" s="224" t="s">
        <v>0</v>
      </c>
      <c r="M7" s="224"/>
      <c r="N7" s="224"/>
      <c r="O7" s="53" t="s">
        <v>3</v>
      </c>
      <c r="P7" s="225">
        <f>IF(G6="",(M5-G5),+G7-G6+1)</f>
        <v>242</v>
      </c>
      <c r="Q7" s="225"/>
      <c r="R7" s="225"/>
      <c r="AA7" s="4"/>
      <c r="AC7" s="7"/>
      <c r="AD7" s="7"/>
      <c r="AE7" s="7"/>
      <c r="AF7" s="7"/>
      <c r="AG7" s="38"/>
      <c r="AH7" s="38"/>
      <c r="AI7" s="67"/>
      <c r="AJ7" s="30"/>
      <c r="AK7" s="39"/>
    </row>
    <row r="8" spans="1:44" ht="30" customHeight="1">
      <c r="B8" s="69" t="s">
        <v>14</v>
      </c>
      <c r="C8" s="55"/>
      <c r="D8" s="55"/>
      <c r="E8" s="55"/>
      <c r="F8" s="53" t="s">
        <v>3</v>
      </c>
      <c r="G8" s="211" t="str">
        <f>IF(入力フォーム!C8="","",入力フォーム!C8)</f>
        <v>㈱●●建設</v>
      </c>
      <c r="H8" s="211"/>
      <c r="I8" s="211"/>
      <c r="J8" s="211"/>
      <c r="K8" s="211"/>
      <c r="L8" s="211"/>
      <c r="M8" s="211"/>
      <c r="N8" s="211"/>
      <c r="O8" s="211"/>
      <c r="P8" s="211"/>
      <c r="Q8" s="53"/>
      <c r="S8" s="30"/>
      <c r="V8" s="30"/>
      <c r="X8" s="30"/>
      <c r="Z8" s="30"/>
      <c r="AB8" s="31"/>
      <c r="AC8" s="66"/>
      <c r="AD8" s="30"/>
      <c r="AE8" s="30"/>
      <c r="AF8" s="30"/>
      <c r="AG8" s="30"/>
      <c r="AH8" s="5"/>
      <c r="AI8" s="94" t="s">
        <v>59</v>
      </c>
      <c r="AJ8" s="5"/>
      <c r="AK8" s="5"/>
    </row>
    <row r="9" spans="1:44" s="28" customFormat="1" ht="20.25" customHeight="1">
      <c r="B9" s="29"/>
      <c r="F9" s="30"/>
      <c r="G9" s="36"/>
      <c r="H9" s="36"/>
      <c r="I9" s="36"/>
      <c r="J9" s="36"/>
      <c r="K9" s="36"/>
      <c r="L9" s="36"/>
      <c r="M9" s="36"/>
      <c r="N9" s="36"/>
      <c r="O9" s="36"/>
      <c r="P9" s="36"/>
      <c r="Q9" s="30"/>
      <c r="R9" s="30"/>
      <c r="S9" s="30"/>
      <c r="T9" s="30"/>
      <c r="U9" s="30"/>
      <c r="V9" s="30"/>
      <c r="W9" s="30"/>
      <c r="X9" s="30"/>
      <c r="Y9" s="30"/>
      <c r="Z9" s="30"/>
      <c r="AA9" s="30"/>
      <c r="AB9" s="31"/>
      <c r="AC9" s="30"/>
      <c r="AD9" s="30"/>
      <c r="AE9" s="30"/>
      <c r="AF9" s="30"/>
      <c r="AG9" s="30"/>
      <c r="AH9" s="35"/>
      <c r="AI9" s="95" t="s">
        <v>60</v>
      </c>
      <c r="AJ9" s="35"/>
      <c r="AK9" s="35"/>
    </row>
    <row r="10" spans="1:44" s="51" customFormat="1" ht="30" customHeight="1">
      <c r="A10" s="46"/>
      <c r="B10" s="207" t="s">
        <v>37</v>
      </c>
      <c r="C10" s="207"/>
      <c r="D10" s="207"/>
      <c r="E10" s="207"/>
      <c r="F10" s="208" t="s">
        <v>35</v>
      </c>
      <c r="G10" s="208"/>
      <c r="H10" s="208"/>
      <c r="I10" s="208"/>
      <c r="J10" s="208"/>
      <c r="K10" s="47">
        <f>IF(G6=G5,G6+1,G6)</f>
        <v>45483</v>
      </c>
      <c r="L10" s="48" t="s">
        <v>39</v>
      </c>
      <c r="M10" s="47">
        <f>IF(G7&lt;DATE(YEAR(K10),MONTH(K10)+1,1),"",DATE(YEAR(K10),MONTH(K10)+1,1))</f>
        <v>45505</v>
      </c>
      <c r="N10" s="48" t="s">
        <v>39</v>
      </c>
      <c r="O10" s="96">
        <f>IF(G7&lt;DATE(YEAR(K10),MONTH(K10)+2,1),"",DATE(YEAR(K10),MONTH(K10)+2,1))</f>
        <v>45536</v>
      </c>
      <c r="P10" s="65" t="s">
        <v>39</v>
      </c>
      <c r="Q10" s="96">
        <f>IF(G7&lt;DATE(YEAR(K10),MONTH(K10)+3,1),"",DATE(YEAR(K10),MONTH(K10)+3,1))</f>
        <v>45566</v>
      </c>
      <c r="R10" s="48" t="s">
        <v>39</v>
      </c>
      <c r="S10" s="96">
        <f>IF(G7&lt;DATE(YEAR(K10),MONTH(K10)+4,1),"",DATE(YEAR(K10),MONTH(K10)+4,1))</f>
        <v>45597</v>
      </c>
      <c r="T10" s="48" t="s">
        <v>39</v>
      </c>
      <c r="U10" s="96">
        <f>IF(G7&lt;DATE(YEAR(K10),MONTH(K10)+5,1),"",DATE(YEAR(K10),MONTH(K10)+5,1))</f>
        <v>45627</v>
      </c>
      <c r="V10" s="48" t="s">
        <v>39</v>
      </c>
      <c r="W10" s="47">
        <f>IF(G7&lt;DATE(YEAR(K10),MONTH(K10)+6,1),"",DATE(YEAR(K10),MONTH(K10)+6,1))</f>
        <v>45658</v>
      </c>
      <c r="X10" s="48" t="s">
        <v>39</v>
      </c>
      <c r="Y10" s="47">
        <f>IF(G7&lt;DATE(YEAR(K10),MONTH(K10)+7,1),"",DATE(YEAR(K10),MONTH(K10)+7,1))</f>
        <v>45689</v>
      </c>
      <c r="Z10" s="48" t="s">
        <v>39</v>
      </c>
      <c r="AA10" s="49">
        <f>IF(G7&lt;DATE(YEAR(K10),MONTH(K10)+8,1),"",DATE(YEAR(K10),MONTH(K10)+8,1))</f>
        <v>45717</v>
      </c>
      <c r="AB10" s="48" t="s">
        <v>39</v>
      </c>
      <c r="AC10" s="47" t="str">
        <f>IF(G7&lt;DATE(YEAR(K10),MONTH(K10)+9,1),"",DATE(YEAR(K10),MONTH(K10)+9,1))</f>
        <v/>
      </c>
      <c r="AD10" s="48" t="s">
        <v>39</v>
      </c>
      <c r="AE10" s="47" t="str">
        <f>IF(G7&lt;DATE(YEAR(K10),MONTH(K10)+10,1),"",DATE(YEAR(K10),MONTH(K10)+10,1))</f>
        <v/>
      </c>
      <c r="AF10" s="48" t="s">
        <v>39</v>
      </c>
      <c r="AG10" s="47" t="str">
        <f>IF(G7&lt;DATE(YEAR(K10),MONTH(K10)+11,1),"",DATE(YEAR(K10),MONTH(K10)+11,1))</f>
        <v/>
      </c>
      <c r="AH10" s="50" t="s">
        <v>39</v>
      </c>
      <c r="AI10" s="91"/>
      <c r="AJ10" s="209" t="s">
        <v>40</v>
      </c>
      <c r="AK10" s="210"/>
      <c r="AP10" s="86"/>
      <c r="AQ10" s="86"/>
    </row>
    <row r="11" spans="1:44" s="28" customFormat="1" ht="30" customHeight="1">
      <c r="A11" s="32"/>
      <c r="B11" s="207"/>
      <c r="C11" s="207"/>
      <c r="D11" s="207"/>
      <c r="E11" s="207"/>
      <c r="F11" s="208"/>
      <c r="G11" s="208"/>
      <c r="H11" s="208"/>
      <c r="I11" s="208"/>
      <c r="J11" s="208"/>
      <c r="K11" s="37" t="s">
        <v>50</v>
      </c>
      <c r="L11" s="199" t="s">
        <v>51</v>
      </c>
      <c r="M11" s="37" t="s">
        <v>50</v>
      </c>
      <c r="N11" s="199" t="s">
        <v>51</v>
      </c>
      <c r="O11" s="37" t="s">
        <v>50</v>
      </c>
      <c r="P11" s="199" t="s">
        <v>51</v>
      </c>
      <c r="Q11" s="37" t="s">
        <v>50</v>
      </c>
      <c r="R11" s="199" t="s">
        <v>51</v>
      </c>
      <c r="S11" s="37" t="s">
        <v>50</v>
      </c>
      <c r="T11" s="199" t="s">
        <v>51</v>
      </c>
      <c r="U11" s="37" t="s">
        <v>50</v>
      </c>
      <c r="V11" s="199" t="s">
        <v>51</v>
      </c>
      <c r="W11" s="37" t="s">
        <v>50</v>
      </c>
      <c r="X11" s="199" t="s">
        <v>51</v>
      </c>
      <c r="Y11" s="37" t="s">
        <v>50</v>
      </c>
      <c r="Z11" s="199" t="s">
        <v>51</v>
      </c>
      <c r="AA11" s="37" t="s">
        <v>50</v>
      </c>
      <c r="AB11" s="199" t="s">
        <v>51</v>
      </c>
      <c r="AC11" s="37" t="s">
        <v>50</v>
      </c>
      <c r="AD11" s="199" t="s">
        <v>51</v>
      </c>
      <c r="AE11" s="37" t="s">
        <v>50</v>
      </c>
      <c r="AF11" s="199" t="s">
        <v>51</v>
      </c>
      <c r="AG11" s="37" t="s">
        <v>50</v>
      </c>
      <c r="AH11" s="201" t="s">
        <v>51</v>
      </c>
      <c r="AI11" s="89" t="s">
        <v>55</v>
      </c>
      <c r="AJ11" s="203" t="s">
        <v>54</v>
      </c>
      <c r="AK11" s="204"/>
      <c r="AN11" s="81" t="s">
        <v>55</v>
      </c>
      <c r="AO11" s="82" t="s">
        <v>56</v>
      </c>
      <c r="AP11" s="81" t="s">
        <v>58</v>
      </c>
      <c r="AQ11" s="81" t="s">
        <v>56</v>
      </c>
    </row>
    <row r="12" spans="1:44" s="28" customFormat="1" ht="30" customHeight="1" thickBot="1">
      <c r="B12" s="207"/>
      <c r="C12" s="207"/>
      <c r="D12" s="207"/>
      <c r="E12" s="207"/>
      <c r="F12" s="208"/>
      <c r="G12" s="208"/>
      <c r="H12" s="208"/>
      <c r="I12" s="208"/>
      <c r="J12" s="208"/>
      <c r="K12" s="52" t="s">
        <v>38</v>
      </c>
      <c r="L12" s="200"/>
      <c r="M12" s="52" t="s">
        <v>38</v>
      </c>
      <c r="N12" s="200"/>
      <c r="O12" s="52" t="s">
        <v>38</v>
      </c>
      <c r="P12" s="200"/>
      <c r="Q12" s="52" t="s">
        <v>38</v>
      </c>
      <c r="R12" s="200"/>
      <c r="S12" s="52" t="s">
        <v>38</v>
      </c>
      <c r="T12" s="200"/>
      <c r="U12" s="52" t="s">
        <v>38</v>
      </c>
      <c r="V12" s="200"/>
      <c r="W12" s="52" t="s">
        <v>38</v>
      </c>
      <c r="X12" s="200"/>
      <c r="Y12" s="52" t="s">
        <v>38</v>
      </c>
      <c r="Z12" s="200"/>
      <c r="AA12" s="52" t="s">
        <v>38</v>
      </c>
      <c r="AB12" s="200"/>
      <c r="AC12" s="52" t="s">
        <v>38</v>
      </c>
      <c r="AD12" s="200"/>
      <c r="AE12" s="52" t="s">
        <v>38</v>
      </c>
      <c r="AF12" s="200"/>
      <c r="AG12" s="52" t="s">
        <v>38</v>
      </c>
      <c r="AH12" s="202"/>
      <c r="AI12" s="90" t="s">
        <v>58</v>
      </c>
      <c r="AJ12" s="205"/>
      <c r="AK12" s="206"/>
      <c r="AN12" s="81" t="s">
        <v>55</v>
      </c>
      <c r="AO12" s="82" t="s">
        <v>57</v>
      </c>
      <c r="AP12" s="81" t="s">
        <v>58</v>
      </c>
      <c r="AQ12" s="83" t="s">
        <v>57</v>
      </c>
    </row>
    <row r="13" spans="1:44" s="51" customFormat="1" ht="30" customHeight="1" thickBot="1">
      <c r="B13" s="187" t="s">
        <v>42</v>
      </c>
      <c r="C13" s="188"/>
      <c r="D13" s="188"/>
      <c r="E13" s="189"/>
      <c r="F13" s="193" t="s">
        <v>43</v>
      </c>
      <c r="G13" s="193"/>
      <c r="H13" s="193"/>
      <c r="I13" s="193"/>
      <c r="J13" s="194"/>
      <c r="K13" s="60">
        <v>20</v>
      </c>
      <c r="L13" s="197">
        <f>IF(OR(K13=" ",K13=0)," ",(K14-K13)/K14)</f>
        <v>9.0909090909090912E-2</v>
      </c>
      <c r="M13" s="60">
        <v>20</v>
      </c>
      <c r="N13" s="197">
        <f>IF(OR(M13=" ",M13=0)," ",(M14-M13)/M14)</f>
        <v>0.35483870967741937</v>
      </c>
      <c r="O13" s="60">
        <v>25</v>
      </c>
      <c r="P13" s="197">
        <f>IF(OR(O13=" ",O13=0)," ",(O14-O13)/O14)</f>
        <v>0.16666666666666666</v>
      </c>
      <c r="Q13" s="60">
        <v>20</v>
      </c>
      <c r="R13" s="197">
        <f>IF(OR(Q13=" ",Q13=0)," ",(Q14-Q13)/Q14)</f>
        <v>0.35483870967741937</v>
      </c>
      <c r="S13" s="60">
        <v>20</v>
      </c>
      <c r="T13" s="197">
        <f>IF(OR(S13=" ",S13=0)," ",(S14-S13)/S14)</f>
        <v>0.33333333333333331</v>
      </c>
      <c r="U13" s="61">
        <v>15</v>
      </c>
      <c r="V13" s="197">
        <f>IF(OR(U13=" ",U13=0)," ",(U14-U13)/U14)</f>
        <v>0.5161290322580645</v>
      </c>
      <c r="W13" s="61">
        <v>20</v>
      </c>
      <c r="X13" s="197">
        <f>IF(OR(W13=" ",W13=0)," ",(W14-W13)/W14)</f>
        <v>0.35483870967741937</v>
      </c>
      <c r="Y13" s="61">
        <v>13</v>
      </c>
      <c r="Z13" s="197">
        <f>IF(OR(Y13=" ",Y13=0)," ",(Y14-Y13)/Y14)</f>
        <v>0.5357142857142857</v>
      </c>
      <c r="AA13" s="61">
        <v>0</v>
      </c>
      <c r="AB13" s="197" t="str">
        <f>IF(OR(AA13=" ",AA13=0)," ",(AA14-AA13)/AA14)</f>
        <v xml:space="preserve"> </v>
      </c>
      <c r="AC13" s="61">
        <v>0</v>
      </c>
      <c r="AD13" s="197" t="str">
        <f>IF(OR(AC13=" ",AC13=0)," ",(AC14-AC13)/AC14)</f>
        <v xml:space="preserve"> </v>
      </c>
      <c r="AE13" s="61">
        <v>0</v>
      </c>
      <c r="AF13" s="197" t="str">
        <f>IF(OR(AE13=" ",AE13=0)," ",(AE14-AE13)/AE14)</f>
        <v xml:space="preserve"> </v>
      </c>
      <c r="AG13" s="61">
        <v>0</v>
      </c>
      <c r="AH13" s="197" t="str">
        <f>IF(OR(AG13=" ",AG13=0)," ",(AG14-AG13)/AG14)</f>
        <v xml:space="preserve"> </v>
      </c>
      <c r="AI13" s="92" t="s">
        <v>56</v>
      </c>
      <c r="AJ13" s="183">
        <f>IF(AR13=0,0,AR13/AR14)</f>
        <v>0.32</v>
      </c>
      <c r="AK13" s="184"/>
      <c r="AM13" s="87">
        <f>SUM(K14-K13,M14-M13,O14-O13,Q14-Q13,S14-S13,U14-U13,W14-W13,Y14-Y13,AA14-AA13,AC14-AC13,AE14-AE13,AG14-AG13)</f>
        <v>81</v>
      </c>
      <c r="AN13" s="83">
        <f>IF(AI13="有",AM13-3,AM13)</f>
        <v>78</v>
      </c>
      <c r="AP13" s="83">
        <f>IF(AI14="有",AN13-6,AN13)</f>
        <v>72</v>
      </c>
      <c r="AR13" s="84">
        <f t="shared" ref="AR13:AR38" si="0">MIN(AN13,AP13)</f>
        <v>72</v>
      </c>
    </row>
    <row r="14" spans="1:44" s="51" customFormat="1" ht="30" customHeight="1" thickBot="1">
      <c r="B14" s="190"/>
      <c r="C14" s="191"/>
      <c r="D14" s="191"/>
      <c r="E14" s="192"/>
      <c r="F14" s="195"/>
      <c r="G14" s="195"/>
      <c r="H14" s="195"/>
      <c r="I14" s="195"/>
      <c r="J14" s="196"/>
      <c r="K14" s="62">
        <f>IF(OR(K13=" ",K13=0),0,IF($K$10="","",DATE(YEAR($G$6),MONTH($G$6)+1,0)-$G$6+1))</f>
        <v>22</v>
      </c>
      <c r="L14" s="198"/>
      <c r="M14" s="62">
        <f>IF(OR(M13=" ",M13=0),0,IF($M$10="",0,IF($O$10="",DAY(EOMONTH($M$10,0))-(DATE(YEAR($G$7),MONTH($G$7)+1,0)-$G$7),DAY(EOMONTH($M$10,0)))))</f>
        <v>31</v>
      </c>
      <c r="N14" s="198"/>
      <c r="O14" s="62">
        <f>IF(OR(O13=" ",O13=0),0,IF($O$10="",0,IF($Q$10="",DAY(EOMONTH($O$10,0))-(DATE(YEAR($G$7),MONTH($G$7)+1,0)-$G$7),DAY(EOMONTH($O$10,0)))))</f>
        <v>30</v>
      </c>
      <c r="P14" s="198"/>
      <c r="Q14" s="62">
        <f>IF(OR(Q13=" ",Q13=0),0,IF($Q$10="",0,IF($S$10="",DAY(EOMONTH($Q$10,0))-(DATE(YEAR($G$7),MONTH($G$7)+1,0)-$G$7),DAY(EOMONTH($Q$10,0)))))</f>
        <v>31</v>
      </c>
      <c r="R14" s="198"/>
      <c r="S14" s="62">
        <f>IF(OR(S13=" ",S13=0),0,IF($S$10="",0,IF($U$10="",DAY(EOMONTH($S$10,0))-(DATE(YEAR($G$7),MONTH($G$7)+1,0)-$G$7),DAY(EOMONTH($S$10,0)))))</f>
        <v>30</v>
      </c>
      <c r="T14" s="198"/>
      <c r="U14" s="62">
        <f>IF(OR(U13=" ",U13=0),0,IF($U$10="",0,IF($W$10="",DAY(EOMONTH($U$10,0))-(DATE(YEAR($G$7),MONTH($G$7)+1,0)-$G$7),DAY(EOMONTH($U$10,0)))))</f>
        <v>31</v>
      </c>
      <c r="V14" s="198"/>
      <c r="W14" s="62">
        <f>IF(OR(W13=" ",W13=0),0,IF($W$10="",0,IF($Y$10="",DAY(EOMONTH($W$10,0))-(DATE(YEAR($G$7),MONTH($G$7)+1,0)-$G$7),DAY(EOMONTH($W$10,0)))))</f>
        <v>31</v>
      </c>
      <c r="X14" s="198"/>
      <c r="Y14" s="62">
        <f>IF(OR(Y13=" ",Y13=0),0,IF($Y$10="",0,IF($AA$10="",DAY(EOMONTH($Y$10,0))-(DATE(YEAR($G$7),MONTH($G$7)+1,0)-$G$7),DAY(EOMONTH($Y$10,0)))))</f>
        <v>28</v>
      </c>
      <c r="Z14" s="198"/>
      <c r="AA14" s="62">
        <f>IF(OR(AA13=" ",AA13=0),0,IF($AA$10="",0,IF($AC$10="",DAY(EOMONTH($AA$10,0))-(DATE(YEAR($G$7),MONTH($G$7)+1,0)-$G$7),DAY(EOMONTH($AA$10,0)))))</f>
        <v>0</v>
      </c>
      <c r="AB14" s="198"/>
      <c r="AC14" s="62">
        <f>IF(OR(AC13=" ",AC13=0),0,IF($AC$10="",0,IF($AE$10="",DAY(EOMONTH($AC$10,0))-(DATE(YEAR($G$7),MONTH($G$7)+1,0)-$G$7),DAY(EOMONTH($AC$10,0)))))</f>
        <v>0</v>
      </c>
      <c r="AD14" s="198"/>
      <c r="AE14" s="62">
        <f>IF(OR(AE13=" ",AE13=0),0,IF($AE$10="",0,IF($AG$10="",DAY(EOMONTH($AE$10,0))-(DATE(YEAR($G$7),MONTH($G$7)+1,0)-$G$7),DAY(EOMONTH($AE$10,0)))))</f>
        <v>0</v>
      </c>
      <c r="AF14" s="198"/>
      <c r="AG14" s="62">
        <f>IF(OR(AG13=" ",AG13=0),0,IF($AG$10="",0,DAY(EOMONTH($AG$10,0)-(DATE(YEAR($G$7),MONTH($G$7)+1,0)-$G$7))))</f>
        <v>0</v>
      </c>
      <c r="AH14" s="198"/>
      <c r="AI14" s="93" t="s">
        <v>56</v>
      </c>
      <c r="AJ14" s="185"/>
      <c r="AK14" s="186"/>
      <c r="AM14" s="51">
        <f>SUM(K14,M14,O14,Q14,S14,U14,W14,Y14,AA14,AC14,AE14,AG14)</f>
        <v>234</v>
      </c>
      <c r="AN14" s="88">
        <f>IF(AI13="有",AM14-3,AM14)</f>
        <v>231</v>
      </c>
      <c r="AO14" s="85"/>
      <c r="AP14" s="88">
        <f>IF(AI14="有",AN14-6,AN14)</f>
        <v>225</v>
      </c>
      <c r="AQ14" s="85"/>
      <c r="AR14" s="84">
        <f t="shared" si="0"/>
        <v>225</v>
      </c>
    </row>
    <row r="15" spans="1:44" s="51" customFormat="1" ht="30" customHeight="1" thickBot="1">
      <c r="B15" s="187"/>
      <c r="C15" s="188"/>
      <c r="D15" s="188"/>
      <c r="E15" s="189"/>
      <c r="F15" s="193" t="s">
        <v>44</v>
      </c>
      <c r="G15" s="193"/>
      <c r="H15" s="193"/>
      <c r="I15" s="193"/>
      <c r="J15" s="194"/>
      <c r="K15" s="63">
        <v>20</v>
      </c>
      <c r="L15" s="197">
        <f t="shared" ref="L15:N15" si="1">IF(OR(K15=" ",K15=0)," ",(K16-K15)/K16)</f>
        <v>9.0909090909090912E-2</v>
      </c>
      <c r="M15" s="63">
        <v>20</v>
      </c>
      <c r="N15" s="197">
        <f t="shared" si="1"/>
        <v>0.35483870967741937</v>
      </c>
      <c r="O15" s="63">
        <v>25</v>
      </c>
      <c r="P15" s="197">
        <f t="shared" ref="P15" si="2">IF(OR(O15=" ",O15=0)," ",(O16-O15)/O16)</f>
        <v>0.16666666666666666</v>
      </c>
      <c r="Q15" s="63">
        <v>20</v>
      </c>
      <c r="R15" s="197">
        <f t="shared" ref="R15" si="3">IF(OR(Q15=" ",Q15=0)," ",(Q16-Q15)/Q16)</f>
        <v>0.35483870967741937</v>
      </c>
      <c r="S15" s="63">
        <v>20</v>
      </c>
      <c r="T15" s="197">
        <f t="shared" ref="T15" si="4">IF(OR(S15=" ",S15=0)," ",(S16-S15)/S16)</f>
        <v>0.33333333333333331</v>
      </c>
      <c r="U15" s="64">
        <v>15</v>
      </c>
      <c r="V15" s="197">
        <f t="shared" ref="V15" si="5">IF(OR(U15=" ",U15=0)," ",(U16-U15)/U16)</f>
        <v>0.5161290322580645</v>
      </c>
      <c r="W15" s="64">
        <v>20</v>
      </c>
      <c r="X15" s="197">
        <f t="shared" ref="X15" si="6">IF(OR(W15=" ",W15=0)," ",(W16-W15)/W16)</f>
        <v>0.35483870967741937</v>
      </c>
      <c r="Y15" s="64">
        <v>13</v>
      </c>
      <c r="Z15" s="197">
        <f t="shared" ref="Z15" si="7">IF(OR(Y15=" ",Y15=0)," ",(Y16-Y15)/Y16)</f>
        <v>0.5357142857142857</v>
      </c>
      <c r="AA15" s="64">
        <v>0</v>
      </c>
      <c r="AB15" s="197" t="str">
        <f t="shared" ref="AB15" si="8">IF(OR(AA15=" ",AA15=0)," ",(AA16-AA15)/AA16)</f>
        <v xml:space="preserve"> </v>
      </c>
      <c r="AC15" s="64">
        <v>0</v>
      </c>
      <c r="AD15" s="197" t="str">
        <f t="shared" ref="AD15" si="9">IF(OR(AC15=" ",AC15=0)," ",(AC16-AC15)/AC16)</f>
        <v xml:space="preserve"> </v>
      </c>
      <c r="AE15" s="64">
        <v>0</v>
      </c>
      <c r="AF15" s="197" t="str">
        <f t="shared" ref="AF15" si="10">IF(OR(AE15=" ",AE15=0)," ",(AE16-AE15)/AE16)</f>
        <v xml:space="preserve"> </v>
      </c>
      <c r="AG15" s="64">
        <v>0</v>
      </c>
      <c r="AH15" s="197" t="str">
        <f t="shared" ref="AH15" si="11">IF(OR(AG15=" ",AG15=0)," ",(AG16-AG15)/AG16)</f>
        <v xml:space="preserve"> </v>
      </c>
      <c r="AI15" s="92" t="s">
        <v>56</v>
      </c>
      <c r="AJ15" s="183">
        <f>IF(AR15=0,0,AR15/AR16)</f>
        <v>0.32</v>
      </c>
      <c r="AK15" s="184"/>
      <c r="AM15" s="87">
        <f>SUM(K16-K15,M16-M15,O16-O15,Q16-Q15,S16-S15,U16-U15,W16-W15,Y16-Y15,AA16-AA15,AC16-AC15,AE16-AE15,AG16-AG15)</f>
        <v>81</v>
      </c>
      <c r="AN15" s="83">
        <f>IF(AI15="有",AM15-3,AM15)</f>
        <v>78</v>
      </c>
      <c r="AP15" s="83">
        <f>IF(AI16="有",AN15-6,AN15)</f>
        <v>72</v>
      </c>
      <c r="AR15" s="84">
        <f t="shared" si="0"/>
        <v>72</v>
      </c>
    </row>
    <row r="16" spans="1:44" s="51" customFormat="1" ht="30" customHeight="1" thickBot="1">
      <c r="B16" s="190"/>
      <c r="C16" s="191"/>
      <c r="D16" s="191"/>
      <c r="E16" s="192"/>
      <c r="F16" s="195"/>
      <c r="G16" s="195"/>
      <c r="H16" s="195"/>
      <c r="I16" s="195"/>
      <c r="J16" s="196"/>
      <c r="K16" s="62">
        <f>IF(OR(K15=" ",K15=0),0,IF($K$10="","",DATE(YEAR($G$6),MONTH($G$6)+1,0)-$G$6+1))</f>
        <v>22</v>
      </c>
      <c r="L16" s="198"/>
      <c r="M16" s="62">
        <f>IF(OR(M15=" ",M15=0),0,IF($M$10="",0,IF($O$10="",DAY(EOMONTH($M$10,0))-(DATE(YEAR($G$7),MONTH($G$7)+1,0)-$G$7),DAY(EOMONTH($M$10,0)))))</f>
        <v>31</v>
      </c>
      <c r="N16" s="198"/>
      <c r="O16" s="62">
        <f>IF(OR(O15=" ",O15=0),0,IF($O$10="",0,IF($Q$10="",DAY(EOMONTH($O$10,0))-(DATE(YEAR($G$7),MONTH($G$7)+1,0)-$G$7),DAY(EOMONTH($O$10,0)))))</f>
        <v>30</v>
      </c>
      <c r="P16" s="198"/>
      <c r="Q16" s="62">
        <f>IF(OR(Q15=" ",Q15=0),0,IF($Q$10="",0,IF($S$10="",DAY(EOMONTH($Q$10,0))-(DATE(YEAR($G$7),MONTH($G$7)+1,0)-$G$7),DAY(EOMONTH($Q$10,0)))))</f>
        <v>31</v>
      </c>
      <c r="R16" s="198"/>
      <c r="S16" s="62">
        <f>IF(OR(S15=" ",S15=0),0,IF($S$10="",0,IF($U$10="",DAY(EOMONTH($S$10,0))-(DATE(YEAR($G$7),MONTH($G$7)+1,0)-$G$7),DAY(EOMONTH($S$10,0)))))</f>
        <v>30</v>
      </c>
      <c r="T16" s="198"/>
      <c r="U16" s="62">
        <f>IF(OR(U15=" ",U15=0),0,IF($U$10="",0,IF($W$10="",DAY(EOMONTH($U$10,0))-(DATE(YEAR($G$7),MONTH($G$7)+1,0)-$G$7),DAY(EOMONTH($U$10,0)))))</f>
        <v>31</v>
      </c>
      <c r="V16" s="198"/>
      <c r="W16" s="62">
        <f>IF(OR(W15=" ",W15=0),0,IF($W$10="",0,IF($Y$10="",DAY(EOMONTH($W$10,0))-(DATE(YEAR($G$7),MONTH($G$7)+1,0)-$G$7),DAY(EOMONTH($W$10,0)))))</f>
        <v>31</v>
      </c>
      <c r="X16" s="198"/>
      <c r="Y16" s="62">
        <f>IF(OR(Y15=" ",Y15=0),0,IF($Y$10="",0,IF($AA$10="",DAY(EOMONTH($Y$10,0))-(DATE(YEAR($G$7),MONTH($G$7)+1,0)-$G$7),DAY(EOMONTH($Y$10,0)))))</f>
        <v>28</v>
      </c>
      <c r="Z16" s="198"/>
      <c r="AA16" s="62">
        <f>IF(OR(AA15=" ",AA15=0),0,IF($AA$10="",0,IF($AC$10="",DAY(EOMONTH($AA$10,0))-(DATE(YEAR($G$7),MONTH($G$7)+1,0)-$G$7),DAY(EOMONTH($AA$10,0)))))</f>
        <v>0</v>
      </c>
      <c r="AB16" s="198"/>
      <c r="AC16" s="62">
        <f>IF(OR(AC15=" ",AC15=0),0,IF($AC$10="",0,IF($AE$10="",DAY(EOMONTH($AC$10,0))-(DATE(YEAR($G$7),MONTH($G$7)+1,0)-$G$7),DAY(EOMONTH($AC$10,0)))))</f>
        <v>0</v>
      </c>
      <c r="AD16" s="198"/>
      <c r="AE16" s="62">
        <f>IF(OR(AE15=" ",AE15=0),0,IF($AE$10="",0,IF($AG$10="",DAY(EOMONTH($AE$10,0))-(DATE(YEAR($G$7),MONTH($G$7)+1,0)-$G$7),DAY(EOMONTH($AE$10,0)))))</f>
        <v>0</v>
      </c>
      <c r="AF16" s="198"/>
      <c r="AG16" s="62">
        <f>IF(OR(AG15=" ",AG15=0),0,IF($AG$10="",0,DAY(EOMONTH($AG$10,0)-(DATE(YEAR($G$7),MONTH($G$7)+1,0)-$G$7))))</f>
        <v>0</v>
      </c>
      <c r="AH16" s="198"/>
      <c r="AI16" s="93" t="s">
        <v>56</v>
      </c>
      <c r="AJ16" s="185"/>
      <c r="AK16" s="186"/>
      <c r="AM16" s="51">
        <f>SUM(K16,M16,O16,Q16,S16,U16,W16,Y16,AA16,AC16,AE16,AG16)</f>
        <v>234</v>
      </c>
      <c r="AN16" s="88">
        <f>IF(AI15="有",AM16-3,AM16)</f>
        <v>231</v>
      </c>
      <c r="AO16" s="85"/>
      <c r="AP16" s="88">
        <f>IF(AI16="有",AN16-6,AN16)</f>
        <v>225</v>
      </c>
      <c r="AQ16" s="85"/>
      <c r="AR16" s="84">
        <f t="shared" si="0"/>
        <v>225</v>
      </c>
    </row>
    <row r="17" spans="2:44" s="51" customFormat="1" ht="30" customHeight="1" thickBot="1">
      <c r="B17" s="187"/>
      <c r="C17" s="188"/>
      <c r="D17" s="188"/>
      <c r="E17" s="189"/>
      <c r="F17" s="193" t="s">
        <v>45</v>
      </c>
      <c r="G17" s="193"/>
      <c r="H17" s="193"/>
      <c r="I17" s="193"/>
      <c r="J17" s="194"/>
      <c r="K17" s="60">
        <v>20</v>
      </c>
      <c r="L17" s="197">
        <f>IF(OR(K17=" ",K17=0)," ",(K18-K17)/K18)</f>
        <v>9.0909090909090912E-2</v>
      </c>
      <c r="M17" s="60">
        <v>22</v>
      </c>
      <c r="N17" s="197">
        <f>IF(OR(M17=" ",M17=0)," ",(M18-M17)/M18)</f>
        <v>0.29032258064516131</v>
      </c>
      <c r="O17" s="60">
        <v>22</v>
      </c>
      <c r="P17" s="197">
        <f>IF(OR(O17=" ",O17=0)," ",(O18-O17)/O18)</f>
        <v>0.26666666666666666</v>
      </c>
      <c r="Q17" s="60">
        <v>22</v>
      </c>
      <c r="R17" s="197">
        <f>IF(OR(Q17=" ",Q17=0)," ",(Q18-Q17)/Q18)</f>
        <v>0.29032258064516131</v>
      </c>
      <c r="S17" s="60">
        <v>22</v>
      </c>
      <c r="T17" s="197">
        <f>IF(OR(S17=" ",S17=0)," ",(S18-S17)/S18)</f>
        <v>0.26666666666666666</v>
      </c>
      <c r="U17" s="61">
        <v>10</v>
      </c>
      <c r="V17" s="197">
        <f>IF(OR(U17=" ",U17=0)," ",(U18-U17)/U18)</f>
        <v>0.67741935483870963</v>
      </c>
      <c r="W17" s="61">
        <v>0</v>
      </c>
      <c r="X17" s="197" t="str">
        <f>IF(OR(W17=" ",W17=0)," ",(W18-W17)/W18)</f>
        <v xml:space="preserve"> </v>
      </c>
      <c r="Y17" s="61">
        <v>19</v>
      </c>
      <c r="Z17" s="197">
        <f>IF(OR(Y17=" ",Y17=0)," ",(Y18-Y17)/Y18)</f>
        <v>0.32142857142857145</v>
      </c>
      <c r="AA17" s="61">
        <v>0</v>
      </c>
      <c r="AB17" s="197" t="str">
        <f>IF(OR(AA17=" ",AA17=0)," ",(AA18-AA17)/AA18)</f>
        <v xml:space="preserve"> </v>
      </c>
      <c r="AC17" s="61">
        <v>0</v>
      </c>
      <c r="AD17" s="197" t="str">
        <f>IF(OR(AC17=" ",AC17=0)," ",(AC18-AC17)/AC18)</f>
        <v xml:space="preserve"> </v>
      </c>
      <c r="AE17" s="61">
        <v>0</v>
      </c>
      <c r="AF17" s="197" t="str">
        <f>IF(OR(AE17=" ",AE17=0)," ",(AE18-AE17)/AE18)</f>
        <v xml:space="preserve"> </v>
      </c>
      <c r="AG17" s="61">
        <v>0</v>
      </c>
      <c r="AH17" s="197" t="str">
        <f>IF(OR(AG17=" ",AG17=0)," ",(AG18-AG17)/AG18)</f>
        <v xml:space="preserve"> </v>
      </c>
      <c r="AI17" s="92" t="s">
        <v>56</v>
      </c>
      <c r="AJ17" s="183">
        <f>IF(AR17=0,0,AR17/AR18)</f>
        <v>0.315</v>
      </c>
      <c r="AK17" s="184"/>
      <c r="AM17" s="87">
        <f>SUM(K18-K17,M18-M17,O18-O17,Q18-Q17,S18-S17,U18-U17,W18-W17,Y18-Y17,AA18-AA17,AC18-AC17,AE18-AE17,AG18-AG17)</f>
        <v>66</v>
      </c>
      <c r="AN17" s="83">
        <f>IF(AI17="有",AM17-3,AM17)</f>
        <v>63</v>
      </c>
      <c r="AP17" s="83">
        <f>IF(AI18="有",AN17-6,AN17)</f>
        <v>63</v>
      </c>
      <c r="AR17" s="84">
        <f t="shared" si="0"/>
        <v>63</v>
      </c>
    </row>
    <row r="18" spans="2:44" s="51" customFormat="1" ht="30" customHeight="1" thickBot="1">
      <c r="B18" s="190"/>
      <c r="C18" s="191"/>
      <c r="D18" s="191"/>
      <c r="E18" s="192"/>
      <c r="F18" s="195"/>
      <c r="G18" s="195"/>
      <c r="H18" s="195"/>
      <c r="I18" s="195"/>
      <c r="J18" s="196"/>
      <c r="K18" s="62">
        <f>IF(OR(K17=" ",K17=0),0,IF($K$10="","",DATE(YEAR($G$6),MONTH($G$6)+1,0)-$G$6+1))</f>
        <v>22</v>
      </c>
      <c r="L18" s="198"/>
      <c r="M18" s="62">
        <f>IF(OR(M17=" ",M17=0),0,IF($M$10="",0,IF($O$10="",DAY(EOMONTH($M$10,0))-(DATE(YEAR($G$7),MONTH($G$7)+1,0)-$G$7),DAY(EOMONTH($M$10,0)))))</f>
        <v>31</v>
      </c>
      <c r="N18" s="198"/>
      <c r="O18" s="62">
        <f>IF(OR(O17=" ",O17=0),0,IF($O$10="",0,IF($Q$10="",DAY(EOMONTH($O$10,0))-(DATE(YEAR($G$7),MONTH($G$7)+1,0)-$G$7),DAY(EOMONTH($O$10,0)))))</f>
        <v>30</v>
      </c>
      <c r="P18" s="198"/>
      <c r="Q18" s="62">
        <f>IF(OR(Q17=" ",Q17=0),0,IF($Q$10="",0,IF($S$10="",DAY(EOMONTH($Q$10,0))-(DATE(YEAR($G$7),MONTH($G$7)+1,0)-$G$7),DAY(EOMONTH($Q$10,0)))))</f>
        <v>31</v>
      </c>
      <c r="R18" s="198"/>
      <c r="S18" s="62">
        <f>IF(OR(S17=" ",S17=0),0,IF($S$10="",0,IF($U$10="",DAY(EOMONTH($S$10,0))-(DATE(YEAR($G$7),MONTH($G$7)+1,0)-$G$7),DAY(EOMONTH($S$10,0)))))</f>
        <v>30</v>
      </c>
      <c r="T18" s="198"/>
      <c r="U18" s="62">
        <f>IF(OR(U17=" ",U17=0),0,IF($U$10="",0,IF($W$10="",DAY(EOMONTH($U$10,0))-(DATE(YEAR($G$7),MONTH($G$7)+1,0)-$G$7),DAY(EOMONTH($U$10,0)))))</f>
        <v>31</v>
      </c>
      <c r="V18" s="198"/>
      <c r="W18" s="62">
        <f>IF(OR(W17=" ",W17=0),0,IF($W$10="",0,IF($Y$10="",DAY(EOMONTH($W$10,0))-(DATE(YEAR($G$7),MONTH($G$7)+1,0)-$G$7),DAY(EOMONTH($W$10,0)))))</f>
        <v>0</v>
      </c>
      <c r="X18" s="198"/>
      <c r="Y18" s="62">
        <f>IF(OR(Y17=" ",Y17=0),0,IF($Y$10="",0,IF($AA$10="",DAY(EOMONTH($Y$10,0))-(DATE(YEAR($G$7),MONTH($G$7)+1,0)-$G$7),DAY(EOMONTH($Y$10,0)))))</f>
        <v>28</v>
      </c>
      <c r="Z18" s="198"/>
      <c r="AA18" s="62">
        <f>IF(OR(AA17=" ",AA17=0),0,IF($AA$10="",0,IF($AC$10="",DAY(EOMONTH($AA$10,0))-(DATE(YEAR($G$7),MONTH($G$7)+1,0)-$G$7),DAY(EOMONTH($AA$10,0)))))</f>
        <v>0</v>
      </c>
      <c r="AB18" s="198"/>
      <c r="AC18" s="62">
        <f>IF(OR(AC17=" ",AC17=0),0,IF($AC$10="",0,IF($AE$10="",DAY(EOMONTH($AC$10,0))-(DATE(YEAR($G$7),MONTH($G$7)+1,0)-$G$7),DAY(EOMONTH($AC$10,0)))))</f>
        <v>0</v>
      </c>
      <c r="AD18" s="198"/>
      <c r="AE18" s="62">
        <f>IF(OR(AE17=" ",AE17=0),0,IF($AE$10="",0,IF($AG$10="",DAY(EOMONTH($AE$10,0))-(DATE(YEAR($G$7),MONTH($G$7)+1,0)-$G$7),DAY(EOMONTH($AE$10,0)))))</f>
        <v>0</v>
      </c>
      <c r="AF18" s="198"/>
      <c r="AG18" s="62">
        <f>IF(OR(AG17=" ",AG17=0),0,IF($AG$10="",0,DAY(EOMONTH($AG$10,0)-(DATE(YEAR($G$7),MONTH($G$7)+1,0)-$G$7))))</f>
        <v>0</v>
      </c>
      <c r="AH18" s="198"/>
      <c r="AI18" s="93" t="s">
        <v>57</v>
      </c>
      <c r="AJ18" s="185"/>
      <c r="AK18" s="186"/>
      <c r="AM18" s="51">
        <f>SUM(K18,M18,O18,Q18,S18,U18,W18,Y18,AA18,AC18,AE18,AG18)</f>
        <v>203</v>
      </c>
      <c r="AN18" s="88">
        <f>IF(AI17="有",AM18-3,AM18)</f>
        <v>200</v>
      </c>
      <c r="AO18" s="85"/>
      <c r="AP18" s="88">
        <f>IF(AI18="有",AN18-6,AN18)</f>
        <v>200</v>
      </c>
      <c r="AQ18" s="85"/>
      <c r="AR18" s="84">
        <f t="shared" si="0"/>
        <v>200</v>
      </c>
    </row>
    <row r="19" spans="2:44" s="51" customFormat="1" ht="30" customHeight="1" thickBot="1">
      <c r="B19" s="187"/>
      <c r="C19" s="188"/>
      <c r="D19" s="188"/>
      <c r="E19" s="189"/>
      <c r="F19" s="193" t="s">
        <v>46</v>
      </c>
      <c r="G19" s="193"/>
      <c r="H19" s="193"/>
      <c r="I19" s="193"/>
      <c r="J19" s="194"/>
      <c r="K19" s="63">
        <v>20</v>
      </c>
      <c r="L19" s="197">
        <f>IF(OR(K19=" ",K19=0)," ",(K20-K19)/K20)</f>
        <v>9.0909090909090912E-2</v>
      </c>
      <c r="M19" s="63">
        <v>22</v>
      </c>
      <c r="N19" s="197">
        <f>IF(OR(M19=" ",M19=0)," ",(M20-M19)/M20)</f>
        <v>0.29032258064516131</v>
      </c>
      <c r="O19" s="63">
        <v>22</v>
      </c>
      <c r="P19" s="197">
        <f>IF(OR(O19=" ",O19=0)," ",(O20-O19)/O20)</f>
        <v>0.26666666666666666</v>
      </c>
      <c r="Q19" s="63">
        <v>22</v>
      </c>
      <c r="R19" s="197">
        <f>IF(OR(Q19=" ",Q19=0)," ",(Q20-Q19)/Q20)</f>
        <v>0.29032258064516131</v>
      </c>
      <c r="S19" s="63">
        <v>22</v>
      </c>
      <c r="T19" s="197">
        <f>IF(OR(S19=" ",S19=0)," ",(S20-S19)/S20)</f>
        <v>0.26666666666666666</v>
      </c>
      <c r="U19" s="64">
        <v>15</v>
      </c>
      <c r="V19" s="197">
        <f>IF(OR(U19=" ",U19=0)," ",(U20-U19)/U20)</f>
        <v>0.5161290322580645</v>
      </c>
      <c r="W19" s="64">
        <v>0</v>
      </c>
      <c r="X19" s="197" t="str">
        <f>IF(OR(W19=" ",W19=0)," ",(W20-W19)/W20)</f>
        <v xml:space="preserve"> </v>
      </c>
      <c r="Y19" s="64">
        <v>10</v>
      </c>
      <c r="Z19" s="197">
        <f>IF(OR(Y19=" ",Y19=0)," ",(Y20-Y19)/Y20)</f>
        <v>0.6428571428571429</v>
      </c>
      <c r="AA19" s="64">
        <v>0</v>
      </c>
      <c r="AB19" s="197" t="str">
        <f>IF(OR(AA19=" ",AA19=0)," ",(AA20-AA19)/AA20)</f>
        <v xml:space="preserve"> </v>
      </c>
      <c r="AC19" s="64">
        <v>0</v>
      </c>
      <c r="AD19" s="197" t="str">
        <f>IF(OR(AC19=" ",AC19=0)," ",(AC20-AC19)/AC20)</f>
        <v xml:space="preserve"> </v>
      </c>
      <c r="AE19" s="64">
        <v>0</v>
      </c>
      <c r="AF19" s="197" t="str">
        <f>IF(OR(AE19=" ",AE19=0)," ",(AE20-AE19)/AE20)</f>
        <v xml:space="preserve"> </v>
      </c>
      <c r="AG19" s="64">
        <v>0</v>
      </c>
      <c r="AH19" s="197" t="str">
        <f>IF(OR(AG19=" ",AG19=0)," ",(AG20-AG19)/AG20)</f>
        <v xml:space="preserve"> </v>
      </c>
      <c r="AI19" s="92" t="s">
        <v>56</v>
      </c>
      <c r="AJ19" s="183">
        <f>IF(AR19=0,0,AR19/AR20)</f>
        <v>0.33500000000000002</v>
      </c>
      <c r="AK19" s="184"/>
      <c r="AM19" s="87">
        <f>SUM(K20-K19,M20-M19,O20-O19,Q20-Q19,S20-S19,U20-U19,W20-W19,Y20-Y19,AA20-AA19,AC20-AC19,AE20-AE19,AG20-AG19)</f>
        <v>70</v>
      </c>
      <c r="AN19" s="83">
        <f>IF(AI19="有",AM19-3,AM19)</f>
        <v>67</v>
      </c>
      <c r="AP19" s="83">
        <f>IF(AI20="有",AN19-6,AN19)</f>
        <v>67</v>
      </c>
      <c r="AR19" s="84">
        <f t="shared" si="0"/>
        <v>67</v>
      </c>
    </row>
    <row r="20" spans="2:44" s="51" customFormat="1" ht="30" customHeight="1" thickBot="1">
      <c r="B20" s="190"/>
      <c r="C20" s="191"/>
      <c r="D20" s="191"/>
      <c r="E20" s="192"/>
      <c r="F20" s="195"/>
      <c r="G20" s="195"/>
      <c r="H20" s="195"/>
      <c r="I20" s="195"/>
      <c r="J20" s="196"/>
      <c r="K20" s="62">
        <f>IF(OR(K19=" ",K19=0),0,IF($K$10="","",DATE(YEAR($G$6),MONTH($G$6)+1,0)-$G$6+1))</f>
        <v>22</v>
      </c>
      <c r="L20" s="198"/>
      <c r="M20" s="62">
        <f>IF(OR(M19=" ",M19=0),0,IF($M$10="",0,IF($O$10="",DAY(EOMONTH($M$10,0))-(DATE(YEAR($G$7),MONTH($G$7)+1,0)-$G$7),DAY(EOMONTH($M$10,0)))))</f>
        <v>31</v>
      </c>
      <c r="N20" s="198"/>
      <c r="O20" s="62">
        <f>IF(OR(O19=" ",O19=0),0,IF($O$10="",0,IF($Q$10="",DAY(EOMONTH($O$10,0))-(DATE(YEAR($G$7),MONTH($G$7)+1,0)-$G$7),DAY(EOMONTH($O$10,0)))))</f>
        <v>30</v>
      </c>
      <c r="P20" s="198"/>
      <c r="Q20" s="62">
        <f>IF(OR(Q19=" ",Q19=0),0,IF($Q$10="",0,IF($S$10="",DAY(EOMONTH($Q$10,0))-(DATE(YEAR($G$7),MONTH($G$7)+1,0)-$G$7),DAY(EOMONTH($Q$10,0)))))</f>
        <v>31</v>
      </c>
      <c r="R20" s="198"/>
      <c r="S20" s="62">
        <f>IF(OR(S19=" ",S19=0),0,IF($S$10="",0,IF($U$10="",DAY(EOMONTH($S$10,0))-(DATE(YEAR($G$7),MONTH($G$7)+1,0)-$G$7),DAY(EOMONTH($S$10,0)))))</f>
        <v>30</v>
      </c>
      <c r="T20" s="198"/>
      <c r="U20" s="62">
        <f>IF(OR(U19=" ",U19=0),0,IF($U$10="",0,IF($W$10="",DAY(EOMONTH($U$10,0))-(DATE(YEAR($G$7),MONTH($G$7)+1,0)-$G$7),DAY(EOMONTH($U$10,0)))))</f>
        <v>31</v>
      </c>
      <c r="V20" s="198"/>
      <c r="W20" s="62">
        <f>IF(OR(W19=" ",W19=0),0,IF($W$10="",0,IF($Y$10="",DAY(EOMONTH($W$10,0))-(DATE(YEAR($G$7),MONTH($G$7)+1,0)-$G$7),DAY(EOMONTH($W$10,0)))))</f>
        <v>0</v>
      </c>
      <c r="X20" s="198"/>
      <c r="Y20" s="62">
        <f>IF(OR(Y19=" ",Y19=0),0,IF($Y$10="",0,IF($AA$10="",DAY(EOMONTH($Y$10,0))-(DATE(YEAR($G$7),MONTH($G$7)+1,0)-$G$7),DAY(EOMONTH($Y$10,0)))))</f>
        <v>28</v>
      </c>
      <c r="Z20" s="198"/>
      <c r="AA20" s="62">
        <f>IF(OR(AA19=" ",AA19=0),0,IF($AA$10="",0,IF($AC$10="",DAY(EOMONTH($AA$10,0))-(DATE(YEAR($G$7),MONTH($G$7)+1,0)-$G$7),DAY(EOMONTH($AA$10,0)))))</f>
        <v>0</v>
      </c>
      <c r="AB20" s="198"/>
      <c r="AC20" s="62">
        <f>IF(OR(AC19=" ",AC19=0),0,IF($AC$10="",0,IF($AE$10="",DAY(EOMONTH($AC$10,0))-(DATE(YEAR($G$7),MONTH($G$7)+1,0)-$G$7),DAY(EOMONTH($AC$10,0)))))</f>
        <v>0</v>
      </c>
      <c r="AD20" s="198"/>
      <c r="AE20" s="62">
        <f>IF(OR(AE19=" ",AE19=0),0,IF($AE$10="",0,IF($AG$10="",DAY(EOMONTH($AE$10,0))-(DATE(YEAR($G$7),MONTH($G$7)+1,0)-$G$7),DAY(EOMONTH($AE$10,0)))))</f>
        <v>0</v>
      </c>
      <c r="AF20" s="198"/>
      <c r="AG20" s="62">
        <f>IF(OR(AG19=" ",AG19=0),0,IF($AG$10="",0,DAY(EOMONTH($AG$10,0)-(DATE(YEAR($G$7),MONTH($G$7)+1,0)-$G$7))))</f>
        <v>0</v>
      </c>
      <c r="AH20" s="198"/>
      <c r="AI20" s="93" t="s">
        <v>57</v>
      </c>
      <c r="AJ20" s="185"/>
      <c r="AK20" s="186"/>
      <c r="AM20" s="51">
        <f>SUM(K20,M20,O20,Q20,S20,U20,W20,Y20,AA20,AC20,AE20,AG20)</f>
        <v>203</v>
      </c>
      <c r="AN20" s="88">
        <f>IF(AI19="有",AM20-3,AM20)</f>
        <v>200</v>
      </c>
      <c r="AO20" s="85"/>
      <c r="AP20" s="88">
        <f>IF(AI20="有",AN20-6,AN20)</f>
        <v>200</v>
      </c>
      <c r="AQ20" s="85"/>
      <c r="AR20" s="84">
        <f t="shared" si="0"/>
        <v>200</v>
      </c>
    </row>
    <row r="21" spans="2:44" s="51" customFormat="1" ht="30" customHeight="1" thickBot="1">
      <c r="B21" s="187" t="s">
        <v>49</v>
      </c>
      <c r="C21" s="188"/>
      <c r="D21" s="188"/>
      <c r="E21" s="189"/>
      <c r="F21" s="193" t="s">
        <v>47</v>
      </c>
      <c r="G21" s="193"/>
      <c r="H21" s="193"/>
      <c r="I21" s="193"/>
      <c r="J21" s="194"/>
      <c r="K21" s="60">
        <v>10</v>
      </c>
      <c r="L21" s="197">
        <f>IF(OR(K21=" ",K21=0)," ",(K22-K21)/K22)</f>
        <v>0.54545454545454541</v>
      </c>
      <c r="M21" s="60">
        <v>18</v>
      </c>
      <c r="N21" s="197">
        <f>IF(OR(M21=" ",M21=0)," ",(M22-M21)/M22)</f>
        <v>0.41935483870967744</v>
      </c>
      <c r="O21" s="60">
        <v>0</v>
      </c>
      <c r="P21" s="197" t="str">
        <f>IF(OR(O21=" ",O21=0)," ",(O22-O21)/O22)</f>
        <v xml:space="preserve"> </v>
      </c>
      <c r="Q21" s="60">
        <v>0</v>
      </c>
      <c r="R21" s="197" t="str">
        <f>IF(OR(Q21=" ",Q21=0)," ",(Q22-Q21)/Q22)</f>
        <v xml:space="preserve"> </v>
      </c>
      <c r="S21" s="60">
        <v>0</v>
      </c>
      <c r="T21" s="197" t="str">
        <f>IF(OR(S21=" ",S21=0)," ",(S22-S21)/S22)</f>
        <v xml:space="preserve"> </v>
      </c>
      <c r="U21" s="61">
        <v>0</v>
      </c>
      <c r="V21" s="197" t="str">
        <f>IF(OR(U21=" ",U21=0)," ",(U22-U21)/U22)</f>
        <v xml:space="preserve"> </v>
      </c>
      <c r="W21" s="61">
        <v>0</v>
      </c>
      <c r="X21" s="197" t="str">
        <f>IF(OR(W21=" ",W21=0)," ",(W22-W21)/W22)</f>
        <v xml:space="preserve"> </v>
      </c>
      <c r="Y21" s="61">
        <v>10</v>
      </c>
      <c r="Z21" s="197">
        <f>IF(OR(Y21=" ",Y21=0)," ",(Y22-Y21)/Y22)</f>
        <v>0.6428571428571429</v>
      </c>
      <c r="AA21" s="61">
        <v>0</v>
      </c>
      <c r="AB21" s="197" t="str">
        <f>IF(OR(AA21=" ",AA21=0)," ",(AA22-AA21)/AA22)</f>
        <v xml:space="preserve"> </v>
      </c>
      <c r="AC21" s="61">
        <v>0</v>
      </c>
      <c r="AD21" s="197" t="str">
        <f>IF(OR(AC21=" ",AC21=0)," ",(AC22-AC21)/AC22)</f>
        <v xml:space="preserve"> </v>
      </c>
      <c r="AE21" s="61">
        <v>0</v>
      </c>
      <c r="AF21" s="197" t="str">
        <f>IF(OR(AE21=" ",AE21=0)," ",(AE22-AE21)/AE22)</f>
        <v xml:space="preserve"> </v>
      </c>
      <c r="AG21" s="61">
        <v>0</v>
      </c>
      <c r="AH21" s="197" t="str">
        <f>IF(OR(AG21=" ",AG21=0)," ",(AG22-AG21)/AG22)</f>
        <v xml:space="preserve"> </v>
      </c>
      <c r="AI21" s="92" t="s">
        <v>56</v>
      </c>
      <c r="AJ21" s="183">
        <f>IF(AR21=0,0,AR21/AR22)</f>
        <v>0.51282051282051277</v>
      </c>
      <c r="AK21" s="184"/>
      <c r="AM21" s="87">
        <f>SUM(K22-K21,M22-M21,O22-O21,Q22-Q21,S22-S21,U22-U21,W22-W21,Y22-Y21,AA22-AA21,AC22-AC21,AE22-AE21,AG22-AG21)</f>
        <v>43</v>
      </c>
      <c r="AN21" s="83">
        <f>IF(AI21="有",AM21-3,AM21)</f>
        <v>40</v>
      </c>
      <c r="AP21" s="83">
        <f>IF(AI22="有",AN21-6,AN21)</f>
        <v>40</v>
      </c>
      <c r="AR21" s="84">
        <f t="shared" si="0"/>
        <v>40</v>
      </c>
    </row>
    <row r="22" spans="2:44" s="51" customFormat="1" ht="30" customHeight="1" thickBot="1">
      <c r="B22" s="190"/>
      <c r="C22" s="191"/>
      <c r="D22" s="191"/>
      <c r="E22" s="192"/>
      <c r="F22" s="195"/>
      <c r="G22" s="195"/>
      <c r="H22" s="195"/>
      <c r="I22" s="195"/>
      <c r="J22" s="196"/>
      <c r="K22" s="62">
        <f>IF(OR(K21=" ",K21=0),0,IF($K$10="","",DATE(YEAR($G$6),MONTH($G$6)+1,0)-$G$6+1))</f>
        <v>22</v>
      </c>
      <c r="L22" s="198"/>
      <c r="M22" s="62">
        <f>IF(OR(M21=" ",M21=0),0,IF($M$10="",0,IF($O$10="",DAY(EOMONTH($M$10,0))-(DATE(YEAR($G$7),MONTH($G$7)+1,0)-$G$7),DAY(EOMONTH($M$10,0)))))</f>
        <v>31</v>
      </c>
      <c r="N22" s="198"/>
      <c r="O22" s="62">
        <f>IF(OR(O21=" ",O21=0),0,IF($O$10="",0,IF($Q$10="",DAY(EOMONTH($O$10,0))-(DATE(YEAR($G$7),MONTH($G$7)+1,0)-$G$7),DAY(EOMONTH($O$10,0)))))</f>
        <v>0</v>
      </c>
      <c r="P22" s="198"/>
      <c r="Q22" s="62">
        <f>IF(OR(Q21=" ",Q21=0),0,IF($Q$10="",0,IF($S$10="",DAY(EOMONTH($Q$10,0))-(DATE(YEAR($G$7),MONTH($G$7)+1,0)-$G$7),DAY(EOMONTH($Q$10,0)))))</f>
        <v>0</v>
      </c>
      <c r="R22" s="198"/>
      <c r="S22" s="62">
        <f>IF(OR(S21=" ",S21=0),0,IF($S$10="",0,IF($U$10="",DAY(EOMONTH($S$10,0))-(DATE(YEAR($G$7),MONTH($G$7)+1,0)-$G$7),DAY(EOMONTH($S$10,0)))))</f>
        <v>0</v>
      </c>
      <c r="T22" s="198"/>
      <c r="U22" s="62">
        <f>IF(OR(U21=" ",U21=0),0,IF($U$10="",0,IF($W$10="",DAY(EOMONTH($U$10,0))-(DATE(YEAR($G$7),MONTH($G$7)+1,0)-$G$7),DAY(EOMONTH($U$10,0)))))</f>
        <v>0</v>
      </c>
      <c r="V22" s="198"/>
      <c r="W22" s="62">
        <f>IF(OR(W21=" ",W21=0),0,IF($W$10="",0,IF($Y$10="",DAY(EOMONTH($W$10,0))-(DATE(YEAR($G$7),MONTH($G$7)+1,0)-$G$7),DAY(EOMONTH($W$10,0)))))</f>
        <v>0</v>
      </c>
      <c r="X22" s="198"/>
      <c r="Y22" s="62">
        <f>IF(OR(Y21=" ",Y21=0),0,IF($Y$10="",0,IF($AA$10="",DAY(EOMONTH($Y$10,0))-(DATE(YEAR($G$7),MONTH($G$7)+1,0)-$G$7),DAY(EOMONTH($Y$10,0)))))</f>
        <v>28</v>
      </c>
      <c r="Z22" s="198"/>
      <c r="AA22" s="62">
        <f>IF(OR(AA21=" ",AA21=0),0,IF($AA$10="",0,IF($AC$10="",DAY(EOMONTH($AA$10,0))-(DATE(YEAR($G$7),MONTH($G$7)+1,0)-$G$7),DAY(EOMONTH($AA$10,0)))))</f>
        <v>0</v>
      </c>
      <c r="AB22" s="198"/>
      <c r="AC22" s="62">
        <f>IF(OR(AC21=" ",AC21=0),0,IF($AC$10="",0,IF($AE$10="",DAY(EOMONTH($AC$10,0))-(DATE(YEAR($G$7),MONTH($G$7)+1,0)-$G$7),DAY(EOMONTH($AC$10,0)))))</f>
        <v>0</v>
      </c>
      <c r="AD22" s="198"/>
      <c r="AE22" s="62">
        <f>IF(OR(AE21=" ",AE21=0),0,IF($AE$10="",0,IF($AG$10="",DAY(EOMONTH($AE$10,0))-(DATE(YEAR($G$7),MONTH($G$7)+1,0)-$G$7),DAY(EOMONTH($AE$10,0)))))</f>
        <v>0</v>
      </c>
      <c r="AF22" s="198"/>
      <c r="AG22" s="62">
        <f>IF(OR(AG21=" ",AG21=0),0,IF($AG$10="",0,DAY(EOMONTH($AG$10,0)-(DATE(YEAR($G$7),MONTH($G$7)+1,0)-$G$7))))</f>
        <v>0</v>
      </c>
      <c r="AH22" s="198"/>
      <c r="AI22" s="93" t="s">
        <v>57</v>
      </c>
      <c r="AJ22" s="185"/>
      <c r="AK22" s="186"/>
      <c r="AM22" s="51">
        <f>SUM(K22,M22,O22,Q22,S22,U22,W22,Y22,AA22,AC22,AE22,AG22)</f>
        <v>81</v>
      </c>
      <c r="AN22" s="88">
        <f>IF(AI21="有",AM22-3,AM22)</f>
        <v>78</v>
      </c>
      <c r="AO22" s="85"/>
      <c r="AP22" s="88">
        <f>IF(AI22="有",AN22-6,AN22)</f>
        <v>78</v>
      </c>
      <c r="AQ22" s="85"/>
      <c r="AR22" s="84">
        <f t="shared" si="0"/>
        <v>78</v>
      </c>
    </row>
    <row r="23" spans="2:44" s="51" customFormat="1" ht="30" customHeight="1" thickBot="1">
      <c r="B23" s="187"/>
      <c r="C23" s="188"/>
      <c r="D23" s="188"/>
      <c r="E23" s="189"/>
      <c r="F23" s="193" t="s">
        <v>48</v>
      </c>
      <c r="G23" s="193"/>
      <c r="H23" s="193"/>
      <c r="I23" s="193"/>
      <c r="J23" s="194"/>
      <c r="K23" s="63">
        <v>10</v>
      </c>
      <c r="L23" s="181">
        <f>IF(OR(K23=" ",K23=0)," ",(K24-K23)/K24)</f>
        <v>0.54545454545454541</v>
      </c>
      <c r="M23" s="63">
        <v>18</v>
      </c>
      <c r="N23" s="181">
        <f>IF(OR(M23=" ",M23=0)," ",(M24-M23)/M24)</f>
        <v>0.41935483870967744</v>
      </c>
      <c r="O23" s="63">
        <v>0</v>
      </c>
      <c r="P23" s="181" t="str">
        <f>IF(OR(O23=" ",O23=0)," ",(O24-O23)/O24)</f>
        <v xml:space="preserve"> </v>
      </c>
      <c r="Q23" s="63">
        <v>0</v>
      </c>
      <c r="R23" s="181" t="str">
        <f>IF(OR(Q23=" ",Q23=0)," ",(Q24-Q23)/Q24)</f>
        <v xml:space="preserve"> </v>
      </c>
      <c r="S23" s="63">
        <v>0</v>
      </c>
      <c r="T23" s="181" t="str">
        <f>IF(OR(S23=" ",S23=0)," ",(S24-S23)/S24)</f>
        <v xml:space="preserve"> </v>
      </c>
      <c r="U23" s="64">
        <v>0</v>
      </c>
      <c r="V23" s="181" t="str">
        <f>IF(OR(U23=" ",U23=0)," ",(U24-U23)/U24)</f>
        <v xml:space="preserve"> </v>
      </c>
      <c r="W23" s="64">
        <v>0</v>
      </c>
      <c r="X23" s="181" t="str">
        <f>IF(OR(W23=" ",W23=0)," ",(W24-W23)/W24)</f>
        <v xml:space="preserve"> </v>
      </c>
      <c r="Y23" s="64">
        <v>10</v>
      </c>
      <c r="Z23" s="181">
        <f>IF(OR(Y23=" ",Y23=0)," ",(Y24-Y23)/Y24)</f>
        <v>0.6428571428571429</v>
      </c>
      <c r="AA23" s="64">
        <v>0</v>
      </c>
      <c r="AB23" s="181" t="str">
        <f>IF(OR(AA23=" ",AA23=0)," ",(AA24-AA23)/AA24)</f>
        <v xml:space="preserve"> </v>
      </c>
      <c r="AC23" s="64">
        <v>0</v>
      </c>
      <c r="AD23" s="181" t="str">
        <f>IF(OR(AC23=" ",AC23=0)," ",(AC24-AC23)/AC24)</f>
        <v xml:space="preserve"> </v>
      </c>
      <c r="AE23" s="64">
        <v>0</v>
      </c>
      <c r="AF23" s="181" t="str">
        <f>IF(OR(AE23=" ",AE23=0)," ",(AE24-AE23)/AE24)</f>
        <v xml:space="preserve"> </v>
      </c>
      <c r="AG23" s="64">
        <v>0</v>
      </c>
      <c r="AH23" s="182" t="str">
        <f>IF(OR(AG23=" ",AG23=0)," ",(AG24-AG23)/AG24)</f>
        <v xml:space="preserve"> </v>
      </c>
      <c r="AI23" s="92" t="s">
        <v>56</v>
      </c>
      <c r="AJ23" s="183">
        <f>IF(AR23=0,0,AR23/AR24)</f>
        <v>0.51282051282051277</v>
      </c>
      <c r="AK23" s="184"/>
      <c r="AM23" s="87">
        <f>SUM(K24-K23,M24-M23,O24-O23,Q24-Q23,S24-S23,U24-U23,W24-W23,Y24-Y23,AA24-AA23,AC24-AC23,AE24-AE23,AG24-AG23)</f>
        <v>43</v>
      </c>
      <c r="AN23" s="83">
        <f>IF(AI23="有",AM23-3,AM23)</f>
        <v>40</v>
      </c>
      <c r="AP23" s="83">
        <f>IF(AI24="有",AN23-6,AN23)</f>
        <v>40</v>
      </c>
      <c r="AR23" s="84">
        <f t="shared" si="0"/>
        <v>40</v>
      </c>
    </row>
    <row r="24" spans="2:44" s="51" customFormat="1" ht="30" customHeight="1" thickBot="1">
      <c r="B24" s="190"/>
      <c r="C24" s="191"/>
      <c r="D24" s="191"/>
      <c r="E24" s="192"/>
      <c r="F24" s="195"/>
      <c r="G24" s="195"/>
      <c r="H24" s="195"/>
      <c r="I24" s="195"/>
      <c r="J24" s="196"/>
      <c r="K24" s="62">
        <f>IF(OR(K23=" ",K23=0),0,IF($K$10="","",DATE(YEAR($G$6),MONTH($G$6)+1,0)-$G$6+1))</f>
        <v>22</v>
      </c>
      <c r="L24" s="181"/>
      <c r="M24" s="62">
        <f>IF(OR(M23=" ",M23=0),0,IF($M$10="",0,IF($O$10="",DAY(EOMONTH($M$10,0))-(DATE(YEAR($G$7),MONTH($G$7)+1,0)-$G$7),DAY(EOMONTH($M$10,0)))))</f>
        <v>31</v>
      </c>
      <c r="N24" s="181"/>
      <c r="O24" s="62">
        <f>IF(OR(O23=" ",O23=0),0,IF($O$10="",0,IF($Q$10="",DAY(EOMONTH($O$10,0))-(DATE(YEAR($G$7),MONTH($G$7)+1,0)-$G$7),DAY(EOMONTH($O$10,0)))))</f>
        <v>0</v>
      </c>
      <c r="P24" s="181"/>
      <c r="Q24" s="62">
        <f>IF(OR(Q23=" ",Q23=0),0,IF($Q$10="",0,IF($S$10="",DAY(EOMONTH($Q$10,0))-(DATE(YEAR($G$7),MONTH($G$7)+1,0)-$G$7),DAY(EOMONTH($Q$10,0)))))</f>
        <v>0</v>
      </c>
      <c r="R24" s="181"/>
      <c r="S24" s="62">
        <f>IF(OR(S23=" ",S23=0),0,IF($S$10="",0,IF($U$10="",DAY(EOMONTH($S$10,0))-(DATE(YEAR($G$7),MONTH($G$7)+1,0)-$G$7),DAY(EOMONTH($S$10,0)))))</f>
        <v>0</v>
      </c>
      <c r="T24" s="181"/>
      <c r="U24" s="62">
        <f>IF(OR(U23=" ",U23=0),0,IF($U$10="",0,IF($W$10="",DAY(EOMONTH($U$10,0))-(DATE(YEAR($G$7),MONTH($G$7)+1,0)-$G$7),DAY(EOMONTH($U$10,0)))))</f>
        <v>0</v>
      </c>
      <c r="V24" s="181"/>
      <c r="W24" s="62">
        <f>IF(OR(W23=" ",W23=0),0,IF($W$10="",0,IF($Y$10="",DAY(EOMONTH($W$10,0))-(DATE(YEAR($G$7),MONTH($G$7)+1,0)-$G$7),DAY(EOMONTH($W$10,0)))))</f>
        <v>0</v>
      </c>
      <c r="X24" s="181"/>
      <c r="Y24" s="62">
        <f>IF(OR(Y23=" ",Y23=0),0,IF($Y$10="",0,IF($AA$10="",DAY(EOMONTH($Y$10,0))-(DATE(YEAR($G$7),MONTH($G$7)+1,0)-$G$7),DAY(EOMONTH($Y$10,0)))))</f>
        <v>28</v>
      </c>
      <c r="Z24" s="181"/>
      <c r="AA24" s="62">
        <f>IF(OR(AA23=" ",AA23=0),0,IF($AA$10="",0,IF($AC$10="",DAY(EOMONTH($AA$10,0))-(DATE(YEAR($G$7),MONTH($G$7)+1,0)-$G$7),DAY(EOMONTH($AA$10,0)))))</f>
        <v>0</v>
      </c>
      <c r="AB24" s="181"/>
      <c r="AC24" s="62">
        <f>IF(OR(AC23=" ",AC23=0),0,IF($AC$10="",0,IF($AE$10="",DAY(EOMONTH($AC$10,0))-(DATE(YEAR($G$7),MONTH($G$7)+1,0)-$G$7),DAY(EOMONTH($AC$10,0)))))</f>
        <v>0</v>
      </c>
      <c r="AD24" s="181"/>
      <c r="AE24" s="62">
        <f>IF(OR(AE23=" ",AE23=0),0,IF($AE$10="",0,IF($AG$10="",DAY(EOMONTH($AE$10,0))-(DATE(YEAR($G$7),MONTH($G$7)+1,0)-$G$7),DAY(EOMONTH($AE$10,0)))))</f>
        <v>0</v>
      </c>
      <c r="AF24" s="181"/>
      <c r="AG24" s="62">
        <f>IF(OR(AG23=" ",AG23=0),0,IF($AG$10="",0,DAY(EOMONTH($AG$10,0)-(DATE(YEAR($G$7),MONTH($G$7)+1,0)-$G$7))))</f>
        <v>0</v>
      </c>
      <c r="AH24" s="182"/>
      <c r="AI24" s="93" t="s">
        <v>57</v>
      </c>
      <c r="AJ24" s="185"/>
      <c r="AK24" s="186"/>
      <c r="AM24" s="51">
        <f>SUM(K24,M24,O24,Q24,S24,U24,W24,Y24,AA24,AC24,AE24,AG24)</f>
        <v>81</v>
      </c>
      <c r="AN24" s="88">
        <f>IF(AI23="有",AM24-3,AM24)</f>
        <v>78</v>
      </c>
      <c r="AO24" s="85"/>
      <c r="AP24" s="88">
        <f>IF(AI24="有",AN24-6,AN24)</f>
        <v>78</v>
      </c>
      <c r="AQ24" s="85"/>
      <c r="AR24" s="84">
        <f t="shared" si="0"/>
        <v>78</v>
      </c>
    </row>
    <row r="25" spans="2:44" s="51" customFormat="1" ht="30" customHeight="1" thickBot="1">
      <c r="B25" s="187"/>
      <c r="C25" s="188"/>
      <c r="D25" s="188"/>
      <c r="E25" s="189"/>
      <c r="F25" s="193" t="s">
        <v>61</v>
      </c>
      <c r="G25" s="193"/>
      <c r="H25" s="193"/>
      <c r="I25" s="193"/>
      <c r="J25" s="194"/>
      <c r="K25" s="60">
        <v>10</v>
      </c>
      <c r="L25" s="181">
        <f t="shared" ref="L25:N25" si="12">IF(OR(K25=" ",K25=0)," ",(K26-K25)/K26)</f>
        <v>0.54545454545454541</v>
      </c>
      <c r="M25" s="60">
        <v>0</v>
      </c>
      <c r="N25" s="181" t="str">
        <f t="shared" si="12"/>
        <v xml:space="preserve"> </v>
      </c>
      <c r="O25" s="60">
        <v>0</v>
      </c>
      <c r="P25" s="181" t="str">
        <f t="shared" ref="P25" si="13">IF(OR(O25=" ",O25=0)," ",(O26-O25)/O26)</f>
        <v xml:space="preserve"> </v>
      </c>
      <c r="Q25" s="60">
        <v>0</v>
      </c>
      <c r="R25" s="181" t="str">
        <f t="shared" ref="R25" si="14">IF(OR(Q25=" ",Q25=0)," ",(Q26-Q25)/Q26)</f>
        <v xml:space="preserve"> </v>
      </c>
      <c r="S25" s="60">
        <v>0</v>
      </c>
      <c r="T25" s="181" t="str">
        <f t="shared" ref="T25" si="15">IF(OR(S25=" ",S25=0)," ",(S26-S25)/S26)</f>
        <v xml:space="preserve"> </v>
      </c>
      <c r="U25" s="61">
        <v>0</v>
      </c>
      <c r="V25" s="181" t="str">
        <f t="shared" ref="V25" si="16">IF(OR(U25=" ",U25=0)," ",(U26-U25)/U26)</f>
        <v xml:space="preserve"> </v>
      </c>
      <c r="W25" s="61">
        <v>0</v>
      </c>
      <c r="X25" s="181" t="str">
        <f t="shared" ref="X25" si="17">IF(OR(W25=" ",W25=0)," ",(W26-W25)/W26)</f>
        <v xml:space="preserve"> </v>
      </c>
      <c r="Y25" s="61">
        <v>10</v>
      </c>
      <c r="Z25" s="181">
        <f t="shared" ref="Z25" si="18">IF(OR(Y25=" ",Y25=0)," ",(Y26-Y25)/Y26)</f>
        <v>0.6428571428571429</v>
      </c>
      <c r="AA25" s="61">
        <v>0</v>
      </c>
      <c r="AB25" s="181" t="str">
        <f t="shared" ref="AB25" si="19">IF(OR(AA25=" ",AA25=0)," ",(AA26-AA25)/AA26)</f>
        <v xml:space="preserve"> </v>
      </c>
      <c r="AC25" s="61">
        <v>0</v>
      </c>
      <c r="AD25" s="181" t="str">
        <f t="shared" ref="AD25" si="20">IF(OR(AC25=" ",AC25=0)," ",(AC26-AC25)/AC26)</f>
        <v xml:space="preserve"> </v>
      </c>
      <c r="AE25" s="61">
        <v>0</v>
      </c>
      <c r="AF25" s="181" t="str">
        <f t="shared" ref="AF25" si="21">IF(OR(AE25=" ",AE25=0)," ",(AE26-AE25)/AE26)</f>
        <v xml:space="preserve"> </v>
      </c>
      <c r="AG25" s="61">
        <v>0</v>
      </c>
      <c r="AH25" s="182" t="str">
        <f t="shared" ref="AH25" si="22">IF(OR(AG25=" ",AG25=0)," ",(AG26-AG25)/AG26)</f>
        <v xml:space="preserve"> </v>
      </c>
      <c r="AI25" s="92" t="s">
        <v>57</v>
      </c>
      <c r="AJ25" s="183">
        <f>IF(AR25=0,0,AR25/AR26)</f>
        <v>0.6</v>
      </c>
      <c r="AK25" s="184"/>
      <c r="AM25" s="87">
        <f>SUM(K26-K25,M26-M25,O26-O25,Q26-Q25,S26-S25,U26-U25,W26-W25,Y26-Y25,AA26-AA25,AC26-AC25,AE26-AE25,AG26-AG25)</f>
        <v>30</v>
      </c>
      <c r="AN25" s="83">
        <f>IF(AI25="有",AM25-3,AM25)</f>
        <v>30</v>
      </c>
      <c r="AP25" s="83">
        <f>IF(AI26="有",AN25-6,AN25)</f>
        <v>30</v>
      </c>
      <c r="AR25" s="84">
        <f t="shared" si="0"/>
        <v>30</v>
      </c>
    </row>
    <row r="26" spans="2:44" s="51" customFormat="1" ht="30" customHeight="1" thickBot="1">
      <c r="B26" s="190"/>
      <c r="C26" s="191"/>
      <c r="D26" s="191"/>
      <c r="E26" s="192"/>
      <c r="F26" s="195"/>
      <c r="G26" s="195"/>
      <c r="H26" s="195"/>
      <c r="I26" s="195"/>
      <c r="J26" s="196"/>
      <c r="K26" s="62">
        <f>IF(OR(K25=" ",K25=0),0,IF($K$10="","",DATE(YEAR($G$6),MONTH($G$6)+1,0)-$G$6+1))</f>
        <v>22</v>
      </c>
      <c r="L26" s="181"/>
      <c r="M26" s="62">
        <f>IF(OR(M25=" ",M25=0),0,IF($M$10="",0,IF($O$10="",DAY(EOMONTH($M$10,0))-(DATE(YEAR($G$7),MONTH($G$7)+1,0)-$G$7),DAY(EOMONTH($M$10,0)))))</f>
        <v>0</v>
      </c>
      <c r="N26" s="181"/>
      <c r="O26" s="62">
        <f>IF(OR(O25=" ",O25=0),0,IF($O$10="",0,IF($Q$10="",DAY(EOMONTH($O$10,0))-(DATE(YEAR($G$7),MONTH($G$7)+1,0)-$G$7),DAY(EOMONTH($O$10,0)))))</f>
        <v>0</v>
      </c>
      <c r="P26" s="181"/>
      <c r="Q26" s="62">
        <f>IF(OR(Q25=" ",Q25=0),0,IF($Q$10="",0,IF($S$10="",DAY(EOMONTH($Q$10,0))-(DATE(YEAR($G$7),MONTH($G$7)+1,0)-$G$7),DAY(EOMONTH($Q$10,0)))))</f>
        <v>0</v>
      </c>
      <c r="R26" s="181"/>
      <c r="S26" s="62">
        <f>IF(OR(S25=" ",S25=0),0,IF($S$10="",0,IF($U$10="",DAY(EOMONTH($S$10,0))-(DATE(YEAR($G$7),MONTH($G$7)+1,0)-$G$7),DAY(EOMONTH($S$10,0)))))</f>
        <v>0</v>
      </c>
      <c r="T26" s="181"/>
      <c r="U26" s="62">
        <f>IF(OR(U25=" ",U25=0),0,IF($U$10="",0,IF($W$10="",DAY(EOMONTH($U$10,0))-(DATE(YEAR($G$7),MONTH($G$7)+1,0)-$G$7),DAY(EOMONTH($U$10,0)))))</f>
        <v>0</v>
      </c>
      <c r="V26" s="181"/>
      <c r="W26" s="62">
        <f>IF(OR(W25=" ",W25=0),0,IF($W$10="",0,IF($Y$10="",DAY(EOMONTH($W$10,0))-(DATE(YEAR($G$7),MONTH($G$7)+1,0)-$G$7),DAY(EOMONTH($W$10,0)))))</f>
        <v>0</v>
      </c>
      <c r="X26" s="181"/>
      <c r="Y26" s="62">
        <f>IF(OR(Y25=" ",Y25=0),0,IF($Y$10="",0,IF($AA$10="",DAY(EOMONTH($Y$10,0))-(DATE(YEAR($G$7),MONTH($G$7)+1,0)-$G$7),DAY(EOMONTH($Y$10,0)))))</f>
        <v>28</v>
      </c>
      <c r="Z26" s="181"/>
      <c r="AA26" s="62">
        <f>IF(OR(AA25=" ",AA25=0),0,IF($AA$10="",0,IF($AC$10="",DAY(EOMONTH($AA$10,0))-(DATE(YEAR($G$7),MONTH($G$7)+1,0)-$G$7),DAY(EOMONTH($AA$10,0)))))</f>
        <v>0</v>
      </c>
      <c r="AB26" s="181"/>
      <c r="AC26" s="62">
        <f>IF(OR(AC25=" ",AC25=0),0,IF($AC$10="",0,IF($AE$10="",DAY(EOMONTH($AC$10,0))-(DATE(YEAR($G$7),MONTH($G$7)+1,0)-$G$7),DAY(EOMONTH($AC$10,0)))))</f>
        <v>0</v>
      </c>
      <c r="AD26" s="181"/>
      <c r="AE26" s="62">
        <f>IF(OR(AE25=" ",AE25=0),0,IF($AE$10="",0,IF($AG$10="",DAY(EOMONTH($AE$10,0))-(DATE(YEAR($G$7),MONTH($G$7)+1,0)-$G$7),DAY(EOMONTH($AE$10,0)))))</f>
        <v>0</v>
      </c>
      <c r="AF26" s="181"/>
      <c r="AG26" s="62">
        <f>IF(OR(AG25=" ",AG25=0),0,IF($AG$10="",0,DAY(EOMONTH($AG$10,0)-(DATE(YEAR($G$7),MONTH($G$7)+1,0)-$G$7))))</f>
        <v>0</v>
      </c>
      <c r="AH26" s="182"/>
      <c r="AI26" s="93" t="s">
        <v>57</v>
      </c>
      <c r="AJ26" s="185"/>
      <c r="AK26" s="186"/>
      <c r="AM26" s="51">
        <f>SUM(K26,M26,O26,Q26,S26,U26,W26,Y26,AA26,AC26,AE26,AG26)</f>
        <v>50</v>
      </c>
      <c r="AN26" s="88">
        <f>IF(AI25="有",AM26-3,AM26)</f>
        <v>50</v>
      </c>
      <c r="AO26" s="85"/>
      <c r="AP26" s="88">
        <f>IF(AI26="有",AN26-6,AN26)</f>
        <v>50</v>
      </c>
      <c r="AQ26" s="85"/>
      <c r="AR26" s="84">
        <f t="shared" si="0"/>
        <v>50</v>
      </c>
    </row>
    <row r="27" spans="2:44" s="51" customFormat="1" ht="30" customHeight="1" thickBot="1">
      <c r="B27" s="187"/>
      <c r="C27" s="188"/>
      <c r="D27" s="188"/>
      <c r="E27" s="189"/>
      <c r="F27" s="193"/>
      <c r="G27" s="193"/>
      <c r="H27" s="193"/>
      <c r="I27" s="193"/>
      <c r="J27" s="194"/>
      <c r="K27" s="63"/>
      <c r="L27" s="181" t="str">
        <f t="shared" ref="L27:N27" si="23">IF(OR(K27=" ",K27=0)," ",(K28-K27)/K28)</f>
        <v xml:space="preserve"> </v>
      </c>
      <c r="M27" s="63"/>
      <c r="N27" s="181" t="str">
        <f t="shared" si="23"/>
        <v xml:space="preserve"> </v>
      </c>
      <c r="O27" s="63"/>
      <c r="P27" s="181" t="str">
        <f t="shared" ref="P27" si="24">IF(OR(O27=" ",O27=0)," ",(O28-O27)/O28)</f>
        <v xml:space="preserve"> </v>
      </c>
      <c r="Q27" s="63"/>
      <c r="R27" s="181" t="str">
        <f t="shared" ref="R27" si="25">IF(OR(Q27=" ",Q27=0)," ",(Q28-Q27)/Q28)</f>
        <v xml:space="preserve"> </v>
      </c>
      <c r="S27" s="63"/>
      <c r="T27" s="181" t="str">
        <f t="shared" ref="T27" si="26">IF(OR(S27=" ",S27=0)," ",(S28-S27)/S28)</f>
        <v xml:space="preserve"> </v>
      </c>
      <c r="U27" s="64"/>
      <c r="V27" s="181" t="str">
        <f t="shared" ref="V27" si="27">IF(OR(U27=" ",U27=0)," ",(U28-U27)/U28)</f>
        <v xml:space="preserve"> </v>
      </c>
      <c r="W27" s="64"/>
      <c r="X27" s="181" t="str">
        <f t="shared" ref="X27" si="28">IF(OR(W27=" ",W27=0)," ",(W28-W27)/W28)</f>
        <v xml:space="preserve"> </v>
      </c>
      <c r="Y27" s="64"/>
      <c r="Z27" s="181" t="str">
        <f t="shared" ref="Z27" si="29">IF(OR(Y27=" ",Y27=0)," ",(Y28-Y27)/Y28)</f>
        <v xml:space="preserve"> </v>
      </c>
      <c r="AA27" s="64"/>
      <c r="AB27" s="181" t="str">
        <f t="shared" ref="AB27" si="30">IF(OR(AA27=" ",AA27=0)," ",(AA28-AA27)/AA28)</f>
        <v xml:space="preserve"> </v>
      </c>
      <c r="AC27" s="64"/>
      <c r="AD27" s="181" t="str">
        <f t="shared" ref="AD27" si="31">IF(OR(AC27=" ",AC27=0)," ",(AC28-AC27)/AC28)</f>
        <v xml:space="preserve"> </v>
      </c>
      <c r="AE27" s="64"/>
      <c r="AF27" s="181" t="str">
        <f t="shared" ref="AF27" si="32">IF(OR(AE27=" ",AE27=0)," ",(AE28-AE27)/AE28)</f>
        <v xml:space="preserve"> </v>
      </c>
      <c r="AG27" s="64"/>
      <c r="AH27" s="182" t="str">
        <f t="shared" ref="AH27" si="33">IF(OR(AG27=" ",AG27=0)," ",(AG28-AG27)/AG28)</f>
        <v xml:space="preserve"> </v>
      </c>
      <c r="AI27" s="92"/>
      <c r="AJ27" s="183">
        <f>IF(AR27=0,0,AR27/AR28)</f>
        <v>0</v>
      </c>
      <c r="AK27" s="184"/>
      <c r="AM27" s="87">
        <f>SUM(K28-K27,M28-M27,O28-O27,Q28-Q27,S28-S27,U28-U27,W28-W27,Y28-Y27,AA28-AA27,AC28-AC27,AE28-AE27,AG28-AG27)</f>
        <v>0</v>
      </c>
      <c r="AN27" s="83">
        <f>IF(AI27="有",AM27-3,AM27)</f>
        <v>0</v>
      </c>
      <c r="AP27" s="83">
        <f>IF(AI28="有",AN27-6,AN27)</f>
        <v>0</v>
      </c>
      <c r="AR27" s="84">
        <f t="shared" si="0"/>
        <v>0</v>
      </c>
    </row>
    <row r="28" spans="2:44" s="51" customFormat="1" ht="30" customHeight="1" thickBot="1">
      <c r="B28" s="190"/>
      <c r="C28" s="191"/>
      <c r="D28" s="191"/>
      <c r="E28" s="192"/>
      <c r="F28" s="195"/>
      <c r="G28" s="195"/>
      <c r="H28" s="195"/>
      <c r="I28" s="195"/>
      <c r="J28" s="196"/>
      <c r="K28" s="62">
        <f>IF(OR(K27=" ",K27=0),0,IF($K$10="","",DATE(YEAR($G$6),MONTH($G$6)+1,0)-$G$6+1))</f>
        <v>0</v>
      </c>
      <c r="L28" s="181"/>
      <c r="M28" s="62">
        <f>IF(OR(M27=" ",M27=0),0,IF($M$10="",0,IF($O$10="",DAY(EOMONTH($M$10,0))-(DATE(YEAR($G$7),MONTH($G$7)+1,0)-$G$7),DAY(EOMONTH($M$10,0)))))</f>
        <v>0</v>
      </c>
      <c r="N28" s="181"/>
      <c r="O28" s="62">
        <f>IF(OR(O27=" ",O27=0),0,IF($O$10="",0,IF($Q$10="",DAY(EOMONTH($O$10,0))-(DATE(YEAR($G$7),MONTH($G$7)+1,0)-$G$7),DAY(EOMONTH($O$10,0)))))</f>
        <v>0</v>
      </c>
      <c r="P28" s="181"/>
      <c r="Q28" s="62">
        <f>IF(OR(Q27=" ",Q27=0),0,IF($Q$10="",0,IF($S$10="",DAY(EOMONTH($Q$10,0))-(DATE(YEAR($G$7),MONTH($G$7)+1,0)-$G$7),DAY(EOMONTH($Q$10,0)))))</f>
        <v>0</v>
      </c>
      <c r="R28" s="181"/>
      <c r="S28" s="62">
        <f>IF(OR(S27=" ",S27=0),0,IF($S$10="",0,IF($U$10="",DAY(EOMONTH($S$10,0))-(DATE(YEAR($G$7),MONTH($G$7)+1,0)-$G$7),DAY(EOMONTH($S$10,0)))))</f>
        <v>0</v>
      </c>
      <c r="T28" s="181"/>
      <c r="U28" s="62">
        <f>IF(OR(U27=" ",U27=0),0,IF($U$10="",0,IF($W$10="",DAY(EOMONTH($U$10,0))-(DATE(YEAR($G$7),MONTH($G$7)+1,0)-$G$7),DAY(EOMONTH($U$10,0)))))</f>
        <v>0</v>
      </c>
      <c r="V28" s="181"/>
      <c r="W28" s="62">
        <f>IF(OR(W27=" ",W27=0),0,IF($W$10="",0,IF($Y$10="",DAY(EOMONTH($W$10,0))-(DATE(YEAR($G$7),MONTH($G$7)+1,0)-$G$7),DAY(EOMONTH($W$10,0)))))</f>
        <v>0</v>
      </c>
      <c r="X28" s="181"/>
      <c r="Y28" s="62">
        <f>IF(OR(Y27=" ",Y27=0),0,IF($Y$10="",0,IF($AA$10="",DAY(EOMONTH($Y$10,0))-(DATE(YEAR($G$7),MONTH($G$7)+1,0)-$G$7),DAY(EOMONTH($Y$10,0)))))</f>
        <v>0</v>
      </c>
      <c r="Z28" s="181"/>
      <c r="AA28" s="62">
        <f>IF(OR(AA27=" ",AA27=0),0,IF($AA$10="",0,IF($AC$10="",DAY(EOMONTH($AA$10,0))-(DATE(YEAR($G$7),MONTH($G$7)+1,0)-$G$7),DAY(EOMONTH($AA$10,0)))))</f>
        <v>0</v>
      </c>
      <c r="AB28" s="181"/>
      <c r="AC28" s="62">
        <f>IF(OR(AC27=" ",AC27=0),0,IF($AC$10="",0,IF($AE$10="",DAY(EOMONTH($AC$10,0))-(DATE(YEAR($G$7),MONTH($G$7)+1,0)-$G$7),DAY(EOMONTH($AC$10,0)))))</f>
        <v>0</v>
      </c>
      <c r="AD28" s="181"/>
      <c r="AE28" s="62">
        <f>IF(OR(AE27=" ",AE27=0),0,IF($AE$10="",0,IF($AG$10="",DAY(EOMONTH($AE$10,0))-(DATE(YEAR($G$7),MONTH($G$7)+1,0)-$G$7),DAY(EOMONTH($AE$10,0)))))</f>
        <v>0</v>
      </c>
      <c r="AF28" s="181"/>
      <c r="AG28" s="62">
        <f>IF(OR(AG27=" ",AG27=0),0,IF($AG$10="",0,DAY(EOMONTH($AG$10,0)-(DATE(YEAR($G$7),MONTH($G$7)+1,0)-$G$7))))</f>
        <v>0</v>
      </c>
      <c r="AH28" s="182"/>
      <c r="AI28" s="93"/>
      <c r="AJ28" s="185"/>
      <c r="AK28" s="186"/>
      <c r="AM28" s="51">
        <f>SUM(K28,M28,O28,Q28,S28,U28,W28,Y28,AA28,AC28,AE28,AG28)</f>
        <v>0</v>
      </c>
      <c r="AN28" s="88">
        <f>IF(AI27="有",AM28-3,AM28)</f>
        <v>0</v>
      </c>
      <c r="AO28" s="85"/>
      <c r="AP28" s="88">
        <f>IF(AI28="有",AN28-6,AN28)</f>
        <v>0</v>
      </c>
      <c r="AQ28" s="85"/>
      <c r="AR28" s="84">
        <f t="shared" si="0"/>
        <v>0</v>
      </c>
    </row>
    <row r="29" spans="2:44" s="51" customFormat="1" ht="30" customHeight="1" thickBot="1">
      <c r="B29" s="187"/>
      <c r="C29" s="188"/>
      <c r="D29" s="188"/>
      <c r="E29" s="189"/>
      <c r="F29" s="193"/>
      <c r="G29" s="193"/>
      <c r="H29" s="193"/>
      <c r="I29" s="193"/>
      <c r="J29" s="194"/>
      <c r="K29" s="60"/>
      <c r="L29" s="181" t="str">
        <f t="shared" ref="L29:N29" si="34">IF(OR(K29=" ",K29=0)," ",(K30-K29)/K30)</f>
        <v xml:space="preserve"> </v>
      </c>
      <c r="M29" s="60"/>
      <c r="N29" s="181" t="str">
        <f t="shared" si="34"/>
        <v xml:space="preserve"> </v>
      </c>
      <c r="O29" s="60"/>
      <c r="P29" s="181" t="str">
        <f t="shared" ref="P29" si="35">IF(OR(O29=" ",O29=0)," ",(O30-O29)/O30)</f>
        <v xml:space="preserve"> </v>
      </c>
      <c r="Q29" s="60"/>
      <c r="R29" s="181" t="str">
        <f t="shared" ref="R29" si="36">IF(OR(Q29=" ",Q29=0)," ",(Q30-Q29)/Q30)</f>
        <v xml:space="preserve"> </v>
      </c>
      <c r="S29" s="60"/>
      <c r="T29" s="181" t="str">
        <f t="shared" ref="T29" si="37">IF(OR(S29=" ",S29=0)," ",(S30-S29)/S30)</f>
        <v xml:space="preserve"> </v>
      </c>
      <c r="U29" s="61"/>
      <c r="V29" s="181" t="str">
        <f t="shared" ref="V29" si="38">IF(OR(U29=" ",U29=0)," ",(U30-U29)/U30)</f>
        <v xml:space="preserve"> </v>
      </c>
      <c r="W29" s="61"/>
      <c r="X29" s="181" t="str">
        <f t="shared" ref="X29" si="39">IF(OR(W29=" ",W29=0)," ",(W30-W29)/W30)</f>
        <v xml:space="preserve"> </v>
      </c>
      <c r="Y29" s="61"/>
      <c r="Z29" s="181" t="str">
        <f t="shared" ref="Z29" si="40">IF(OR(Y29=" ",Y29=0)," ",(Y30-Y29)/Y30)</f>
        <v xml:space="preserve"> </v>
      </c>
      <c r="AA29" s="61"/>
      <c r="AB29" s="181" t="str">
        <f t="shared" ref="AB29" si="41">IF(OR(AA29=" ",AA29=0)," ",(AA30-AA29)/AA30)</f>
        <v xml:space="preserve"> </v>
      </c>
      <c r="AC29" s="61"/>
      <c r="AD29" s="181" t="str">
        <f t="shared" ref="AD29" si="42">IF(OR(AC29=" ",AC29=0)," ",(AC30-AC29)/AC30)</f>
        <v xml:space="preserve"> </v>
      </c>
      <c r="AE29" s="61"/>
      <c r="AF29" s="181" t="str">
        <f t="shared" ref="AF29" si="43">IF(OR(AE29=" ",AE29=0)," ",(AE30-AE29)/AE30)</f>
        <v xml:space="preserve"> </v>
      </c>
      <c r="AG29" s="61"/>
      <c r="AH29" s="182" t="str">
        <f t="shared" ref="AH29" si="44">IF(OR(AG29=" ",AG29=0)," ",(AG30-AG29)/AG30)</f>
        <v xml:space="preserve"> </v>
      </c>
      <c r="AI29" s="92"/>
      <c r="AJ29" s="183">
        <f>IF(AR29=0,0,AR29/AR30)</f>
        <v>0</v>
      </c>
      <c r="AK29" s="184"/>
      <c r="AM29" s="87">
        <f>SUM(K30-K29,M30-M29,O30-O29,Q30-Q29,S30-S29,U30-U29,W30-W29,Y30-Y29,AA30-AA29,AC30-AC29,AE30-AE29,AG30-AG29)</f>
        <v>0</v>
      </c>
      <c r="AN29" s="83">
        <f>IF(AI29="有",AM29-3,AM29)</f>
        <v>0</v>
      </c>
      <c r="AP29" s="83">
        <f>IF(AI30="有",AN29-6,AN29)</f>
        <v>0</v>
      </c>
      <c r="AR29" s="84">
        <f t="shared" si="0"/>
        <v>0</v>
      </c>
    </row>
    <row r="30" spans="2:44" s="51" customFormat="1" ht="30" customHeight="1" thickBot="1">
      <c r="B30" s="190"/>
      <c r="C30" s="191"/>
      <c r="D30" s="191"/>
      <c r="E30" s="192"/>
      <c r="F30" s="195"/>
      <c r="G30" s="195"/>
      <c r="H30" s="195"/>
      <c r="I30" s="195"/>
      <c r="J30" s="196"/>
      <c r="K30" s="62">
        <f>IF(OR(K29=" ",K29=0),0,IF($K$10="","",DATE(YEAR($G$6),MONTH($G$6)+1,0)-$G$6+1))</f>
        <v>0</v>
      </c>
      <c r="L30" s="181"/>
      <c r="M30" s="62">
        <f>IF(OR(M29=" ",M29=0),0,IF($M$10="",0,IF($O$10="",DAY(EOMONTH($M$10,0))-(DATE(YEAR($G$7),MONTH($G$7)+1,0)-$G$7),DAY(EOMONTH($M$10,0)))))</f>
        <v>0</v>
      </c>
      <c r="N30" s="181"/>
      <c r="O30" s="62">
        <f>IF(OR(O29=" ",O29=0),0,IF($O$10="",0,IF($Q$10="",DAY(EOMONTH($O$10,0))-(DATE(YEAR($G$7),MONTH($G$7)+1,0)-$G$7),DAY(EOMONTH($O$10,0)))))</f>
        <v>0</v>
      </c>
      <c r="P30" s="181"/>
      <c r="Q30" s="62">
        <f>IF(OR(Q29=" ",Q29=0),0,IF($Q$10="",0,IF($S$10="",DAY(EOMONTH($Q$10,0))-(DATE(YEAR($G$7),MONTH($G$7)+1,0)-$G$7),DAY(EOMONTH($Q$10,0)))))</f>
        <v>0</v>
      </c>
      <c r="R30" s="181"/>
      <c r="S30" s="62">
        <f>IF(OR(S29=" ",S29=0),0,IF($S$10="",0,IF($U$10="",DAY(EOMONTH($S$10,0))-(DATE(YEAR($G$7),MONTH($G$7)+1,0)-$G$7),DAY(EOMONTH($S$10,0)))))</f>
        <v>0</v>
      </c>
      <c r="T30" s="181"/>
      <c r="U30" s="62">
        <f>IF(OR(U29=" ",U29=0),0,IF($U$10="",0,IF($W$10="",DAY(EOMONTH($U$10,0))-(DATE(YEAR($G$7),MONTH($G$7)+1,0)-$G$7),DAY(EOMONTH($U$10,0)))))</f>
        <v>0</v>
      </c>
      <c r="V30" s="181"/>
      <c r="W30" s="62">
        <f>IF(OR(W29=" ",W29=0),0,IF($W$10="",0,IF($Y$10="",DAY(EOMONTH($W$10,0))-(DATE(YEAR($G$7),MONTH($G$7)+1,0)-$G$7),DAY(EOMONTH($W$10,0)))))</f>
        <v>0</v>
      </c>
      <c r="X30" s="181"/>
      <c r="Y30" s="62">
        <f>IF(OR(Y29=" ",Y29=0),0,IF($Y$10="",0,IF($AA$10="",DAY(EOMONTH($Y$10,0))-(DATE(YEAR($G$7),MONTH($G$7)+1,0)-$G$7),DAY(EOMONTH($Y$10,0)))))</f>
        <v>0</v>
      </c>
      <c r="Z30" s="181"/>
      <c r="AA30" s="62">
        <f>IF(OR(AA29=" ",AA29=0),0,IF($AA$10="",0,IF($AC$10="",DAY(EOMONTH($AA$10,0))-(DATE(YEAR($G$7),MONTH($G$7)+1,0)-$G$7),DAY(EOMONTH($AA$10,0)))))</f>
        <v>0</v>
      </c>
      <c r="AB30" s="181"/>
      <c r="AC30" s="62">
        <f>IF(OR(AC29=" ",AC29=0),0,IF($AC$10="",0,IF($AE$10="",DAY(EOMONTH($AC$10,0))-(DATE(YEAR($G$7),MONTH($G$7)+1,0)-$G$7),DAY(EOMONTH($AC$10,0)))))</f>
        <v>0</v>
      </c>
      <c r="AD30" s="181"/>
      <c r="AE30" s="62">
        <f>IF(OR(AE29=" ",AE29=0),0,IF($AE$10="",0,IF($AG$10="",DAY(EOMONTH($AE$10,0))-(DATE(YEAR($G$7),MONTH($G$7)+1,0)-$G$7),DAY(EOMONTH($AE$10,0)))))</f>
        <v>0</v>
      </c>
      <c r="AF30" s="181"/>
      <c r="AG30" s="62">
        <f>IF(OR(AG29=" ",AG29=0),0,IF($AG$10="",0,DAY(EOMONTH($AG$10,0)-(DATE(YEAR($G$7),MONTH($G$7)+1,0)-$G$7))))</f>
        <v>0</v>
      </c>
      <c r="AH30" s="182"/>
      <c r="AI30" s="93"/>
      <c r="AJ30" s="185"/>
      <c r="AK30" s="186"/>
      <c r="AM30" s="51">
        <f>SUM(K30,M30,O30,Q30,S30,U30,W30,Y30,AA30,AC30,AE30,AG30)</f>
        <v>0</v>
      </c>
      <c r="AN30" s="88">
        <f>IF(AI29="有",AM30-3,AM30)</f>
        <v>0</v>
      </c>
      <c r="AO30" s="85"/>
      <c r="AP30" s="88">
        <f>IF(AI30="有",AN30-6,AN30)</f>
        <v>0</v>
      </c>
      <c r="AQ30" s="85"/>
      <c r="AR30" s="84">
        <f t="shared" si="0"/>
        <v>0</v>
      </c>
    </row>
    <row r="31" spans="2:44" s="51" customFormat="1" ht="30" customHeight="1" thickBot="1">
      <c r="B31" s="187"/>
      <c r="C31" s="188"/>
      <c r="D31" s="188"/>
      <c r="E31" s="189"/>
      <c r="F31" s="193"/>
      <c r="G31" s="193"/>
      <c r="H31" s="193"/>
      <c r="I31" s="193"/>
      <c r="J31" s="194"/>
      <c r="K31" s="63"/>
      <c r="L31" s="181" t="str">
        <f t="shared" ref="L31:N31" si="45">IF(OR(K31=" ",K31=0)," ",(K32-K31)/K32)</f>
        <v xml:space="preserve"> </v>
      </c>
      <c r="M31" s="63"/>
      <c r="N31" s="181" t="str">
        <f t="shared" si="45"/>
        <v xml:space="preserve"> </v>
      </c>
      <c r="O31" s="63"/>
      <c r="P31" s="181" t="str">
        <f t="shared" ref="P31" si="46">IF(OR(O31=" ",O31=0)," ",(O32-O31)/O32)</f>
        <v xml:space="preserve"> </v>
      </c>
      <c r="Q31" s="63"/>
      <c r="R31" s="181" t="str">
        <f t="shared" ref="R31" si="47">IF(OR(Q31=" ",Q31=0)," ",(Q32-Q31)/Q32)</f>
        <v xml:space="preserve"> </v>
      </c>
      <c r="S31" s="63"/>
      <c r="T31" s="181" t="str">
        <f t="shared" ref="T31" si="48">IF(OR(S31=" ",S31=0)," ",(S32-S31)/S32)</f>
        <v xml:space="preserve"> </v>
      </c>
      <c r="U31" s="64"/>
      <c r="V31" s="181" t="str">
        <f t="shared" ref="V31" si="49">IF(OR(U31=" ",U31=0)," ",(U32-U31)/U32)</f>
        <v xml:space="preserve"> </v>
      </c>
      <c r="W31" s="64"/>
      <c r="X31" s="181" t="str">
        <f t="shared" ref="X31" si="50">IF(OR(W31=" ",W31=0)," ",(W32-W31)/W32)</f>
        <v xml:space="preserve"> </v>
      </c>
      <c r="Y31" s="64"/>
      <c r="Z31" s="181" t="str">
        <f t="shared" ref="Z31" si="51">IF(OR(Y31=" ",Y31=0)," ",(Y32-Y31)/Y32)</f>
        <v xml:space="preserve"> </v>
      </c>
      <c r="AA31" s="64"/>
      <c r="AB31" s="181" t="str">
        <f t="shared" ref="AB31" si="52">IF(OR(AA31=" ",AA31=0)," ",(AA32-AA31)/AA32)</f>
        <v xml:space="preserve"> </v>
      </c>
      <c r="AC31" s="64"/>
      <c r="AD31" s="181" t="str">
        <f t="shared" ref="AD31" si="53">IF(OR(AC31=" ",AC31=0)," ",(AC32-AC31)/AC32)</f>
        <v xml:space="preserve"> </v>
      </c>
      <c r="AE31" s="64"/>
      <c r="AF31" s="181" t="str">
        <f t="shared" ref="AF31" si="54">IF(OR(AE31=" ",AE31=0)," ",(AE32-AE31)/AE32)</f>
        <v xml:space="preserve"> </v>
      </c>
      <c r="AG31" s="64"/>
      <c r="AH31" s="182" t="str">
        <f t="shared" ref="AH31" si="55">IF(OR(AG31=" ",AG31=0)," ",(AG32-AG31)/AG32)</f>
        <v xml:space="preserve"> </v>
      </c>
      <c r="AI31" s="92"/>
      <c r="AJ31" s="183">
        <f>IF(AR31=0,0,AR31/AR32)</f>
        <v>0</v>
      </c>
      <c r="AK31" s="184"/>
      <c r="AM31" s="87">
        <f>SUM(K32-K31,M32-M31,O32-O31,Q32-Q31,S32-S31,U32-U31,W32-W31,Y32-Y31,AA32-AA31,AC32-AC31,AE32-AE31,AG32-AG31)</f>
        <v>0</v>
      </c>
      <c r="AN31" s="83">
        <f>IF(AI31="有",AM31-3,AM31)</f>
        <v>0</v>
      </c>
      <c r="AP31" s="83">
        <f>IF(AI32="有",AN31-6,AN31)</f>
        <v>0</v>
      </c>
      <c r="AR31" s="84">
        <f t="shared" si="0"/>
        <v>0</v>
      </c>
    </row>
    <row r="32" spans="2:44" s="51" customFormat="1" ht="30" customHeight="1" thickBot="1">
      <c r="B32" s="190"/>
      <c r="C32" s="191"/>
      <c r="D32" s="191"/>
      <c r="E32" s="192"/>
      <c r="F32" s="195"/>
      <c r="G32" s="195"/>
      <c r="H32" s="195"/>
      <c r="I32" s="195"/>
      <c r="J32" s="196"/>
      <c r="K32" s="62">
        <f>IF(OR(K31=" ",K31=0),0,IF($K$10="","",DATE(YEAR($G$6),MONTH($G$6)+1,0)-$G$6+1))</f>
        <v>0</v>
      </c>
      <c r="L32" s="181"/>
      <c r="M32" s="62">
        <f>IF(OR(M31=" ",M31=0),0,IF($M$10="",0,IF($O$10="",DAY(EOMONTH($M$10,0))-(DATE(YEAR($G$7),MONTH($G$7)+1,0)-$G$7),DAY(EOMONTH($M$10,0)))))</f>
        <v>0</v>
      </c>
      <c r="N32" s="181"/>
      <c r="O32" s="62">
        <f>IF(OR(O31=" ",O31=0),0,IF($O$10="",0,IF($Q$10="",DAY(EOMONTH($O$10,0))-(DATE(YEAR($G$7),MONTH($G$7)+1,0)-$G$7),DAY(EOMONTH($O$10,0)))))</f>
        <v>0</v>
      </c>
      <c r="P32" s="181"/>
      <c r="Q32" s="62">
        <f>IF(OR(Q31=" ",Q31=0),0,IF($Q$10="",0,IF($S$10="",DAY(EOMONTH($Q$10,0))-(DATE(YEAR($G$7),MONTH($G$7)+1,0)-$G$7),DAY(EOMONTH($Q$10,0)))))</f>
        <v>0</v>
      </c>
      <c r="R32" s="181"/>
      <c r="S32" s="62">
        <f>IF(OR(S31=" ",S31=0),0,IF($S$10="",0,IF($U$10="",DAY(EOMONTH($S$10,0))-(DATE(YEAR($G$7),MONTH($G$7)+1,0)-$G$7),DAY(EOMONTH($S$10,0)))))</f>
        <v>0</v>
      </c>
      <c r="T32" s="181"/>
      <c r="U32" s="62">
        <f>IF(OR(U31=" ",U31=0),0,IF($U$10="",0,IF($W$10="",DAY(EOMONTH($U$10,0))-(DATE(YEAR($G$7),MONTH($G$7)+1,0)-$G$7),DAY(EOMONTH($U$10,0)))))</f>
        <v>0</v>
      </c>
      <c r="V32" s="181"/>
      <c r="W32" s="62">
        <f>IF(OR(W31=" ",W31=0),0,IF($W$10="",0,IF($Y$10="",DAY(EOMONTH($W$10,0))-(DATE(YEAR($G$7),MONTH($G$7)+1,0)-$G$7),DAY(EOMONTH($W$10,0)))))</f>
        <v>0</v>
      </c>
      <c r="X32" s="181"/>
      <c r="Y32" s="62">
        <f>IF(OR(Y31=" ",Y31=0),0,IF($Y$10="",0,IF($AA$10="",DAY(EOMONTH($Y$10,0))-(DATE(YEAR($G$7),MONTH($G$7)+1,0)-$G$7),DAY(EOMONTH($Y$10,0)))))</f>
        <v>0</v>
      </c>
      <c r="Z32" s="181"/>
      <c r="AA32" s="62">
        <f>IF(OR(AA31=" ",AA31=0),0,IF($AA$10="",0,IF($AC$10="",DAY(EOMONTH($AA$10,0))-(DATE(YEAR($G$7),MONTH($G$7)+1,0)-$G$7),DAY(EOMONTH($AA$10,0)))))</f>
        <v>0</v>
      </c>
      <c r="AB32" s="181"/>
      <c r="AC32" s="62">
        <f>IF(OR(AC31=" ",AC31=0),0,IF($AC$10="",0,IF($AE$10="",DAY(EOMONTH($AC$10,0))-(DATE(YEAR($G$7),MONTH($G$7)+1,0)-$G$7),DAY(EOMONTH($AC$10,0)))))</f>
        <v>0</v>
      </c>
      <c r="AD32" s="181"/>
      <c r="AE32" s="62">
        <f>IF(OR(AE31=" ",AE31=0),0,IF($AE$10="",0,IF($AG$10="",DAY(EOMONTH($AE$10,0))-(DATE(YEAR($G$7),MONTH($G$7)+1,0)-$G$7),DAY(EOMONTH($AE$10,0)))))</f>
        <v>0</v>
      </c>
      <c r="AF32" s="181"/>
      <c r="AG32" s="62">
        <f>IF(OR(AG31=" ",AG31=0),0,IF($AG$10="",0,DAY(EOMONTH($AG$10,0)-(DATE(YEAR($G$7),MONTH($G$7)+1,0)-$G$7))))</f>
        <v>0</v>
      </c>
      <c r="AH32" s="182"/>
      <c r="AI32" s="93"/>
      <c r="AJ32" s="185"/>
      <c r="AK32" s="186"/>
      <c r="AM32" s="51">
        <f>SUM(K32,M32,O32,Q32,S32,U32,W32,Y32,AA32,AC32,AE32,AG32)</f>
        <v>0</v>
      </c>
      <c r="AN32" s="88">
        <f>IF(AI31="有",AM32-3,AM32)</f>
        <v>0</v>
      </c>
      <c r="AO32" s="85"/>
      <c r="AP32" s="88">
        <f>IF(AI32="有",AN32-6,AN32)</f>
        <v>0</v>
      </c>
      <c r="AQ32" s="85"/>
      <c r="AR32" s="84">
        <f t="shared" si="0"/>
        <v>0</v>
      </c>
    </row>
    <row r="33" spans="1:44" s="51" customFormat="1" ht="30" customHeight="1" thickBot="1">
      <c r="B33" s="187"/>
      <c r="C33" s="188"/>
      <c r="D33" s="188"/>
      <c r="E33" s="189"/>
      <c r="F33" s="193"/>
      <c r="G33" s="193"/>
      <c r="H33" s="193"/>
      <c r="I33" s="193"/>
      <c r="J33" s="194"/>
      <c r="K33" s="60"/>
      <c r="L33" s="181" t="str">
        <f t="shared" ref="L33:N33" si="56">IF(OR(K33=" ",K33=0)," ",(K34-K33)/K34)</f>
        <v xml:space="preserve"> </v>
      </c>
      <c r="M33" s="60"/>
      <c r="N33" s="181" t="str">
        <f t="shared" si="56"/>
        <v xml:space="preserve"> </v>
      </c>
      <c r="O33" s="60"/>
      <c r="P33" s="181" t="str">
        <f t="shared" ref="P33" si="57">IF(OR(O33=" ",O33=0)," ",(O34-O33)/O34)</f>
        <v xml:space="preserve"> </v>
      </c>
      <c r="Q33" s="60"/>
      <c r="R33" s="181" t="str">
        <f t="shared" ref="R33" si="58">IF(OR(Q33=" ",Q33=0)," ",(Q34-Q33)/Q34)</f>
        <v xml:space="preserve"> </v>
      </c>
      <c r="S33" s="60"/>
      <c r="T33" s="181" t="str">
        <f t="shared" ref="T33" si="59">IF(OR(S33=" ",S33=0)," ",(S34-S33)/S34)</f>
        <v xml:space="preserve"> </v>
      </c>
      <c r="U33" s="61"/>
      <c r="V33" s="181" t="str">
        <f t="shared" ref="V33" si="60">IF(OR(U33=" ",U33=0)," ",(U34-U33)/U34)</f>
        <v xml:space="preserve"> </v>
      </c>
      <c r="W33" s="61"/>
      <c r="X33" s="181" t="str">
        <f t="shared" ref="X33" si="61">IF(OR(W33=" ",W33=0)," ",(W34-W33)/W34)</f>
        <v xml:space="preserve"> </v>
      </c>
      <c r="Y33" s="61"/>
      <c r="Z33" s="181" t="str">
        <f t="shared" ref="Z33" si="62">IF(OR(Y33=" ",Y33=0)," ",(Y34-Y33)/Y34)</f>
        <v xml:space="preserve"> </v>
      </c>
      <c r="AA33" s="61"/>
      <c r="AB33" s="181" t="str">
        <f t="shared" ref="AB33" si="63">IF(OR(AA33=" ",AA33=0)," ",(AA34-AA33)/AA34)</f>
        <v xml:space="preserve"> </v>
      </c>
      <c r="AC33" s="61"/>
      <c r="AD33" s="181" t="str">
        <f t="shared" ref="AD33" si="64">IF(OR(AC33=" ",AC33=0)," ",(AC34-AC33)/AC34)</f>
        <v xml:space="preserve"> </v>
      </c>
      <c r="AE33" s="61"/>
      <c r="AF33" s="181" t="str">
        <f t="shared" ref="AF33" si="65">IF(OR(AE33=" ",AE33=0)," ",(AE34-AE33)/AE34)</f>
        <v xml:space="preserve"> </v>
      </c>
      <c r="AG33" s="61"/>
      <c r="AH33" s="182" t="str">
        <f t="shared" ref="AH33" si="66">IF(OR(AG33=" ",AG33=0)," ",(AG34-AG33)/AG34)</f>
        <v xml:space="preserve"> </v>
      </c>
      <c r="AI33" s="92"/>
      <c r="AJ33" s="183">
        <f>IF(AR33=0,0,AR33/AR34)</f>
        <v>0</v>
      </c>
      <c r="AK33" s="184"/>
      <c r="AM33" s="87">
        <f>SUM(K34-K33,M34-M33,O34-O33,Q34-Q33,S34-S33,U34-U33,W34-W33,Y34-Y33,AA34-AA33,AC34-AC33,AE34-AE33,AG34-AG33)</f>
        <v>0</v>
      </c>
      <c r="AN33" s="83">
        <f>IF(AI33="有",AM33-3,AM33)</f>
        <v>0</v>
      </c>
      <c r="AP33" s="83">
        <f>IF(AI34="有",AN33-6,AN33)</f>
        <v>0</v>
      </c>
      <c r="AR33" s="84">
        <f t="shared" si="0"/>
        <v>0</v>
      </c>
    </row>
    <row r="34" spans="1:44" s="51" customFormat="1" ht="30" customHeight="1" thickBot="1">
      <c r="B34" s="190"/>
      <c r="C34" s="191"/>
      <c r="D34" s="191"/>
      <c r="E34" s="192"/>
      <c r="F34" s="195"/>
      <c r="G34" s="195"/>
      <c r="H34" s="195"/>
      <c r="I34" s="195"/>
      <c r="J34" s="196"/>
      <c r="K34" s="62">
        <f>IF(OR(K33=" ",K33=0),0,IF($K$10="","",DATE(YEAR($G$6),MONTH($G$6)+1,0)-$G$6+1))</f>
        <v>0</v>
      </c>
      <c r="L34" s="181"/>
      <c r="M34" s="62">
        <f>IF(OR(M33=" ",M33=0),0,IF($M$10="",0,IF($O$10="",DAY(EOMONTH($M$10,0))-(DATE(YEAR($G$7),MONTH($G$7)+1,0)-$G$7),DAY(EOMONTH($M$10,0)))))</f>
        <v>0</v>
      </c>
      <c r="N34" s="181"/>
      <c r="O34" s="62">
        <f>IF(OR(O33=" ",O33=0),0,IF($O$10="",0,IF($Q$10="",DAY(EOMONTH($O$10,0))-(DATE(YEAR($G$7),MONTH($G$7)+1,0)-$G$7),DAY(EOMONTH($O$10,0)))))</f>
        <v>0</v>
      </c>
      <c r="P34" s="181"/>
      <c r="Q34" s="62">
        <f>IF(OR(Q33=" ",Q33=0),0,IF($Q$10="",0,IF($S$10="",DAY(EOMONTH($Q$10,0))-(DATE(YEAR($G$7),MONTH($G$7)+1,0)-$G$7),DAY(EOMONTH($Q$10,0)))))</f>
        <v>0</v>
      </c>
      <c r="R34" s="181"/>
      <c r="S34" s="62">
        <f>IF(OR(S33=" ",S33=0),0,IF($S$10="",0,IF($U$10="",DAY(EOMONTH($S$10,0))-(DATE(YEAR($G$7),MONTH($G$7)+1,0)-$G$7),DAY(EOMONTH($S$10,0)))))</f>
        <v>0</v>
      </c>
      <c r="T34" s="181"/>
      <c r="U34" s="62">
        <f>IF(OR(U33=" ",U33=0),0,IF($U$10="",0,IF($W$10="",DAY(EOMONTH($U$10,0))-(DATE(YEAR($G$7),MONTH($G$7)+1,0)-$G$7),DAY(EOMONTH($U$10,0)))))</f>
        <v>0</v>
      </c>
      <c r="V34" s="181"/>
      <c r="W34" s="62">
        <f>IF(OR(W33=" ",W33=0),0,IF($W$10="",0,IF($Y$10="",DAY(EOMONTH($W$10,0))-(DATE(YEAR($G$7),MONTH($G$7)+1,0)-$G$7),DAY(EOMONTH($W$10,0)))))</f>
        <v>0</v>
      </c>
      <c r="X34" s="181"/>
      <c r="Y34" s="62">
        <f>IF(OR(Y33=" ",Y33=0),0,IF($Y$10="",0,IF($AA$10="",DAY(EOMONTH($Y$10,0))-(DATE(YEAR($G$7),MONTH($G$7)+1,0)-$G$7),DAY(EOMONTH($Y$10,0)))))</f>
        <v>0</v>
      </c>
      <c r="Z34" s="181"/>
      <c r="AA34" s="62">
        <f>IF(OR(AA33=" ",AA33=0),0,IF($AA$10="",0,IF($AC$10="",DAY(EOMONTH($AA$10,0))-(DATE(YEAR($G$7),MONTH($G$7)+1,0)-$G$7),DAY(EOMONTH($AA$10,0)))))</f>
        <v>0</v>
      </c>
      <c r="AB34" s="181"/>
      <c r="AC34" s="62">
        <f>IF(OR(AC33=" ",AC33=0),0,IF($AC$10="",0,IF($AE$10="",DAY(EOMONTH($AC$10,0))-(DATE(YEAR($G$7),MONTH($G$7)+1,0)-$G$7),DAY(EOMONTH($AC$10,0)))))</f>
        <v>0</v>
      </c>
      <c r="AD34" s="181"/>
      <c r="AE34" s="62">
        <f>IF(OR(AE33=" ",AE33=0),0,IF($AE$10="",0,IF($AG$10="",DAY(EOMONTH($AE$10,0))-(DATE(YEAR($G$7),MONTH($G$7)+1,0)-$G$7),DAY(EOMONTH($AE$10,0)))))</f>
        <v>0</v>
      </c>
      <c r="AF34" s="181"/>
      <c r="AG34" s="62">
        <f>IF(OR(AG33=" ",AG33=0),0,IF($AG$10="",0,DAY(EOMONTH($AG$10,0)-(DATE(YEAR($G$7),MONTH($G$7)+1,0)-$G$7))))</f>
        <v>0</v>
      </c>
      <c r="AH34" s="182"/>
      <c r="AI34" s="93"/>
      <c r="AJ34" s="185"/>
      <c r="AK34" s="186"/>
      <c r="AM34" s="51">
        <f>SUM(K34,M34,O34,Q34,S34,U34,W34,Y34,AA34,AC34,AE34,AG34)</f>
        <v>0</v>
      </c>
      <c r="AN34" s="88">
        <f>IF(AI33="有",AM34-3,AM34)</f>
        <v>0</v>
      </c>
      <c r="AO34" s="85"/>
      <c r="AP34" s="88">
        <f>IF(AI34="有",AN34-6,AN34)</f>
        <v>0</v>
      </c>
      <c r="AQ34" s="85"/>
      <c r="AR34" s="84">
        <f t="shared" si="0"/>
        <v>0</v>
      </c>
    </row>
    <row r="35" spans="1:44" s="51" customFormat="1" ht="30" customHeight="1" thickBot="1">
      <c r="B35" s="187"/>
      <c r="C35" s="188"/>
      <c r="D35" s="188"/>
      <c r="E35" s="189"/>
      <c r="F35" s="193"/>
      <c r="G35" s="193"/>
      <c r="H35" s="193"/>
      <c r="I35" s="193"/>
      <c r="J35" s="194"/>
      <c r="K35" s="63"/>
      <c r="L35" s="181" t="str">
        <f t="shared" ref="L35:N35" si="67">IF(OR(K35=" ",K35=0)," ",(K36-K35)/K36)</f>
        <v xml:space="preserve"> </v>
      </c>
      <c r="M35" s="63"/>
      <c r="N35" s="181" t="str">
        <f t="shared" si="67"/>
        <v xml:space="preserve"> </v>
      </c>
      <c r="O35" s="63"/>
      <c r="P35" s="181" t="str">
        <f t="shared" ref="P35" si="68">IF(OR(O35=" ",O35=0)," ",(O36-O35)/O36)</f>
        <v xml:space="preserve"> </v>
      </c>
      <c r="Q35" s="63"/>
      <c r="R35" s="181" t="str">
        <f t="shared" ref="R35" si="69">IF(OR(Q35=" ",Q35=0)," ",(Q36-Q35)/Q36)</f>
        <v xml:space="preserve"> </v>
      </c>
      <c r="S35" s="63"/>
      <c r="T35" s="181" t="str">
        <f t="shared" ref="T35" si="70">IF(OR(S35=" ",S35=0)," ",(S36-S35)/S36)</f>
        <v xml:space="preserve"> </v>
      </c>
      <c r="U35" s="64"/>
      <c r="V35" s="181" t="str">
        <f t="shared" ref="V35" si="71">IF(OR(U35=" ",U35=0)," ",(U36-U35)/U36)</f>
        <v xml:space="preserve"> </v>
      </c>
      <c r="W35" s="64"/>
      <c r="X35" s="181" t="str">
        <f t="shared" ref="X35" si="72">IF(OR(W35=" ",W35=0)," ",(W36-W35)/W36)</f>
        <v xml:space="preserve"> </v>
      </c>
      <c r="Y35" s="64"/>
      <c r="Z35" s="181" t="str">
        <f t="shared" ref="Z35" si="73">IF(OR(Y35=" ",Y35=0)," ",(Y36-Y35)/Y36)</f>
        <v xml:space="preserve"> </v>
      </c>
      <c r="AA35" s="64"/>
      <c r="AB35" s="181" t="str">
        <f t="shared" ref="AB35" si="74">IF(OR(AA35=" ",AA35=0)," ",(AA36-AA35)/AA36)</f>
        <v xml:space="preserve"> </v>
      </c>
      <c r="AC35" s="64"/>
      <c r="AD35" s="181" t="str">
        <f t="shared" ref="AD35" si="75">IF(OR(AC35=" ",AC35=0)," ",(AC36-AC35)/AC36)</f>
        <v xml:space="preserve"> </v>
      </c>
      <c r="AE35" s="64"/>
      <c r="AF35" s="181" t="str">
        <f t="shared" ref="AF35" si="76">IF(OR(AE35=" ",AE35=0)," ",(AE36-AE35)/AE36)</f>
        <v xml:space="preserve"> </v>
      </c>
      <c r="AG35" s="64"/>
      <c r="AH35" s="182" t="str">
        <f t="shared" ref="AH35" si="77">IF(OR(AG35=" ",AG35=0)," ",(AG36-AG35)/AG36)</f>
        <v xml:space="preserve"> </v>
      </c>
      <c r="AI35" s="92"/>
      <c r="AJ35" s="183">
        <f>IF(AR35=0,0,AR35/AR36)</f>
        <v>0</v>
      </c>
      <c r="AK35" s="184"/>
      <c r="AM35" s="87">
        <f>SUM(K36-K35,M36-M35,O36-O35,Q36-Q35,S36-S35,U36-U35,W36-W35,Y36-Y35,AA36-AA35,AC36-AC35,AE36-AE35,AG36-AG35)</f>
        <v>0</v>
      </c>
      <c r="AN35" s="83">
        <f>IF(AI35="有",AM35-3,AM35)</f>
        <v>0</v>
      </c>
      <c r="AP35" s="83">
        <f>IF(AI36="有",AN35-6,AN35)</f>
        <v>0</v>
      </c>
      <c r="AR35" s="84">
        <f t="shared" si="0"/>
        <v>0</v>
      </c>
    </row>
    <row r="36" spans="1:44" s="51" customFormat="1" ht="30" customHeight="1" thickBot="1">
      <c r="B36" s="190"/>
      <c r="C36" s="191"/>
      <c r="D36" s="191"/>
      <c r="E36" s="192"/>
      <c r="F36" s="195"/>
      <c r="G36" s="195"/>
      <c r="H36" s="195"/>
      <c r="I36" s="195"/>
      <c r="J36" s="196"/>
      <c r="K36" s="62">
        <f>IF(OR(K35=" ",K35=0),0,IF($K$10="","",DATE(YEAR($G$6),MONTH($G$6)+1,0)-$G$6+1))</f>
        <v>0</v>
      </c>
      <c r="L36" s="181"/>
      <c r="M36" s="62">
        <f>IF(OR(M35=" ",M35=0),0,IF($M$10="",0,IF($O$10="",DAY(EOMONTH($M$10,0))-(DATE(YEAR($G$7),MONTH($G$7)+1,0)-$G$7),DAY(EOMONTH($M$10,0)))))</f>
        <v>0</v>
      </c>
      <c r="N36" s="181"/>
      <c r="O36" s="62">
        <f>IF(OR(O35=" ",O35=0),0,IF($O$10="",0,IF($Q$10="",DAY(EOMONTH($O$10,0))-(DATE(YEAR($G$7),MONTH($G$7)+1,0)-$G$7),DAY(EOMONTH($O$10,0)))))</f>
        <v>0</v>
      </c>
      <c r="P36" s="181"/>
      <c r="Q36" s="62">
        <f>IF(OR(Q35=" ",Q35=0),0,IF($Q$10="",0,IF($S$10="",DAY(EOMONTH($Q$10,0))-(DATE(YEAR($G$7),MONTH($G$7)+1,0)-$G$7),DAY(EOMONTH($Q$10,0)))))</f>
        <v>0</v>
      </c>
      <c r="R36" s="181"/>
      <c r="S36" s="62">
        <f>IF(OR(S35=" ",S35=0),0,IF($S$10="",0,IF($U$10="",DAY(EOMONTH($S$10,0))-(DATE(YEAR($G$7),MONTH($G$7)+1,0)-$G$7),DAY(EOMONTH($S$10,0)))))</f>
        <v>0</v>
      </c>
      <c r="T36" s="181"/>
      <c r="U36" s="62">
        <f>IF(OR(U35=" ",U35=0),0,IF($U$10="",0,IF($W$10="",DAY(EOMONTH($U$10,0))-(DATE(YEAR($G$7),MONTH($G$7)+1,0)-$G$7),DAY(EOMONTH($U$10,0)))))</f>
        <v>0</v>
      </c>
      <c r="V36" s="181"/>
      <c r="W36" s="62">
        <f>IF(OR(W35=" ",W35=0),0,IF($W$10="",0,IF($Y$10="",DAY(EOMONTH($W$10,0))-(DATE(YEAR($G$7),MONTH($G$7)+1,0)-$G$7),DAY(EOMONTH($W$10,0)))))</f>
        <v>0</v>
      </c>
      <c r="X36" s="181"/>
      <c r="Y36" s="62">
        <f>IF(OR(Y35=" ",Y35=0),0,IF($Y$10="",0,IF($AA$10="",DAY(EOMONTH($Y$10,0))-(DATE(YEAR($G$7),MONTH($G$7)+1,0)-$G$7),DAY(EOMONTH($Y$10,0)))))</f>
        <v>0</v>
      </c>
      <c r="Z36" s="181"/>
      <c r="AA36" s="62">
        <f>IF(OR(AA35=" ",AA35=0),0,IF($AA$10="",0,IF($AC$10="",DAY(EOMONTH($AA$10,0))-(DATE(YEAR($G$7),MONTH($G$7)+1,0)-$G$7),DAY(EOMONTH($AA$10,0)))))</f>
        <v>0</v>
      </c>
      <c r="AB36" s="181"/>
      <c r="AC36" s="62">
        <f>IF(OR(AC35=" ",AC35=0),0,IF($AC$10="",0,IF($AE$10="",DAY(EOMONTH($AC$10,0))-(DATE(YEAR($G$7),MONTH($G$7)+1,0)-$G$7),DAY(EOMONTH($AC$10,0)))))</f>
        <v>0</v>
      </c>
      <c r="AD36" s="181"/>
      <c r="AE36" s="62">
        <f>IF(OR(AE35=" ",AE35=0),0,IF($AE$10="",0,IF($AG$10="",DAY(EOMONTH($AE$10,0))-(DATE(YEAR($G$7),MONTH($G$7)+1,0)-$G$7),DAY(EOMONTH($AE$10,0)))))</f>
        <v>0</v>
      </c>
      <c r="AF36" s="181"/>
      <c r="AG36" s="62">
        <f>IF(OR(AG35=" ",AG35=0),0,IF($AG$10="",0,DAY(EOMONTH($AG$10,0)-(DATE(YEAR($G$7),MONTH($G$7)+1,0)-$G$7))))</f>
        <v>0</v>
      </c>
      <c r="AH36" s="182"/>
      <c r="AI36" s="93"/>
      <c r="AJ36" s="185"/>
      <c r="AK36" s="186"/>
      <c r="AM36" s="51">
        <f>SUM(K36,M36,O36,Q36,S36,U36,W36,Y36,AA36,AC36,AE36,AG36)</f>
        <v>0</v>
      </c>
      <c r="AN36" s="88">
        <f>IF(AI35="有",AM36-3,AM36)</f>
        <v>0</v>
      </c>
      <c r="AO36" s="85"/>
      <c r="AP36" s="88">
        <f>IF(AI36="有",AN36-6,AN36)</f>
        <v>0</v>
      </c>
      <c r="AQ36" s="85"/>
      <c r="AR36" s="84">
        <f t="shared" si="0"/>
        <v>0</v>
      </c>
    </row>
    <row r="37" spans="1:44" s="51" customFormat="1" ht="30" customHeight="1" thickBot="1">
      <c r="B37" s="187"/>
      <c r="C37" s="188"/>
      <c r="D37" s="188"/>
      <c r="E37" s="189"/>
      <c r="F37" s="193"/>
      <c r="G37" s="193"/>
      <c r="H37" s="193"/>
      <c r="I37" s="193"/>
      <c r="J37" s="194"/>
      <c r="K37" s="60"/>
      <c r="L37" s="181" t="str">
        <f t="shared" ref="L37:N37" si="78">IF(OR(K37=" ",K37=0)," ",(K38-K37)/K38)</f>
        <v xml:space="preserve"> </v>
      </c>
      <c r="M37" s="60"/>
      <c r="N37" s="181" t="str">
        <f t="shared" si="78"/>
        <v xml:space="preserve"> </v>
      </c>
      <c r="O37" s="60"/>
      <c r="P37" s="181" t="str">
        <f t="shared" ref="P37" si="79">IF(OR(O37=" ",O37=0)," ",(O38-O37)/O38)</f>
        <v xml:space="preserve"> </v>
      </c>
      <c r="Q37" s="60"/>
      <c r="R37" s="181" t="str">
        <f t="shared" ref="R37" si="80">IF(OR(Q37=" ",Q37=0)," ",(Q38-Q37)/Q38)</f>
        <v xml:space="preserve"> </v>
      </c>
      <c r="S37" s="60"/>
      <c r="T37" s="181" t="str">
        <f t="shared" ref="T37" si="81">IF(OR(S37=" ",S37=0)," ",(S38-S37)/S38)</f>
        <v xml:space="preserve"> </v>
      </c>
      <c r="U37" s="61"/>
      <c r="V37" s="181" t="str">
        <f t="shared" ref="V37" si="82">IF(OR(U37=" ",U37=0)," ",(U38-U37)/U38)</f>
        <v xml:space="preserve"> </v>
      </c>
      <c r="W37" s="61"/>
      <c r="X37" s="181" t="str">
        <f t="shared" ref="X37" si="83">IF(OR(W37=" ",W37=0)," ",(W38-W37)/W38)</f>
        <v xml:space="preserve"> </v>
      </c>
      <c r="Y37" s="61"/>
      <c r="Z37" s="181" t="str">
        <f t="shared" ref="Z37" si="84">IF(OR(Y37=" ",Y37=0)," ",(Y38-Y37)/Y38)</f>
        <v xml:space="preserve"> </v>
      </c>
      <c r="AA37" s="61"/>
      <c r="AB37" s="181" t="str">
        <f t="shared" ref="AB37" si="85">IF(OR(AA37=" ",AA37=0)," ",(AA38-AA37)/AA38)</f>
        <v xml:space="preserve"> </v>
      </c>
      <c r="AC37" s="61"/>
      <c r="AD37" s="181" t="str">
        <f t="shared" ref="AD37" si="86">IF(OR(AC37=" ",AC37=0)," ",(AC38-AC37)/AC38)</f>
        <v xml:space="preserve"> </v>
      </c>
      <c r="AE37" s="61"/>
      <c r="AF37" s="181" t="str">
        <f t="shared" ref="AF37" si="87">IF(OR(AE37=" ",AE37=0)," ",(AE38-AE37)/AE38)</f>
        <v xml:space="preserve"> </v>
      </c>
      <c r="AG37" s="61"/>
      <c r="AH37" s="182" t="str">
        <f t="shared" ref="AH37" si="88">IF(OR(AG37=" ",AG37=0)," ",(AG38-AG37)/AG38)</f>
        <v xml:space="preserve"> </v>
      </c>
      <c r="AI37" s="92"/>
      <c r="AJ37" s="183">
        <f>IF(AR37=0,0,AR37/AR38)</f>
        <v>0</v>
      </c>
      <c r="AK37" s="184"/>
      <c r="AM37" s="87">
        <f>SUM(K38-K37,M38-M37,O38-O37,Q38-Q37,S38-S37,U38-U37,W38-W37,Y38-Y37,AA38-AA37,AC38-AC37,AE38-AE37,AG38-AG37)</f>
        <v>0</v>
      </c>
      <c r="AN37" s="83">
        <f>IF(AI37="有",AM37-3,AM37)</f>
        <v>0</v>
      </c>
      <c r="AP37" s="83">
        <f>IF(AI38="有",AN37-6,AN37)</f>
        <v>0</v>
      </c>
      <c r="AR37" s="84">
        <f t="shared" si="0"/>
        <v>0</v>
      </c>
    </row>
    <row r="38" spans="1:44" s="51" customFormat="1" ht="30" customHeight="1" thickBot="1">
      <c r="B38" s="190"/>
      <c r="C38" s="191"/>
      <c r="D38" s="191"/>
      <c r="E38" s="192"/>
      <c r="F38" s="195"/>
      <c r="G38" s="195"/>
      <c r="H38" s="195"/>
      <c r="I38" s="195"/>
      <c r="J38" s="196"/>
      <c r="K38" s="62">
        <f>IF(OR(K37=" ",K37=0),0,IF($K$10="","",DATE(YEAR($G$6),MONTH($G$6)+1,0)-$G$6+1))</f>
        <v>0</v>
      </c>
      <c r="L38" s="181"/>
      <c r="M38" s="62">
        <f>IF(OR(M37=" ",M37=0),0,IF($M$10="",0,IF($O$10="",DAY(EOMONTH($M$10,0))-(DATE(YEAR($G$7),MONTH($G$7)+1,0)-$G$7),DAY(EOMONTH($M$10,0)))))</f>
        <v>0</v>
      </c>
      <c r="N38" s="181"/>
      <c r="O38" s="62">
        <f>IF(OR(O37=" ",O37=0),0,IF($O$10="",0,IF($Q$10="",DAY(EOMONTH($O$10,0))-(DATE(YEAR($G$7),MONTH($G$7)+1,0)-$G$7),DAY(EOMONTH($O$10,0)))))</f>
        <v>0</v>
      </c>
      <c r="P38" s="181"/>
      <c r="Q38" s="62">
        <f>IF(OR(Q37=" ",Q37=0),0,IF($Q$10="",0,IF($S$10="",DAY(EOMONTH($Q$10,0))-(DATE(YEAR($G$7),MONTH($G$7)+1,0)-$G$7),DAY(EOMONTH($Q$10,0)))))</f>
        <v>0</v>
      </c>
      <c r="R38" s="181"/>
      <c r="S38" s="62">
        <f>IF(OR(S37=" ",S37=0),0,IF($S$10="",0,IF($U$10="",DAY(EOMONTH($S$10,0))-(DATE(YEAR($G$7),MONTH($G$7)+1,0)-$G$7),DAY(EOMONTH($S$10,0)))))</f>
        <v>0</v>
      </c>
      <c r="T38" s="181"/>
      <c r="U38" s="62">
        <f>IF(OR(U37=" ",U37=0),0,IF($U$10="",0,IF($W$10="",DAY(EOMONTH($U$10,0))-(DATE(YEAR($G$7),MONTH($G$7)+1,0)-$G$7),DAY(EOMONTH($U$10,0)))))</f>
        <v>0</v>
      </c>
      <c r="V38" s="181"/>
      <c r="W38" s="62">
        <f>IF(OR(W37=" ",W37=0),0,IF($W$10="",0,IF($Y$10="",DAY(EOMONTH($W$10,0))-(DATE(YEAR($G$7),MONTH($G$7)+1,0)-$G$7),DAY(EOMONTH($W$10,0)))))</f>
        <v>0</v>
      </c>
      <c r="X38" s="181"/>
      <c r="Y38" s="62">
        <f>IF(OR(Y37=" ",Y37=0),0,IF($Y$10="",0,IF($AA$10="",DAY(EOMONTH($Y$10,0))-(DATE(YEAR($G$7),MONTH($G$7)+1,0)-$G$7),DAY(EOMONTH($Y$10,0)))))</f>
        <v>0</v>
      </c>
      <c r="Z38" s="181"/>
      <c r="AA38" s="62">
        <f>IF(OR(AA37=" ",AA37=0),0,IF($AA$10="",0,IF($AC$10="",DAY(EOMONTH($AA$10,0))-(DATE(YEAR($G$7),MONTH($G$7)+1,0)-$G$7),DAY(EOMONTH($AA$10,0)))))</f>
        <v>0</v>
      </c>
      <c r="AB38" s="181"/>
      <c r="AC38" s="62">
        <f>IF(OR(AC37=" ",AC37=0),0,IF($AC$10="",0,IF($AE$10="",DAY(EOMONTH($AC$10,0))-(DATE(YEAR($G$7),MONTH($G$7)+1,0)-$G$7),DAY(EOMONTH($AC$10,0)))))</f>
        <v>0</v>
      </c>
      <c r="AD38" s="181"/>
      <c r="AE38" s="62">
        <f>IF(OR(AE37=" ",AE37=0),0,IF($AE$10="",0,IF($AG$10="",DAY(EOMONTH($AE$10,0))-(DATE(YEAR($G$7),MONTH($G$7)+1,0)-$G$7),DAY(EOMONTH($AE$10,0)))))</f>
        <v>0</v>
      </c>
      <c r="AF38" s="181"/>
      <c r="AG38" s="62">
        <f>IF(OR(AG37=" ",AG37=0),0,IF($AG$10="",0,DAY(EOMONTH($AG$10,0)-(DATE(YEAR($G$7),MONTH($G$7)+1,0)-$G$7))))</f>
        <v>0</v>
      </c>
      <c r="AH38" s="182"/>
      <c r="AI38" s="93"/>
      <c r="AJ38" s="185"/>
      <c r="AK38" s="186"/>
      <c r="AM38" s="51">
        <f>SUM(K38,M38,O38,Q38,S38,U38,W38,Y38,AA38,AC38,AE38,AG38)</f>
        <v>0</v>
      </c>
      <c r="AN38" s="88">
        <f>IF(AI37="有",AM38-3,AM38)</f>
        <v>0</v>
      </c>
      <c r="AO38" s="85"/>
      <c r="AP38" s="88">
        <f>IF(AI38="有",AN38-6,AN38)</f>
        <v>0</v>
      </c>
      <c r="AQ38" s="85"/>
      <c r="AR38" s="84">
        <f t="shared" si="0"/>
        <v>0</v>
      </c>
    </row>
    <row r="39" spans="1:44" s="51" customFormat="1" ht="14.25" customHeight="1" thickBot="1">
      <c r="B39" s="68"/>
      <c r="C39" s="68"/>
      <c r="D39" s="68"/>
      <c r="E39" s="68"/>
      <c r="F39" s="102"/>
      <c r="G39" s="102"/>
      <c r="H39" s="102"/>
      <c r="I39" s="102"/>
      <c r="J39" s="102"/>
      <c r="K39" s="104"/>
      <c r="L39" s="105"/>
      <c r="M39" s="104"/>
      <c r="N39" s="105"/>
      <c r="O39" s="104"/>
      <c r="P39" s="105"/>
      <c r="Q39" s="104"/>
      <c r="R39" s="105"/>
      <c r="S39" s="104"/>
      <c r="T39" s="105"/>
      <c r="U39" s="104"/>
      <c r="V39" s="105"/>
      <c r="W39" s="104"/>
      <c r="X39" s="105"/>
      <c r="Y39" s="104"/>
      <c r="Z39" s="105"/>
      <c r="AA39" s="104"/>
      <c r="AB39" s="105"/>
      <c r="AC39" s="104"/>
      <c r="AD39" s="105"/>
      <c r="AE39" s="104"/>
      <c r="AF39" s="105"/>
      <c r="AG39" s="104"/>
      <c r="AH39" s="105"/>
      <c r="AI39" s="108"/>
      <c r="AJ39" s="106"/>
      <c r="AK39" s="106"/>
      <c r="AR39" s="103"/>
    </row>
    <row r="40" spans="1:44" s="51" customFormat="1" ht="28.5" customHeight="1">
      <c r="B40" s="68"/>
      <c r="C40" s="68"/>
      <c r="D40" s="68"/>
      <c r="E40" s="68"/>
      <c r="F40" s="102"/>
      <c r="G40" s="102"/>
      <c r="H40" s="102"/>
      <c r="I40" s="102"/>
      <c r="J40" s="102"/>
      <c r="K40" s="104"/>
      <c r="L40" s="105"/>
      <c r="M40" s="104"/>
      <c r="N40" s="105"/>
      <c r="O40" s="104"/>
      <c r="P40" s="105"/>
      <c r="Q40" s="104"/>
      <c r="R40" s="105"/>
      <c r="S40" s="104"/>
      <c r="T40" s="105"/>
      <c r="U40" s="104"/>
      <c r="V40" s="105"/>
      <c r="W40" s="104"/>
      <c r="X40" s="105"/>
      <c r="Y40" s="104"/>
      <c r="Z40" s="105"/>
      <c r="AA40" s="104"/>
      <c r="AB40" s="105"/>
      <c r="AC40" s="104"/>
      <c r="AD40" s="105"/>
      <c r="AE40" s="104"/>
      <c r="AF40" s="105"/>
      <c r="AG40" s="109" t="s">
        <v>63</v>
      </c>
      <c r="AH40" s="105"/>
      <c r="AI40" s="110" t="s">
        <v>59</v>
      </c>
      <c r="AJ40" s="106"/>
      <c r="AK40" s="106"/>
      <c r="AR40" s="103"/>
    </row>
    <row r="41" spans="1:44" s="51" customFormat="1" ht="23.25" customHeight="1">
      <c r="B41" s="68"/>
      <c r="C41" s="68"/>
      <c r="D41" s="68"/>
      <c r="E41" s="68"/>
      <c r="F41" s="102"/>
      <c r="G41" s="102"/>
      <c r="H41" s="102"/>
      <c r="I41" s="102"/>
      <c r="J41" s="102"/>
      <c r="K41" s="104"/>
      <c r="L41" s="105"/>
      <c r="M41" s="104"/>
      <c r="N41" s="105"/>
      <c r="O41" s="104"/>
      <c r="P41" s="105"/>
      <c r="Q41" s="104"/>
      <c r="R41" s="105"/>
      <c r="S41" s="104"/>
      <c r="T41" s="105"/>
      <c r="U41" s="104"/>
      <c r="V41" s="105"/>
      <c r="W41" s="104"/>
      <c r="X41" s="105"/>
      <c r="Y41" s="104"/>
      <c r="Z41" s="105"/>
      <c r="AA41" s="104"/>
      <c r="AB41" s="105"/>
      <c r="AC41" s="104"/>
      <c r="AD41" s="105"/>
      <c r="AE41" s="104"/>
      <c r="AF41" s="105"/>
      <c r="AG41" s="104"/>
      <c r="AH41" s="105"/>
      <c r="AI41" s="95" t="s">
        <v>60</v>
      </c>
      <c r="AJ41" s="106"/>
      <c r="AK41" s="106"/>
    </row>
    <row r="42" spans="1:44" s="51" customFormat="1" ht="30" customHeight="1">
      <c r="A42" s="46"/>
      <c r="B42" s="207" t="s">
        <v>37</v>
      </c>
      <c r="C42" s="207"/>
      <c r="D42" s="207"/>
      <c r="E42" s="207"/>
      <c r="F42" s="208" t="s">
        <v>35</v>
      </c>
      <c r="G42" s="208"/>
      <c r="H42" s="208"/>
      <c r="I42" s="208"/>
      <c r="J42" s="208"/>
      <c r="K42" s="47">
        <f>K10</f>
        <v>45483</v>
      </c>
      <c r="L42" s="48" t="s">
        <v>39</v>
      </c>
      <c r="M42" s="47">
        <f>M10</f>
        <v>45505</v>
      </c>
      <c r="N42" s="48" t="s">
        <v>39</v>
      </c>
      <c r="O42" s="47">
        <f>O10</f>
        <v>45536</v>
      </c>
      <c r="P42" s="65" t="s">
        <v>39</v>
      </c>
      <c r="Q42" s="47">
        <f>Q10</f>
        <v>45566</v>
      </c>
      <c r="R42" s="48" t="s">
        <v>39</v>
      </c>
      <c r="S42" s="47">
        <f>S10</f>
        <v>45597</v>
      </c>
      <c r="T42" s="48" t="s">
        <v>39</v>
      </c>
      <c r="U42" s="47">
        <f>U10</f>
        <v>45627</v>
      </c>
      <c r="V42" s="48" t="s">
        <v>39</v>
      </c>
      <c r="W42" s="96">
        <f>W10</f>
        <v>45658</v>
      </c>
      <c r="X42" s="48" t="s">
        <v>39</v>
      </c>
      <c r="Y42" s="47">
        <f>Y10</f>
        <v>45689</v>
      </c>
      <c r="Z42" s="48" t="s">
        <v>39</v>
      </c>
      <c r="AA42" s="49">
        <f>AA10</f>
        <v>45717</v>
      </c>
      <c r="AB42" s="48" t="s">
        <v>39</v>
      </c>
      <c r="AC42" s="47" t="str">
        <f>AC10</f>
        <v/>
      </c>
      <c r="AD42" s="48" t="s">
        <v>39</v>
      </c>
      <c r="AE42" s="47" t="str">
        <f>AE10</f>
        <v/>
      </c>
      <c r="AF42" s="48" t="s">
        <v>39</v>
      </c>
      <c r="AG42" s="47" t="str">
        <f>AG10</f>
        <v/>
      </c>
      <c r="AH42" s="50" t="s">
        <v>39</v>
      </c>
      <c r="AI42" s="91"/>
      <c r="AJ42" s="209" t="s">
        <v>40</v>
      </c>
      <c r="AK42" s="210"/>
      <c r="AP42" s="86"/>
      <c r="AQ42" s="86"/>
    </row>
    <row r="43" spans="1:44" s="28" customFormat="1" ht="30" customHeight="1">
      <c r="A43" s="32"/>
      <c r="B43" s="207"/>
      <c r="C43" s="207"/>
      <c r="D43" s="207"/>
      <c r="E43" s="207"/>
      <c r="F43" s="208"/>
      <c r="G43" s="208"/>
      <c r="H43" s="208"/>
      <c r="I43" s="208"/>
      <c r="J43" s="208"/>
      <c r="K43" s="37" t="s">
        <v>50</v>
      </c>
      <c r="L43" s="199" t="s">
        <v>51</v>
      </c>
      <c r="M43" s="37" t="s">
        <v>50</v>
      </c>
      <c r="N43" s="199" t="s">
        <v>51</v>
      </c>
      <c r="O43" s="37" t="s">
        <v>50</v>
      </c>
      <c r="P43" s="199" t="s">
        <v>51</v>
      </c>
      <c r="Q43" s="37" t="s">
        <v>50</v>
      </c>
      <c r="R43" s="199" t="s">
        <v>51</v>
      </c>
      <c r="S43" s="37" t="s">
        <v>50</v>
      </c>
      <c r="T43" s="199" t="s">
        <v>51</v>
      </c>
      <c r="U43" s="37" t="s">
        <v>50</v>
      </c>
      <c r="V43" s="199" t="s">
        <v>51</v>
      </c>
      <c r="W43" s="37" t="s">
        <v>50</v>
      </c>
      <c r="X43" s="199" t="s">
        <v>51</v>
      </c>
      <c r="Y43" s="37" t="s">
        <v>50</v>
      </c>
      <c r="Z43" s="199" t="s">
        <v>51</v>
      </c>
      <c r="AA43" s="37" t="s">
        <v>50</v>
      </c>
      <c r="AB43" s="199" t="s">
        <v>51</v>
      </c>
      <c r="AC43" s="37" t="s">
        <v>50</v>
      </c>
      <c r="AD43" s="199" t="s">
        <v>51</v>
      </c>
      <c r="AE43" s="37" t="s">
        <v>50</v>
      </c>
      <c r="AF43" s="199" t="s">
        <v>51</v>
      </c>
      <c r="AG43" s="37" t="s">
        <v>50</v>
      </c>
      <c r="AH43" s="201" t="s">
        <v>51</v>
      </c>
      <c r="AI43" s="89" t="s">
        <v>55</v>
      </c>
      <c r="AJ43" s="203" t="s">
        <v>54</v>
      </c>
      <c r="AK43" s="204"/>
      <c r="AN43" s="81" t="s">
        <v>55</v>
      </c>
      <c r="AO43" s="82" t="s">
        <v>56</v>
      </c>
      <c r="AP43" s="81" t="s">
        <v>58</v>
      </c>
      <c r="AQ43" s="81" t="s">
        <v>56</v>
      </c>
    </row>
    <row r="44" spans="1:44" s="28" customFormat="1" ht="30" customHeight="1" thickBot="1">
      <c r="B44" s="207"/>
      <c r="C44" s="207"/>
      <c r="D44" s="207"/>
      <c r="E44" s="207"/>
      <c r="F44" s="208"/>
      <c r="G44" s="208"/>
      <c r="H44" s="208"/>
      <c r="I44" s="208"/>
      <c r="J44" s="208"/>
      <c r="K44" s="52" t="s">
        <v>38</v>
      </c>
      <c r="L44" s="200"/>
      <c r="M44" s="52" t="s">
        <v>38</v>
      </c>
      <c r="N44" s="200"/>
      <c r="O44" s="52" t="s">
        <v>38</v>
      </c>
      <c r="P44" s="200"/>
      <c r="Q44" s="52" t="s">
        <v>38</v>
      </c>
      <c r="R44" s="200"/>
      <c r="S44" s="52" t="s">
        <v>38</v>
      </c>
      <c r="T44" s="200"/>
      <c r="U44" s="52" t="s">
        <v>38</v>
      </c>
      <c r="V44" s="200"/>
      <c r="W44" s="52" t="s">
        <v>38</v>
      </c>
      <c r="X44" s="200"/>
      <c r="Y44" s="52" t="s">
        <v>38</v>
      </c>
      <c r="Z44" s="200"/>
      <c r="AA44" s="52" t="s">
        <v>38</v>
      </c>
      <c r="AB44" s="200"/>
      <c r="AC44" s="52" t="s">
        <v>38</v>
      </c>
      <c r="AD44" s="200"/>
      <c r="AE44" s="52" t="s">
        <v>38</v>
      </c>
      <c r="AF44" s="200"/>
      <c r="AG44" s="52" t="s">
        <v>38</v>
      </c>
      <c r="AH44" s="202"/>
      <c r="AI44" s="90" t="s">
        <v>58</v>
      </c>
      <c r="AJ44" s="205"/>
      <c r="AK44" s="206"/>
      <c r="AN44" s="81" t="s">
        <v>55</v>
      </c>
      <c r="AO44" s="82" t="s">
        <v>57</v>
      </c>
      <c r="AP44" s="81" t="s">
        <v>58</v>
      </c>
      <c r="AQ44" s="83" t="s">
        <v>57</v>
      </c>
    </row>
    <row r="45" spans="1:44" s="51" customFormat="1" ht="30" customHeight="1" thickBot="1">
      <c r="B45" s="187"/>
      <c r="C45" s="188"/>
      <c r="D45" s="188"/>
      <c r="E45" s="189"/>
      <c r="F45" s="193"/>
      <c r="G45" s="193"/>
      <c r="H45" s="193"/>
      <c r="I45" s="193"/>
      <c r="J45" s="194"/>
      <c r="K45" s="60"/>
      <c r="L45" s="197" t="str">
        <f>IF(OR(K45=" ",K45=0)," ",(K46-K45)/K46)</f>
        <v xml:space="preserve"> </v>
      </c>
      <c r="M45" s="60"/>
      <c r="N45" s="197" t="str">
        <f>IF(OR(M45=" ",M45=0)," ",(M46-M45)/M46)</f>
        <v xml:space="preserve"> </v>
      </c>
      <c r="O45" s="60"/>
      <c r="P45" s="197" t="str">
        <f>IF(OR(O45=" ",O45=0)," ",(O46-O45)/O46)</f>
        <v xml:space="preserve"> </v>
      </c>
      <c r="Q45" s="60"/>
      <c r="R45" s="197" t="str">
        <f>IF(OR(Q45=" ",Q45=0)," ",(Q46-Q45)/Q46)</f>
        <v xml:space="preserve"> </v>
      </c>
      <c r="S45" s="60"/>
      <c r="T45" s="197" t="str">
        <f>IF(OR(S45=" ",S45=0)," ",(S46-S45)/S46)</f>
        <v xml:space="preserve"> </v>
      </c>
      <c r="U45" s="61"/>
      <c r="V45" s="197" t="str">
        <f>IF(OR(U45=" ",U45=0)," ",(U46-U45)/U46)</f>
        <v xml:space="preserve"> </v>
      </c>
      <c r="W45" s="61"/>
      <c r="X45" s="197" t="str">
        <f>IF(OR(W45=" ",W45=0)," ",(W46-W45)/W46)</f>
        <v xml:space="preserve"> </v>
      </c>
      <c r="Y45" s="61"/>
      <c r="Z45" s="197" t="str">
        <f>IF(OR(Y45=" ",Y45=0)," ",(Y46-Y45)/Y46)</f>
        <v xml:space="preserve"> </v>
      </c>
      <c r="AA45" s="61"/>
      <c r="AB45" s="197" t="str">
        <f>IF(OR(AA45=" ",AA45=0)," ",(AA46-AA45)/AA46)</f>
        <v xml:space="preserve"> </v>
      </c>
      <c r="AC45" s="61"/>
      <c r="AD45" s="197" t="str">
        <f>IF(OR(AC45=" ",AC45=0)," ",(AC46-AC45)/AC46)</f>
        <v xml:space="preserve"> </v>
      </c>
      <c r="AE45" s="61"/>
      <c r="AF45" s="197" t="str">
        <f>IF(OR(AE45=" ",AE45=0)," ",(AE46-AE45)/AE46)</f>
        <v xml:space="preserve"> </v>
      </c>
      <c r="AG45" s="61"/>
      <c r="AH45" s="197" t="str">
        <f>IF(OR(AG45=" ",AG45=0)," ",(AG46-AG45)/AG46)</f>
        <v xml:space="preserve"> </v>
      </c>
      <c r="AI45" s="92"/>
      <c r="AJ45" s="183">
        <f>IF(AR45=0,0,AR45/AR46)</f>
        <v>0</v>
      </c>
      <c r="AK45" s="184"/>
      <c r="AM45" s="87">
        <f>SUM(K46-K45,M46-M45,O46-O45,Q46-Q45,S46-S45,U46-U45,W46-W45,Y46-Y45,AA46-AA45,AC46-AC45,AE46-AE45,AG46-AG45)</f>
        <v>0</v>
      </c>
      <c r="AN45" s="83">
        <f>IF(AI45="有",AM45-3,AM45)</f>
        <v>0</v>
      </c>
      <c r="AP45" s="83">
        <f>IF(AI46="有",AN45-6,AN45)</f>
        <v>0</v>
      </c>
      <c r="AR45" s="84">
        <f t="shared" ref="AR45:AR76" si="89">MIN(AN45,AP45)</f>
        <v>0</v>
      </c>
    </row>
    <row r="46" spans="1:44" s="51" customFormat="1" ht="30" customHeight="1" thickBot="1">
      <c r="B46" s="190"/>
      <c r="C46" s="191"/>
      <c r="D46" s="191"/>
      <c r="E46" s="192"/>
      <c r="F46" s="195"/>
      <c r="G46" s="195"/>
      <c r="H46" s="195"/>
      <c r="I46" s="195"/>
      <c r="J46" s="196"/>
      <c r="K46" s="62">
        <f>IF(OR(K45=" ",K45=0),0,IF($K$10="","",DATE(YEAR($G$6),MONTH($G$6)+1,0)-$G$6+1))</f>
        <v>0</v>
      </c>
      <c r="L46" s="198"/>
      <c r="M46" s="62">
        <f>IF(OR(M45=" ",M45=0),0,IF($M$10="",0,IF($O$10="",DAY(EOMONTH($M$10,0))-(DATE(YEAR($G$7),MONTH($G$7)+1,0)-$G$7),DAY(EOMONTH($M$10,0)))))</f>
        <v>0</v>
      </c>
      <c r="N46" s="198"/>
      <c r="O46" s="62">
        <f>IF(OR(O45=" ",O45=0),0,IF($O$10="",0,IF($Q$10="",DAY(EOMONTH($O$10,0))-(DATE(YEAR($G$7),MONTH($G$7)+1,0)-$G$7),DAY(EOMONTH($O$10,0)))))</f>
        <v>0</v>
      </c>
      <c r="P46" s="198"/>
      <c r="Q46" s="62">
        <f>IF(OR(Q45=" ",Q45=0),0,IF($Q$10="",0,IF($S$10="",DAY(EOMONTH($Q$10,0))-(DATE(YEAR($G$7),MONTH($G$7)+1,0)-$G$7),DAY(EOMONTH($Q$10,0)))))</f>
        <v>0</v>
      </c>
      <c r="R46" s="198"/>
      <c r="S46" s="62">
        <f>IF(OR(S45=" ",S45=0),0,IF($S$10="",0,IF($U$10="",DAY(EOMONTH($S$10,0))-(DATE(YEAR($G$7),MONTH($G$7)+1,0)-$G$7),DAY(EOMONTH($S$10,0)))))</f>
        <v>0</v>
      </c>
      <c r="T46" s="198"/>
      <c r="U46" s="62">
        <f>IF(OR(U45=" ",U45=0),0,IF($U$10="",0,IF($W$10="",DAY(EOMONTH($U$10,0))-(DATE(YEAR($G$7),MONTH($G$7)+1,0)-$G$7),DAY(EOMONTH($U$10,0)))))</f>
        <v>0</v>
      </c>
      <c r="V46" s="198"/>
      <c r="W46" s="62">
        <f>IF(OR(W45=" ",W45=0),0,IF($W$10="",0,IF($Y$10="",DAY(EOMONTH($W$10,0))-(DATE(YEAR($G$7),MONTH($G$7)+1,0)-$G$7),DAY(EOMONTH($W$10,0)))))</f>
        <v>0</v>
      </c>
      <c r="X46" s="198"/>
      <c r="Y46" s="62">
        <f>IF(OR(Y45=" ",Y45=0),0,IF($Y$10="",0,IF($AA$10="",DAY(EOMONTH($Y$10,0))-(DATE(YEAR($G$7),MONTH($G$7)+1,0)-$G$7),DAY(EOMONTH($Y$10,0)))))</f>
        <v>0</v>
      </c>
      <c r="Z46" s="198"/>
      <c r="AA46" s="62">
        <f>IF(OR(AA45=" ",AA45=0),0,IF($AA$10="",0,IF($AC$10="",DAY(EOMONTH($AA$10,0))-(DATE(YEAR($G$7),MONTH($G$7)+1,0)-$G$7),DAY(EOMONTH($AA$10,0)))))</f>
        <v>0</v>
      </c>
      <c r="AB46" s="198"/>
      <c r="AC46" s="62">
        <f>IF(OR(AC45=" ",AC45=0),0,IF($AC$10="",0,IF($AE$10="",DAY(EOMONTH($AC$10,0))-(DATE(YEAR($G$7),MONTH($G$7)+1,0)-$G$7),DAY(EOMONTH($AC$10,0)))))</f>
        <v>0</v>
      </c>
      <c r="AD46" s="198"/>
      <c r="AE46" s="62">
        <f>IF(OR(AE45=" ",AE45=0),0,IF($AE$10="",0,IF($AG$10="",DAY(EOMONTH($AE$10,0))-(DATE(YEAR($G$7),MONTH($G$7)+1,0)-$G$7),DAY(EOMONTH($AE$10,0)))))</f>
        <v>0</v>
      </c>
      <c r="AF46" s="198"/>
      <c r="AG46" s="62">
        <f>IF(OR(AG45=" ",AG45=0),0,IF($AG$10="",0,DAY(EOMONTH($AG$10,0)-(DATE(YEAR($G$7),MONTH($G$7)+1,0)-$G$7))))</f>
        <v>0</v>
      </c>
      <c r="AH46" s="198"/>
      <c r="AI46" s="93"/>
      <c r="AJ46" s="185"/>
      <c r="AK46" s="186"/>
      <c r="AM46" s="51">
        <f>SUM(K46,M46,O46,Q46,S46,U46,W46,Y46,AA46,AC46,AE46,AG46)</f>
        <v>0</v>
      </c>
      <c r="AN46" s="88">
        <f>IF(AI45="有",AM46-3,AM46)</f>
        <v>0</v>
      </c>
      <c r="AO46" s="85"/>
      <c r="AP46" s="88">
        <f>IF(AI46="有",AN46-6,AN46)</f>
        <v>0</v>
      </c>
      <c r="AQ46" s="85"/>
      <c r="AR46" s="84">
        <f t="shared" si="89"/>
        <v>0</v>
      </c>
    </row>
    <row r="47" spans="1:44" s="51" customFormat="1" ht="30" customHeight="1" thickBot="1">
      <c r="B47" s="187"/>
      <c r="C47" s="188"/>
      <c r="D47" s="188"/>
      <c r="E47" s="189"/>
      <c r="F47" s="193"/>
      <c r="G47" s="193"/>
      <c r="H47" s="193"/>
      <c r="I47" s="193"/>
      <c r="J47" s="194"/>
      <c r="K47" s="63"/>
      <c r="L47" s="197" t="str">
        <f t="shared" ref="L47" si="90">IF(OR(K47=" ",K47=0)," ",(K48-K47)/K48)</f>
        <v xml:space="preserve"> </v>
      </c>
      <c r="M47" s="63"/>
      <c r="N47" s="197" t="str">
        <f t="shared" ref="N47" si="91">IF(OR(M47=" ",M47=0)," ",(M48-M47)/M48)</f>
        <v xml:space="preserve"> </v>
      </c>
      <c r="O47" s="63"/>
      <c r="P47" s="197" t="str">
        <f t="shared" ref="P47" si="92">IF(OR(O47=" ",O47=0)," ",(O48-O47)/O48)</f>
        <v xml:space="preserve"> </v>
      </c>
      <c r="Q47" s="63"/>
      <c r="R47" s="197" t="str">
        <f t="shared" ref="R47" si="93">IF(OR(Q47=" ",Q47=0)," ",(Q48-Q47)/Q48)</f>
        <v xml:space="preserve"> </v>
      </c>
      <c r="S47" s="63"/>
      <c r="T47" s="197" t="str">
        <f t="shared" ref="T47" si="94">IF(OR(S47=" ",S47=0)," ",(S48-S47)/S48)</f>
        <v xml:space="preserve"> </v>
      </c>
      <c r="U47" s="64"/>
      <c r="V47" s="197" t="str">
        <f t="shared" ref="V47" si="95">IF(OR(U47=" ",U47=0)," ",(U48-U47)/U48)</f>
        <v xml:space="preserve"> </v>
      </c>
      <c r="W47" s="64"/>
      <c r="X47" s="197" t="str">
        <f t="shared" ref="X47" si="96">IF(OR(W47=" ",W47=0)," ",(W48-W47)/W48)</f>
        <v xml:space="preserve"> </v>
      </c>
      <c r="Y47" s="64"/>
      <c r="Z47" s="197" t="str">
        <f t="shared" ref="Z47" si="97">IF(OR(Y47=" ",Y47=0)," ",(Y48-Y47)/Y48)</f>
        <v xml:space="preserve"> </v>
      </c>
      <c r="AA47" s="64"/>
      <c r="AB47" s="197" t="str">
        <f t="shared" ref="AB47" si="98">IF(OR(AA47=" ",AA47=0)," ",(AA48-AA47)/AA48)</f>
        <v xml:space="preserve"> </v>
      </c>
      <c r="AC47" s="64"/>
      <c r="AD47" s="197" t="str">
        <f t="shared" ref="AD47" si="99">IF(OR(AC47=" ",AC47=0)," ",(AC48-AC47)/AC48)</f>
        <v xml:space="preserve"> </v>
      </c>
      <c r="AE47" s="64"/>
      <c r="AF47" s="197" t="str">
        <f t="shared" ref="AF47" si="100">IF(OR(AE47=" ",AE47=0)," ",(AE48-AE47)/AE48)</f>
        <v xml:space="preserve"> </v>
      </c>
      <c r="AG47" s="64"/>
      <c r="AH47" s="197" t="str">
        <f t="shared" ref="AH47" si="101">IF(OR(AG47=" ",AG47=0)," ",(AG48-AG47)/AG48)</f>
        <v xml:space="preserve"> </v>
      </c>
      <c r="AI47" s="92"/>
      <c r="AJ47" s="183">
        <f>IF(AR47=0,0,AR47/AR48)</f>
        <v>0</v>
      </c>
      <c r="AK47" s="184"/>
      <c r="AM47" s="87">
        <f>SUM(K48-K47,M48-M47,O48-O47,Q48-Q47,S48-S47,U48-U47,W48-W47,Y48-Y47,AA48-AA47,AC48-AC47,AE48-AE47,AG48-AG47)</f>
        <v>0</v>
      </c>
      <c r="AN47" s="83">
        <f>IF(AI47="有",AM47-3,AM47)</f>
        <v>0</v>
      </c>
      <c r="AP47" s="83">
        <f>IF(AI48="有",AN47-6,AN47)</f>
        <v>0</v>
      </c>
      <c r="AR47" s="84">
        <f t="shared" si="89"/>
        <v>0</v>
      </c>
    </row>
    <row r="48" spans="1:44" s="51" customFormat="1" ht="30" customHeight="1" thickBot="1">
      <c r="B48" s="190"/>
      <c r="C48" s="191"/>
      <c r="D48" s="191"/>
      <c r="E48" s="192"/>
      <c r="F48" s="195"/>
      <c r="G48" s="195"/>
      <c r="H48" s="195"/>
      <c r="I48" s="195"/>
      <c r="J48" s="196"/>
      <c r="K48" s="62">
        <f>IF(OR(K47=" ",K47=0),0,IF($K$10="","",DATE(YEAR($G$6),MONTH($G$6)+1,0)-$G$6+1))</f>
        <v>0</v>
      </c>
      <c r="L48" s="198"/>
      <c r="M48" s="62">
        <f>IF(OR(M47=" ",M47=0),0,IF($M$10="",0,IF($O$10="",DAY(EOMONTH($M$10,0))-(DATE(YEAR($G$7),MONTH($G$7)+1,0)-$G$7),DAY(EOMONTH($M$10,0)))))</f>
        <v>0</v>
      </c>
      <c r="N48" s="198"/>
      <c r="O48" s="62">
        <f>IF(OR(O47=" ",O47=0),0,IF($O$10="",0,IF($Q$10="",DAY(EOMONTH($O$10,0))-(DATE(YEAR($G$7),MONTH($G$7)+1,0)-$G$7),DAY(EOMONTH($O$10,0)))))</f>
        <v>0</v>
      </c>
      <c r="P48" s="198"/>
      <c r="Q48" s="62">
        <f>IF(OR(Q47=" ",Q47=0),0,IF($Q$10="",0,IF($S$10="",DAY(EOMONTH($Q$10,0))-(DATE(YEAR($G$7),MONTH($G$7)+1,0)-$G$7),DAY(EOMONTH($Q$10,0)))))</f>
        <v>0</v>
      </c>
      <c r="R48" s="198"/>
      <c r="S48" s="62">
        <f>IF(OR(S47=" ",S47=0),0,IF($S$10="",0,IF($U$10="",DAY(EOMONTH($S$10,0))-(DATE(YEAR($G$7),MONTH($G$7)+1,0)-$G$7),DAY(EOMONTH($S$10,0)))))</f>
        <v>0</v>
      </c>
      <c r="T48" s="198"/>
      <c r="U48" s="62">
        <f>IF(OR(U47=" ",U47=0),0,IF($U$10="",0,IF($W$10="",DAY(EOMONTH($U$10,0))-(DATE(YEAR($G$7),MONTH($G$7)+1,0)-$G$7),DAY(EOMONTH($U$10,0)))))</f>
        <v>0</v>
      </c>
      <c r="V48" s="198"/>
      <c r="W48" s="62">
        <f>IF(OR(W47=" ",W47=0),0,IF($W$10="",0,IF($Y$10="",DAY(EOMONTH($W$10,0))-(DATE(YEAR($G$7),MONTH($G$7)+1,0)-$G$7),DAY(EOMONTH($W$10,0)))))</f>
        <v>0</v>
      </c>
      <c r="X48" s="198"/>
      <c r="Y48" s="62">
        <f>IF(OR(Y47=" ",Y47=0),0,IF($Y$10="",0,IF($AA$10="",DAY(EOMONTH($Y$10,0))-(DATE(YEAR($G$7),MONTH($G$7)+1,0)-$G$7),DAY(EOMONTH($Y$10,0)))))</f>
        <v>0</v>
      </c>
      <c r="Z48" s="198"/>
      <c r="AA48" s="62">
        <f>IF(OR(AA47=" ",AA47=0),0,IF($AA$10="",0,IF($AC$10="",DAY(EOMONTH($AA$10,0))-(DATE(YEAR($G$7),MONTH($G$7)+1,0)-$G$7),DAY(EOMONTH($AA$10,0)))))</f>
        <v>0</v>
      </c>
      <c r="AB48" s="198"/>
      <c r="AC48" s="62">
        <f>IF(OR(AC47=" ",AC47=0),0,IF($AC$10="",0,IF($AE$10="",DAY(EOMONTH($AC$10,0))-(DATE(YEAR($G$7),MONTH($G$7)+1,0)-$G$7),DAY(EOMONTH($AC$10,0)))))</f>
        <v>0</v>
      </c>
      <c r="AD48" s="198"/>
      <c r="AE48" s="62">
        <f>IF(OR(AE47=" ",AE47=0),0,IF($AE$10="",0,IF($AG$10="",DAY(EOMONTH($AE$10,0))-(DATE(YEAR($G$7),MONTH($G$7)+1,0)-$G$7),DAY(EOMONTH($AE$10,0)))))</f>
        <v>0</v>
      </c>
      <c r="AF48" s="198"/>
      <c r="AG48" s="62">
        <f>IF(OR(AG47=" ",AG47=0),0,IF($AG$10="",0,DAY(EOMONTH($AG$10,0)-(DATE(YEAR($G$7),MONTH($G$7)+1,0)-$G$7))))</f>
        <v>0</v>
      </c>
      <c r="AH48" s="198"/>
      <c r="AI48" s="93"/>
      <c r="AJ48" s="185"/>
      <c r="AK48" s="186"/>
      <c r="AM48" s="51">
        <f>SUM(K48,M48,O48,Q48,S48,U48,W48,Y48,AA48,AC48,AE48,AG48)</f>
        <v>0</v>
      </c>
      <c r="AN48" s="88">
        <f>IF(AI47="有",AM48-3,AM48)</f>
        <v>0</v>
      </c>
      <c r="AO48" s="85"/>
      <c r="AP48" s="88">
        <f>IF(AI48="有",AN48-6,AN48)</f>
        <v>0</v>
      </c>
      <c r="AQ48" s="85"/>
      <c r="AR48" s="84">
        <f t="shared" si="89"/>
        <v>0</v>
      </c>
    </row>
    <row r="49" spans="2:44" s="51" customFormat="1" ht="30" customHeight="1" thickBot="1">
      <c r="B49" s="187"/>
      <c r="C49" s="188"/>
      <c r="D49" s="188"/>
      <c r="E49" s="189"/>
      <c r="F49" s="193"/>
      <c r="G49" s="193"/>
      <c r="H49" s="193"/>
      <c r="I49" s="193"/>
      <c r="J49" s="194"/>
      <c r="K49" s="60"/>
      <c r="L49" s="197" t="str">
        <f>IF(OR(K49=" ",K49=0)," ",(K50-K49)/K50)</f>
        <v xml:space="preserve"> </v>
      </c>
      <c r="M49" s="60"/>
      <c r="N49" s="197" t="str">
        <f>IF(OR(M49=" ",M49=0)," ",(M50-M49)/M50)</f>
        <v xml:space="preserve"> </v>
      </c>
      <c r="O49" s="60"/>
      <c r="P49" s="197" t="str">
        <f>IF(OR(O49=" ",O49=0)," ",(O50-O49)/O50)</f>
        <v xml:space="preserve"> </v>
      </c>
      <c r="Q49" s="60"/>
      <c r="R49" s="197" t="str">
        <f>IF(OR(Q49=" ",Q49=0)," ",(Q50-Q49)/Q50)</f>
        <v xml:space="preserve"> </v>
      </c>
      <c r="S49" s="60"/>
      <c r="T49" s="197" t="str">
        <f>IF(OR(S49=" ",S49=0)," ",(S50-S49)/S50)</f>
        <v xml:space="preserve"> </v>
      </c>
      <c r="U49" s="61"/>
      <c r="V49" s="197" t="str">
        <f>IF(OR(U49=" ",U49=0)," ",(U50-U49)/U50)</f>
        <v xml:space="preserve"> </v>
      </c>
      <c r="W49" s="61"/>
      <c r="X49" s="197" t="str">
        <f>IF(OR(W49=" ",W49=0)," ",(W50-W49)/W50)</f>
        <v xml:space="preserve"> </v>
      </c>
      <c r="Y49" s="61"/>
      <c r="Z49" s="197" t="str">
        <f>IF(OR(Y49=" ",Y49=0)," ",(Y50-Y49)/Y50)</f>
        <v xml:space="preserve"> </v>
      </c>
      <c r="AA49" s="61"/>
      <c r="AB49" s="197" t="str">
        <f>IF(OR(AA49=" ",AA49=0)," ",(AA50-AA49)/AA50)</f>
        <v xml:space="preserve"> </v>
      </c>
      <c r="AC49" s="61"/>
      <c r="AD49" s="197" t="str">
        <f>IF(OR(AC49=" ",AC49=0)," ",(AC50-AC49)/AC50)</f>
        <v xml:space="preserve"> </v>
      </c>
      <c r="AE49" s="61"/>
      <c r="AF49" s="197" t="str">
        <f>IF(OR(AE49=" ",AE49=0)," ",(AE50-AE49)/AE50)</f>
        <v xml:space="preserve"> </v>
      </c>
      <c r="AG49" s="61"/>
      <c r="AH49" s="197" t="str">
        <f>IF(OR(AG49=" ",AG49=0)," ",(AG50-AG49)/AG50)</f>
        <v xml:space="preserve"> </v>
      </c>
      <c r="AI49" s="92"/>
      <c r="AJ49" s="183">
        <f>IF(AR49=0,0,AR49/AR50)</f>
        <v>0</v>
      </c>
      <c r="AK49" s="184"/>
      <c r="AM49" s="87">
        <f>SUM(K50-K49,M50-M49,O50-O49,Q50-Q49,S50-S49,U50-U49,W50-W49,Y50-Y49,AA50-AA49,AC50-AC49,AE50-AE49,AG50-AG49)</f>
        <v>0</v>
      </c>
      <c r="AN49" s="83">
        <f>IF(AI49="有",AM49-3,AM49)</f>
        <v>0</v>
      </c>
      <c r="AP49" s="83">
        <f>IF(AI50="有",AN49-6,AN49)</f>
        <v>0</v>
      </c>
      <c r="AR49" s="84">
        <f t="shared" si="89"/>
        <v>0</v>
      </c>
    </row>
    <row r="50" spans="2:44" s="51" customFormat="1" ht="30" customHeight="1" thickBot="1">
      <c r="B50" s="190"/>
      <c r="C50" s="191"/>
      <c r="D50" s="191"/>
      <c r="E50" s="192"/>
      <c r="F50" s="195"/>
      <c r="G50" s="195"/>
      <c r="H50" s="195"/>
      <c r="I50" s="195"/>
      <c r="J50" s="196"/>
      <c r="K50" s="62">
        <f>IF(OR(K49=" ",K49=0),0,IF($K$10="","",DATE(YEAR($G$6),MONTH($G$6)+1,0)-$G$6+1))</f>
        <v>0</v>
      </c>
      <c r="L50" s="198"/>
      <c r="M50" s="62">
        <f>IF(OR(M49=" ",M49=0),0,IF($M$10="",0,IF($O$10="",DAY(EOMONTH($M$10,0))-(DATE(YEAR($G$7),MONTH($G$7)+1,0)-$G$7),DAY(EOMONTH($M$10,0)))))</f>
        <v>0</v>
      </c>
      <c r="N50" s="198"/>
      <c r="O50" s="62">
        <f>IF(OR(O49=" ",O49=0),0,IF($O$10="",0,IF($Q$10="",DAY(EOMONTH($O$10,0))-(DATE(YEAR($G$7),MONTH($G$7)+1,0)-$G$7),DAY(EOMONTH($O$10,0)))))</f>
        <v>0</v>
      </c>
      <c r="P50" s="198"/>
      <c r="Q50" s="62">
        <f>IF(OR(Q49=" ",Q49=0),0,IF($Q$10="",0,IF($S$10="",DAY(EOMONTH($Q$10,0))-(DATE(YEAR($G$7),MONTH($G$7)+1,0)-$G$7),DAY(EOMONTH($Q$10,0)))))</f>
        <v>0</v>
      </c>
      <c r="R50" s="198"/>
      <c r="S50" s="62">
        <f>IF(OR(S49=" ",S49=0),0,IF($S$10="",0,IF($U$10="",DAY(EOMONTH($S$10,0))-(DATE(YEAR($G$7),MONTH($G$7)+1,0)-$G$7),DAY(EOMONTH($S$10,0)))))</f>
        <v>0</v>
      </c>
      <c r="T50" s="198"/>
      <c r="U50" s="62">
        <f>IF(OR(U49=" ",U49=0),0,IF($U$10="",0,IF($W$10="",DAY(EOMONTH($U$10,0))-(DATE(YEAR($G$7),MONTH($G$7)+1,0)-$G$7),DAY(EOMONTH($U$10,0)))))</f>
        <v>0</v>
      </c>
      <c r="V50" s="198"/>
      <c r="W50" s="62">
        <f>IF(OR(W49=" ",W49=0),0,IF($W$10="",0,IF($Y$10="",DAY(EOMONTH($W$10,0))-(DATE(YEAR($G$7),MONTH($G$7)+1,0)-$G$7),DAY(EOMONTH($W$10,0)))))</f>
        <v>0</v>
      </c>
      <c r="X50" s="198"/>
      <c r="Y50" s="62">
        <f>IF(OR(Y49=" ",Y49=0),0,IF($Y$10="",0,IF($AA$10="",DAY(EOMONTH($Y$10,0))-(DATE(YEAR($G$7),MONTH($G$7)+1,0)-$G$7),DAY(EOMONTH($Y$10,0)))))</f>
        <v>0</v>
      </c>
      <c r="Z50" s="198"/>
      <c r="AA50" s="62">
        <f>IF(OR(AA49=" ",AA49=0),0,IF($AA$10="",0,IF($AC$10="",DAY(EOMONTH($AA$10,0))-(DATE(YEAR($G$7),MONTH($G$7)+1,0)-$G$7),DAY(EOMONTH($AA$10,0)))))</f>
        <v>0</v>
      </c>
      <c r="AB50" s="198"/>
      <c r="AC50" s="62">
        <f>IF(OR(AC49=" ",AC49=0),0,IF($AC$10="",0,IF($AE$10="",DAY(EOMONTH($AC$10,0))-(DATE(YEAR($G$7),MONTH($G$7)+1,0)-$G$7),DAY(EOMONTH($AC$10,0)))))</f>
        <v>0</v>
      </c>
      <c r="AD50" s="198"/>
      <c r="AE50" s="62">
        <f>IF(OR(AE49=" ",AE49=0),0,IF($AE$10="",0,IF($AG$10="",DAY(EOMONTH($AE$10,0))-(DATE(YEAR($G$7),MONTH($G$7)+1,0)-$G$7),DAY(EOMONTH($AE$10,0)))))</f>
        <v>0</v>
      </c>
      <c r="AF50" s="198"/>
      <c r="AG50" s="62">
        <f>IF(OR(AG49=" ",AG49=0),0,IF($AG$10="",0,DAY(EOMONTH($AG$10,0)-(DATE(YEAR($G$7),MONTH($G$7)+1,0)-$G$7))))</f>
        <v>0</v>
      </c>
      <c r="AH50" s="198"/>
      <c r="AI50" s="93"/>
      <c r="AJ50" s="185"/>
      <c r="AK50" s="186"/>
      <c r="AM50" s="51">
        <f>SUM(K50,M50,O50,Q50,S50,U50,W50,Y50,AA50,AC50,AE50,AG50)</f>
        <v>0</v>
      </c>
      <c r="AN50" s="88">
        <f>IF(AI49="有",AM50-3,AM50)</f>
        <v>0</v>
      </c>
      <c r="AO50" s="85"/>
      <c r="AP50" s="88">
        <f>IF(AI50="有",AN50-6,AN50)</f>
        <v>0</v>
      </c>
      <c r="AQ50" s="85"/>
      <c r="AR50" s="84">
        <f t="shared" si="89"/>
        <v>0</v>
      </c>
    </row>
    <row r="51" spans="2:44" s="51" customFormat="1" ht="30" customHeight="1" thickBot="1">
      <c r="B51" s="187"/>
      <c r="C51" s="188"/>
      <c r="D51" s="188"/>
      <c r="E51" s="189"/>
      <c r="F51" s="193"/>
      <c r="G51" s="193"/>
      <c r="H51" s="193"/>
      <c r="I51" s="193"/>
      <c r="J51" s="194"/>
      <c r="K51" s="63"/>
      <c r="L51" s="197" t="str">
        <f>IF(OR(K51=" ",K51=0)," ",(K52-K51)/K52)</f>
        <v xml:space="preserve"> </v>
      </c>
      <c r="M51" s="63"/>
      <c r="N51" s="197" t="str">
        <f>IF(OR(M51=" ",M51=0)," ",(M52-M51)/M52)</f>
        <v xml:space="preserve"> </v>
      </c>
      <c r="O51" s="63"/>
      <c r="P51" s="197" t="str">
        <f>IF(OR(O51=" ",O51=0)," ",(O52-O51)/O52)</f>
        <v xml:space="preserve"> </v>
      </c>
      <c r="Q51" s="63"/>
      <c r="R51" s="197" t="str">
        <f>IF(OR(Q51=" ",Q51=0)," ",(Q52-Q51)/Q52)</f>
        <v xml:space="preserve"> </v>
      </c>
      <c r="S51" s="63"/>
      <c r="T51" s="197" t="str">
        <f>IF(OR(S51=" ",S51=0)," ",(S52-S51)/S52)</f>
        <v xml:space="preserve"> </v>
      </c>
      <c r="U51" s="64"/>
      <c r="V51" s="197" t="str">
        <f>IF(OR(U51=" ",U51=0)," ",(U52-U51)/U52)</f>
        <v xml:space="preserve"> </v>
      </c>
      <c r="W51" s="64"/>
      <c r="X51" s="197" t="str">
        <f>IF(OR(W51=" ",W51=0)," ",(W52-W51)/W52)</f>
        <v xml:space="preserve"> </v>
      </c>
      <c r="Y51" s="64"/>
      <c r="Z51" s="197" t="str">
        <f>IF(OR(Y51=" ",Y51=0)," ",(Y52-Y51)/Y52)</f>
        <v xml:space="preserve"> </v>
      </c>
      <c r="AA51" s="64"/>
      <c r="AB51" s="197" t="str">
        <f>IF(OR(AA51=" ",AA51=0)," ",(AA52-AA51)/AA52)</f>
        <v xml:space="preserve"> </v>
      </c>
      <c r="AC51" s="64"/>
      <c r="AD51" s="197" t="str">
        <f>IF(OR(AC51=" ",AC51=0)," ",(AC52-AC51)/AC52)</f>
        <v xml:space="preserve"> </v>
      </c>
      <c r="AE51" s="64"/>
      <c r="AF51" s="197" t="str">
        <f>IF(OR(AE51=" ",AE51=0)," ",(AE52-AE51)/AE52)</f>
        <v xml:space="preserve"> </v>
      </c>
      <c r="AG51" s="64"/>
      <c r="AH51" s="197" t="str">
        <f>IF(OR(AG51=" ",AG51=0)," ",(AG52-AG51)/AG52)</f>
        <v xml:space="preserve"> </v>
      </c>
      <c r="AI51" s="92"/>
      <c r="AJ51" s="183">
        <f>IF(AR51=0,0,AR51/AR52)</f>
        <v>0</v>
      </c>
      <c r="AK51" s="184"/>
      <c r="AM51" s="87">
        <f>SUM(K52-K51,M52-M51,O52-O51,Q52-Q51,S52-S51,U52-U51,W52-W51,Y52-Y51,AA52-AA51,AC52-AC51,AE52-AE51,AG52-AG51)</f>
        <v>0</v>
      </c>
      <c r="AN51" s="83">
        <f>IF(AI51="有",AM51-3,AM51)</f>
        <v>0</v>
      </c>
      <c r="AP51" s="83">
        <f>IF(AI52="有",AN51-6,AN51)</f>
        <v>0</v>
      </c>
      <c r="AR51" s="84">
        <f t="shared" si="89"/>
        <v>0</v>
      </c>
    </row>
    <row r="52" spans="2:44" s="51" customFormat="1" ht="30" customHeight="1" thickBot="1">
      <c r="B52" s="190"/>
      <c r="C52" s="191"/>
      <c r="D52" s="191"/>
      <c r="E52" s="192"/>
      <c r="F52" s="195"/>
      <c r="G52" s="195"/>
      <c r="H52" s="195"/>
      <c r="I52" s="195"/>
      <c r="J52" s="196"/>
      <c r="K52" s="62">
        <f>IF(OR(K51=" ",K51=0),0,IF($K$10="","",DATE(YEAR($G$6),MONTH($G$6)+1,0)-$G$6+1))</f>
        <v>0</v>
      </c>
      <c r="L52" s="198"/>
      <c r="M52" s="62">
        <f>IF(OR(M51=" ",M51=0),0,IF($M$10="",0,IF($O$10="",DAY(EOMONTH($M$10,0))-(DATE(YEAR($G$7),MONTH($G$7)+1,0)-$G$7),DAY(EOMONTH($M$10,0)))))</f>
        <v>0</v>
      </c>
      <c r="N52" s="198"/>
      <c r="O52" s="62">
        <f>IF(OR(O51=" ",O51=0),0,IF($O$10="",0,IF($Q$10="",DAY(EOMONTH($O$10,0))-(DATE(YEAR($G$7),MONTH($G$7)+1,0)-$G$7),DAY(EOMONTH($O$10,0)))))</f>
        <v>0</v>
      </c>
      <c r="P52" s="198"/>
      <c r="Q52" s="62">
        <f>IF(OR(Q51=" ",Q51=0),0,IF($Q$10="",0,IF($S$10="",DAY(EOMONTH($Q$10,0))-(DATE(YEAR($G$7),MONTH($G$7)+1,0)-$G$7),DAY(EOMONTH($Q$10,0)))))</f>
        <v>0</v>
      </c>
      <c r="R52" s="198"/>
      <c r="S52" s="62">
        <f>IF(OR(S51=" ",S51=0),0,IF($S$10="",0,IF($U$10="",DAY(EOMONTH($S$10,0))-(DATE(YEAR($G$7),MONTH($G$7)+1,0)-$G$7),DAY(EOMONTH($S$10,0)))))</f>
        <v>0</v>
      </c>
      <c r="T52" s="198"/>
      <c r="U52" s="62">
        <f>IF(OR(U51=" ",U51=0),0,IF($U$10="",0,IF($W$10="",DAY(EOMONTH($U$10,0))-(DATE(YEAR($G$7),MONTH($G$7)+1,0)-$G$7),DAY(EOMONTH($U$10,0)))))</f>
        <v>0</v>
      </c>
      <c r="V52" s="198"/>
      <c r="W52" s="62">
        <f>IF(OR(W51=" ",W51=0),0,IF($W$10="",0,IF($Y$10="",DAY(EOMONTH($W$10,0))-(DATE(YEAR($G$7),MONTH($G$7)+1,0)-$G$7),DAY(EOMONTH($W$10,0)))))</f>
        <v>0</v>
      </c>
      <c r="X52" s="198"/>
      <c r="Y52" s="62">
        <f>IF(OR(Y51=" ",Y51=0),0,IF($Y$10="",0,IF($AA$10="",DAY(EOMONTH($Y$10,0))-(DATE(YEAR($G$7),MONTH($G$7)+1,0)-$G$7),DAY(EOMONTH($Y$10,0)))))</f>
        <v>0</v>
      </c>
      <c r="Z52" s="198"/>
      <c r="AA52" s="62">
        <f>IF(OR(AA51=" ",AA51=0),0,IF($AA$10="",0,IF($AC$10="",DAY(EOMONTH($AA$10,0))-(DATE(YEAR($G$7),MONTH($G$7)+1,0)-$G$7),DAY(EOMONTH($AA$10,0)))))</f>
        <v>0</v>
      </c>
      <c r="AB52" s="198"/>
      <c r="AC52" s="62">
        <f>IF(OR(AC51=" ",AC51=0),0,IF($AC$10="",0,IF($AE$10="",DAY(EOMONTH($AC$10,0))-(DATE(YEAR($G$7),MONTH($G$7)+1,0)-$G$7),DAY(EOMONTH($AC$10,0)))))</f>
        <v>0</v>
      </c>
      <c r="AD52" s="198"/>
      <c r="AE52" s="62">
        <f>IF(OR(AE51=" ",AE51=0),0,IF($AE$10="",0,IF($AG$10="",DAY(EOMONTH($AE$10,0))-(DATE(YEAR($G$7),MONTH($G$7)+1,0)-$G$7),DAY(EOMONTH($AE$10,0)))))</f>
        <v>0</v>
      </c>
      <c r="AF52" s="198"/>
      <c r="AG52" s="62">
        <f>IF(OR(AG51=" ",AG51=0),0,IF($AG$10="",0,DAY(EOMONTH($AG$10,0)-(DATE(YEAR($G$7),MONTH($G$7)+1,0)-$G$7))))</f>
        <v>0</v>
      </c>
      <c r="AH52" s="198"/>
      <c r="AI52" s="93"/>
      <c r="AJ52" s="185"/>
      <c r="AK52" s="186"/>
      <c r="AM52" s="51">
        <f>SUM(K52,M52,O52,Q52,S52,U52,W52,Y52,AA52,AC52,AE52,AG52)</f>
        <v>0</v>
      </c>
      <c r="AN52" s="88">
        <f>IF(AI51="有",AM52-3,AM52)</f>
        <v>0</v>
      </c>
      <c r="AO52" s="85"/>
      <c r="AP52" s="88">
        <f>IF(AI52="有",AN52-6,AN52)</f>
        <v>0</v>
      </c>
      <c r="AQ52" s="85"/>
      <c r="AR52" s="84">
        <f t="shared" si="89"/>
        <v>0</v>
      </c>
    </row>
    <row r="53" spans="2:44" s="51" customFormat="1" ht="30" customHeight="1" thickBot="1">
      <c r="B53" s="187"/>
      <c r="C53" s="188"/>
      <c r="D53" s="188"/>
      <c r="E53" s="189"/>
      <c r="F53" s="193"/>
      <c r="G53" s="193"/>
      <c r="H53" s="193"/>
      <c r="I53" s="193"/>
      <c r="J53" s="194"/>
      <c r="K53" s="60"/>
      <c r="L53" s="197" t="str">
        <f>IF(OR(K53=" ",K53=0)," ",(K54-K53)/K54)</f>
        <v xml:space="preserve"> </v>
      </c>
      <c r="M53" s="60"/>
      <c r="N53" s="197" t="str">
        <f>IF(OR(M53=" ",M53=0)," ",(M54-M53)/M54)</f>
        <v xml:space="preserve"> </v>
      </c>
      <c r="O53" s="60"/>
      <c r="P53" s="197" t="str">
        <f>IF(OR(O53=" ",O53=0)," ",(O54-O53)/O54)</f>
        <v xml:space="preserve"> </v>
      </c>
      <c r="Q53" s="60"/>
      <c r="R53" s="197" t="str">
        <f>IF(OR(Q53=" ",Q53=0)," ",(Q54-Q53)/Q54)</f>
        <v xml:space="preserve"> </v>
      </c>
      <c r="S53" s="60"/>
      <c r="T53" s="197" t="str">
        <f>IF(OR(S53=" ",S53=0)," ",(S54-S53)/S54)</f>
        <v xml:space="preserve"> </v>
      </c>
      <c r="U53" s="61"/>
      <c r="V53" s="197" t="str">
        <f>IF(OR(U53=" ",U53=0)," ",(U54-U53)/U54)</f>
        <v xml:space="preserve"> </v>
      </c>
      <c r="W53" s="61"/>
      <c r="X53" s="197" t="str">
        <f>IF(OR(W53=" ",W53=0)," ",(W54-W53)/W54)</f>
        <v xml:space="preserve"> </v>
      </c>
      <c r="Y53" s="61"/>
      <c r="Z53" s="197" t="str">
        <f>IF(OR(Y53=" ",Y53=0)," ",(Y54-Y53)/Y54)</f>
        <v xml:space="preserve"> </v>
      </c>
      <c r="AA53" s="61"/>
      <c r="AB53" s="197" t="str">
        <f>IF(OR(AA53=" ",AA53=0)," ",(AA54-AA53)/AA54)</f>
        <v xml:space="preserve"> </v>
      </c>
      <c r="AC53" s="61"/>
      <c r="AD53" s="197" t="str">
        <f>IF(OR(AC53=" ",AC53=0)," ",(AC54-AC53)/AC54)</f>
        <v xml:space="preserve"> </v>
      </c>
      <c r="AE53" s="61"/>
      <c r="AF53" s="197" t="str">
        <f>IF(OR(AE53=" ",AE53=0)," ",(AE54-AE53)/AE54)</f>
        <v xml:space="preserve"> </v>
      </c>
      <c r="AG53" s="61"/>
      <c r="AH53" s="197" t="str">
        <f>IF(OR(AG53=" ",AG53=0)," ",(AG54-AG53)/AG54)</f>
        <v xml:space="preserve"> </v>
      </c>
      <c r="AI53" s="92"/>
      <c r="AJ53" s="183">
        <f>IF(AR53=0,0,AR53/AR54)</f>
        <v>0</v>
      </c>
      <c r="AK53" s="184"/>
      <c r="AM53" s="87">
        <f>SUM(K54-K53,M54-M53,O54-O53,Q54-Q53,S54-S53,U54-U53,W54-W53,Y54-Y53,AA54-AA53,AC54-AC53,AE54-AE53,AG54-AG53)</f>
        <v>0</v>
      </c>
      <c r="AN53" s="83">
        <f>IF(AI53="有",AM53-3,AM53)</f>
        <v>0</v>
      </c>
      <c r="AP53" s="83">
        <f>IF(AI54="有",AN53-6,AN53)</f>
        <v>0</v>
      </c>
      <c r="AR53" s="84">
        <f t="shared" si="89"/>
        <v>0</v>
      </c>
    </row>
    <row r="54" spans="2:44" s="51" customFormat="1" ht="30" customHeight="1" thickBot="1">
      <c r="B54" s="190"/>
      <c r="C54" s="191"/>
      <c r="D54" s="191"/>
      <c r="E54" s="192"/>
      <c r="F54" s="195"/>
      <c r="G54" s="195"/>
      <c r="H54" s="195"/>
      <c r="I54" s="195"/>
      <c r="J54" s="196"/>
      <c r="K54" s="62">
        <f>IF(OR(K53=" ",K53=0),0,IF($K$10="","",DATE(YEAR($G$6),MONTH($G$6)+1,0)-$G$6+1))</f>
        <v>0</v>
      </c>
      <c r="L54" s="198"/>
      <c r="M54" s="62">
        <f>IF(OR(M53=" ",M53=0),0,IF($M$10="",0,IF($O$10="",DAY(EOMONTH($M$10,0))-(DATE(YEAR($G$7),MONTH($G$7)+1,0)-$G$7),DAY(EOMONTH($M$10,0)))))</f>
        <v>0</v>
      </c>
      <c r="N54" s="198"/>
      <c r="O54" s="62">
        <f>IF(OR(O53=" ",O53=0),0,IF($O$10="",0,IF($Q$10="",DAY(EOMONTH($O$10,0))-(DATE(YEAR($G$7),MONTH($G$7)+1,0)-$G$7),DAY(EOMONTH($O$10,0)))))</f>
        <v>0</v>
      </c>
      <c r="P54" s="198"/>
      <c r="Q54" s="62">
        <f>IF(OR(Q53=" ",Q53=0),0,IF($Q$10="",0,IF($S$10="",DAY(EOMONTH($Q$10,0))-(DATE(YEAR($G$7),MONTH($G$7)+1,0)-$G$7),DAY(EOMONTH($Q$10,0)))))</f>
        <v>0</v>
      </c>
      <c r="R54" s="198"/>
      <c r="S54" s="62">
        <f>IF(OR(S53=" ",S53=0),0,IF($S$10="",0,IF($U$10="",DAY(EOMONTH($S$10,0))-(DATE(YEAR($G$7),MONTH($G$7)+1,0)-$G$7),DAY(EOMONTH($S$10,0)))))</f>
        <v>0</v>
      </c>
      <c r="T54" s="198"/>
      <c r="U54" s="62">
        <f>IF(OR(U53=" ",U53=0),0,IF($U$10="",0,IF($W$10="",DAY(EOMONTH($U$10,0))-(DATE(YEAR($G$7),MONTH($G$7)+1,0)-$G$7),DAY(EOMONTH($U$10,0)))))</f>
        <v>0</v>
      </c>
      <c r="V54" s="198"/>
      <c r="W54" s="62">
        <f>IF(OR(W53=" ",W53=0),0,IF($W$10="",0,IF($Y$10="",DAY(EOMONTH($W$10,0))-(DATE(YEAR($G$7),MONTH($G$7)+1,0)-$G$7),DAY(EOMONTH($W$10,0)))))</f>
        <v>0</v>
      </c>
      <c r="X54" s="198"/>
      <c r="Y54" s="62">
        <f>IF(OR(Y53=" ",Y53=0),0,IF($Y$10="",0,IF($AA$10="",DAY(EOMONTH($Y$10,0))-(DATE(YEAR($G$7),MONTH($G$7)+1,0)-$G$7),DAY(EOMONTH($Y$10,0)))))</f>
        <v>0</v>
      </c>
      <c r="Z54" s="198"/>
      <c r="AA54" s="62">
        <f>IF(OR(AA53=" ",AA53=0),0,IF($AA$10="",0,IF($AC$10="",DAY(EOMONTH($AA$10,0))-(DATE(YEAR($G$7),MONTH($G$7)+1,0)-$G$7),DAY(EOMONTH($AA$10,0)))))</f>
        <v>0</v>
      </c>
      <c r="AB54" s="198"/>
      <c r="AC54" s="62">
        <f>IF(OR(AC53=" ",AC53=0),0,IF($AC$10="",0,IF($AE$10="",DAY(EOMONTH($AC$10,0))-(DATE(YEAR($G$7),MONTH($G$7)+1,0)-$G$7),DAY(EOMONTH($AC$10,0)))))</f>
        <v>0</v>
      </c>
      <c r="AD54" s="198"/>
      <c r="AE54" s="62">
        <f>IF(OR(AE53=" ",AE53=0),0,IF($AE$10="",0,IF($AG$10="",DAY(EOMONTH($AE$10,0))-(DATE(YEAR($G$7),MONTH($G$7)+1,0)-$G$7),DAY(EOMONTH($AE$10,0)))))</f>
        <v>0</v>
      </c>
      <c r="AF54" s="198"/>
      <c r="AG54" s="62">
        <f>IF(OR(AG53=" ",AG53=0),0,IF($AG$10="",0,DAY(EOMONTH($AG$10,0)-(DATE(YEAR($G$7),MONTH($G$7)+1,0)-$G$7))))</f>
        <v>0</v>
      </c>
      <c r="AH54" s="198"/>
      <c r="AI54" s="93"/>
      <c r="AJ54" s="185"/>
      <c r="AK54" s="186"/>
      <c r="AM54" s="51">
        <f>SUM(K54,M54,O54,Q54,S54,U54,W54,Y54,AA54,AC54,AE54,AG54)</f>
        <v>0</v>
      </c>
      <c r="AN54" s="88">
        <f>IF(AI53="有",AM54-3,AM54)</f>
        <v>0</v>
      </c>
      <c r="AO54" s="85"/>
      <c r="AP54" s="88">
        <f>IF(AI54="有",AN54-6,AN54)</f>
        <v>0</v>
      </c>
      <c r="AQ54" s="85"/>
      <c r="AR54" s="84">
        <f t="shared" si="89"/>
        <v>0</v>
      </c>
    </row>
    <row r="55" spans="2:44" s="51" customFormat="1" ht="30" customHeight="1" thickBot="1">
      <c r="B55" s="187"/>
      <c r="C55" s="188"/>
      <c r="D55" s="188"/>
      <c r="E55" s="189"/>
      <c r="F55" s="193"/>
      <c r="G55" s="193"/>
      <c r="H55" s="193"/>
      <c r="I55" s="193"/>
      <c r="J55" s="194"/>
      <c r="K55" s="63"/>
      <c r="L55" s="181" t="str">
        <f>IF(OR(K55=" ",K55=0)," ",(K56-K55)/K56)</f>
        <v xml:space="preserve"> </v>
      </c>
      <c r="M55" s="63"/>
      <c r="N55" s="181" t="str">
        <f>IF(OR(M55=" ",M55=0)," ",(M56-M55)/M56)</f>
        <v xml:space="preserve"> </v>
      </c>
      <c r="O55" s="63"/>
      <c r="P55" s="181" t="str">
        <f>IF(OR(O55=" ",O55=0)," ",(O56-O55)/O56)</f>
        <v xml:space="preserve"> </v>
      </c>
      <c r="Q55" s="63"/>
      <c r="R55" s="181" t="str">
        <f>IF(OR(Q55=" ",Q55=0)," ",(Q56-Q55)/Q56)</f>
        <v xml:space="preserve"> </v>
      </c>
      <c r="S55" s="63"/>
      <c r="T55" s="181" t="str">
        <f>IF(OR(S55=" ",S55=0)," ",(S56-S55)/S56)</f>
        <v xml:space="preserve"> </v>
      </c>
      <c r="U55" s="64"/>
      <c r="V55" s="181" t="str">
        <f>IF(OR(U55=" ",U55=0)," ",(U56-U55)/U56)</f>
        <v xml:space="preserve"> </v>
      </c>
      <c r="W55" s="64"/>
      <c r="X55" s="181" t="str">
        <f>IF(OR(W55=" ",W55=0)," ",(W56-W55)/W56)</f>
        <v xml:space="preserve"> </v>
      </c>
      <c r="Y55" s="64"/>
      <c r="Z55" s="181" t="str">
        <f>IF(OR(Y55=" ",Y55=0)," ",(Y56-Y55)/Y56)</f>
        <v xml:space="preserve"> </v>
      </c>
      <c r="AA55" s="64"/>
      <c r="AB55" s="181" t="str">
        <f>IF(OR(AA55=" ",AA55=0)," ",(AA56-AA55)/AA56)</f>
        <v xml:space="preserve"> </v>
      </c>
      <c r="AC55" s="64"/>
      <c r="AD55" s="181" t="str">
        <f>IF(OR(AC55=" ",AC55=0)," ",(AC56-AC55)/AC56)</f>
        <v xml:space="preserve"> </v>
      </c>
      <c r="AE55" s="64"/>
      <c r="AF55" s="181" t="str">
        <f>IF(OR(AE55=" ",AE55=0)," ",(AE56-AE55)/AE56)</f>
        <v xml:space="preserve"> </v>
      </c>
      <c r="AG55" s="64"/>
      <c r="AH55" s="182" t="str">
        <f>IF(OR(AG55=" ",AG55=0)," ",(AG56-AG55)/AG56)</f>
        <v xml:space="preserve"> </v>
      </c>
      <c r="AI55" s="92"/>
      <c r="AJ55" s="183">
        <f>IF(AR55=0,0,AR55/AR56)</f>
        <v>0</v>
      </c>
      <c r="AK55" s="184"/>
      <c r="AM55" s="87">
        <f>SUM(K56-K55,M56-M55,O56-O55,Q56-Q55,S56-S55,U56-U55,W56-W55,Y56-Y55,AA56-AA55,AC56-AC55,AE56-AE55,AG56-AG55)</f>
        <v>0</v>
      </c>
      <c r="AN55" s="83">
        <f>IF(AI55="有",AM55-3,AM55)</f>
        <v>0</v>
      </c>
      <c r="AP55" s="83">
        <f>IF(AI56="有",AN55-6,AN55)</f>
        <v>0</v>
      </c>
      <c r="AR55" s="84">
        <f t="shared" si="89"/>
        <v>0</v>
      </c>
    </row>
    <row r="56" spans="2:44" s="51" customFormat="1" ht="30" customHeight="1" thickBot="1">
      <c r="B56" s="190"/>
      <c r="C56" s="191"/>
      <c r="D56" s="191"/>
      <c r="E56" s="192"/>
      <c r="F56" s="195"/>
      <c r="G56" s="195"/>
      <c r="H56" s="195"/>
      <c r="I56" s="195"/>
      <c r="J56" s="196"/>
      <c r="K56" s="62">
        <f>IF(OR(K55=" ",K55=0),0,IF($K$10="","",DATE(YEAR($G$6),MONTH($G$6)+1,0)-$G$6+1))</f>
        <v>0</v>
      </c>
      <c r="L56" s="181"/>
      <c r="M56" s="62">
        <f>IF(OR(M55=" ",M55=0),0,IF($M$10="",0,IF($O$10="",DAY(EOMONTH($M$10,0))-(DATE(YEAR($G$7),MONTH($G$7)+1,0)-$G$7),DAY(EOMONTH($M$10,0)))))</f>
        <v>0</v>
      </c>
      <c r="N56" s="181"/>
      <c r="O56" s="62">
        <f>IF(OR(O55=" ",O55=0),0,IF($O$10="",0,IF($Q$10="",DAY(EOMONTH($O$10,0))-(DATE(YEAR($G$7),MONTH($G$7)+1,0)-$G$7),DAY(EOMONTH($O$10,0)))))</f>
        <v>0</v>
      </c>
      <c r="P56" s="181"/>
      <c r="Q56" s="62">
        <f>IF(OR(Q55=" ",Q55=0),0,IF($Q$10="",0,IF($S$10="",DAY(EOMONTH($Q$10,0))-(DATE(YEAR($G$7),MONTH($G$7)+1,0)-$G$7),DAY(EOMONTH($Q$10,0)))))</f>
        <v>0</v>
      </c>
      <c r="R56" s="181"/>
      <c r="S56" s="62">
        <f>IF(OR(S55=" ",S55=0),0,IF($S$10="",0,IF($U$10="",DAY(EOMONTH($S$10,0))-(DATE(YEAR($G$7),MONTH($G$7)+1,0)-$G$7),DAY(EOMONTH($S$10,0)))))</f>
        <v>0</v>
      </c>
      <c r="T56" s="181"/>
      <c r="U56" s="62">
        <f>IF(OR(U55=" ",U55=0),0,IF($U$10="",0,IF($W$10="",DAY(EOMONTH($U$10,0))-(DATE(YEAR($G$7),MONTH($G$7)+1,0)-$G$7),DAY(EOMONTH($U$10,0)))))</f>
        <v>0</v>
      </c>
      <c r="V56" s="181"/>
      <c r="W56" s="62">
        <f>IF(OR(W55=" ",W55=0),0,IF($W$10="",0,IF($Y$10="",DAY(EOMONTH($W$10,0))-(DATE(YEAR($G$7),MONTH($G$7)+1,0)-$G$7),DAY(EOMONTH($W$10,0)))))</f>
        <v>0</v>
      </c>
      <c r="X56" s="181"/>
      <c r="Y56" s="62">
        <f>IF(OR(Y55=" ",Y55=0),0,IF($Y$10="",0,IF($AA$10="",DAY(EOMONTH($Y$10,0))-(DATE(YEAR($G$7),MONTH($G$7)+1,0)-$G$7),DAY(EOMONTH($Y$10,0)))))</f>
        <v>0</v>
      </c>
      <c r="Z56" s="181"/>
      <c r="AA56" s="62">
        <f>IF(OR(AA55=" ",AA55=0),0,IF($AA$10="",0,IF($AC$10="",DAY(EOMONTH($AA$10,0))-(DATE(YEAR($G$7),MONTH($G$7)+1,0)-$G$7),DAY(EOMONTH($AA$10,0)))))</f>
        <v>0</v>
      </c>
      <c r="AB56" s="181"/>
      <c r="AC56" s="62">
        <f>IF(OR(AC55=" ",AC55=0),0,IF($AC$10="",0,IF($AE$10="",DAY(EOMONTH($AC$10,0))-(DATE(YEAR($G$7),MONTH($G$7)+1,0)-$G$7),DAY(EOMONTH($AC$10,0)))))</f>
        <v>0</v>
      </c>
      <c r="AD56" s="181"/>
      <c r="AE56" s="62">
        <f>IF(OR(AE55=" ",AE55=0),0,IF($AE$10="",0,IF($AG$10="",DAY(EOMONTH($AE$10,0))-(DATE(YEAR($G$7),MONTH($G$7)+1,0)-$G$7),DAY(EOMONTH($AE$10,0)))))</f>
        <v>0</v>
      </c>
      <c r="AF56" s="181"/>
      <c r="AG56" s="62">
        <f>IF(OR(AG55=" ",AG55=0),0,IF($AG$10="",0,DAY(EOMONTH($AG$10,0)-(DATE(YEAR($G$7),MONTH($G$7)+1,0)-$G$7))))</f>
        <v>0</v>
      </c>
      <c r="AH56" s="182"/>
      <c r="AI56" s="93"/>
      <c r="AJ56" s="185"/>
      <c r="AK56" s="186"/>
      <c r="AM56" s="51">
        <f>SUM(K56,M56,O56,Q56,S56,U56,W56,Y56,AA56,AC56,AE56,AG56)</f>
        <v>0</v>
      </c>
      <c r="AN56" s="88">
        <f>IF(AI55="有",AM56-3,AM56)</f>
        <v>0</v>
      </c>
      <c r="AO56" s="85"/>
      <c r="AP56" s="88">
        <f>IF(AI56="有",AN56-6,AN56)</f>
        <v>0</v>
      </c>
      <c r="AQ56" s="85"/>
      <c r="AR56" s="84">
        <f t="shared" si="89"/>
        <v>0</v>
      </c>
    </row>
    <row r="57" spans="2:44" s="51" customFormat="1" ht="30" customHeight="1" thickBot="1">
      <c r="B57" s="187"/>
      <c r="C57" s="188"/>
      <c r="D57" s="188"/>
      <c r="E57" s="189"/>
      <c r="F57" s="193"/>
      <c r="G57" s="193"/>
      <c r="H57" s="193"/>
      <c r="I57" s="193"/>
      <c r="J57" s="194"/>
      <c r="K57" s="60"/>
      <c r="L57" s="181" t="str">
        <f t="shared" ref="L57" si="102">IF(OR(K57=" ",K57=0)," ",(K58-K57)/K58)</f>
        <v xml:space="preserve"> </v>
      </c>
      <c r="M57" s="60"/>
      <c r="N57" s="181" t="str">
        <f t="shared" ref="N57" si="103">IF(OR(M57=" ",M57=0)," ",(M58-M57)/M58)</f>
        <v xml:space="preserve"> </v>
      </c>
      <c r="O57" s="60"/>
      <c r="P57" s="181" t="str">
        <f t="shared" ref="P57" si="104">IF(OR(O57=" ",O57=0)," ",(O58-O57)/O58)</f>
        <v xml:space="preserve"> </v>
      </c>
      <c r="Q57" s="60"/>
      <c r="R57" s="181" t="str">
        <f t="shared" ref="R57" si="105">IF(OR(Q57=" ",Q57=0)," ",(Q58-Q57)/Q58)</f>
        <v xml:space="preserve"> </v>
      </c>
      <c r="S57" s="60"/>
      <c r="T57" s="181" t="str">
        <f t="shared" ref="T57" si="106">IF(OR(S57=" ",S57=0)," ",(S58-S57)/S58)</f>
        <v xml:space="preserve"> </v>
      </c>
      <c r="U57" s="61"/>
      <c r="V57" s="181" t="str">
        <f t="shared" ref="V57" si="107">IF(OR(U57=" ",U57=0)," ",(U58-U57)/U58)</f>
        <v xml:space="preserve"> </v>
      </c>
      <c r="W57" s="61"/>
      <c r="X57" s="181" t="str">
        <f t="shared" ref="X57" si="108">IF(OR(W57=" ",W57=0)," ",(W58-W57)/W58)</f>
        <v xml:space="preserve"> </v>
      </c>
      <c r="Y57" s="61"/>
      <c r="Z57" s="181" t="str">
        <f t="shared" ref="Z57" si="109">IF(OR(Y57=" ",Y57=0)," ",(Y58-Y57)/Y58)</f>
        <v xml:space="preserve"> </v>
      </c>
      <c r="AA57" s="61"/>
      <c r="AB57" s="181" t="str">
        <f t="shared" ref="AB57" si="110">IF(OR(AA57=" ",AA57=0)," ",(AA58-AA57)/AA58)</f>
        <v xml:space="preserve"> </v>
      </c>
      <c r="AC57" s="61"/>
      <c r="AD57" s="181" t="str">
        <f t="shared" ref="AD57" si="111">IF(OR(AC57=" ",AC57=0)," ",(AC58-AC57)/AC58)</f>
        <v xml:space="preserve"> </v>
      </c>
      <c r="AE57" s="61"/>
      <c r="AF57" s="181" t="str">
        <f t="shared" ref="AF57" si="112">IF(OR(AE57=" ",AE57=0)," ",(AE58-AE57)/AE58)</f>
        <v xml:space="preserve"> </v>
      </c>
      <c r="AG57" s="61"/>
      <c r="AH57" s="182" t="str">
        <f t="shared" ref="AH57" si="113">IF(OR(AG57=" ",AG57=0)," ",(AG58-AG57)/AG58)</f>
        <v xml:space="preserve"> </v>
      </c>
      <c r="AI57" s="92"/>
      <c r="AJ57" s="183">
        <f>IF(AR57=0,0,AR57/AR58)</f>
        <v>0</v>
      </c>
      <c r="AK57" s="184"/>
      <c r="AM57" s="87">
        <f>SUM(K58-K57,M58-M57,O58-O57,Q58-Q57,S58-S57,U58-U57,W58-W57,Y58-Y57,AA58-AA57,AC58-AC57,AE58-AE57,AG58-AG57)</f>
        <v>0</v>
      </c>
      <c r="AN57" s="83">
        <f>IF(AI57="有",AM57-3,AM57)</f>
        <v>0</v>
      </c>
      <c r="AP57" s="83">
        <f>IF(AI58="有",AN57-6,AN57)</f>
        <v>0</v>
      </c>
      <c r="AR57" s="84">
        <f t="shared" si="89"/>
        <v>0</v>
      </c>
    </row>
    <row r="58" spans="2:44" s="51" customFormat="1" ht="30" customHeight="1" thickBot="1">
      <c r="B58" s="190"/>
      <c r="C58" s="191"/>
      <c r="D58" s="191"/>
      <c r="E58" s="192"/>
      <c r="F58" s="195"/>
      <c r="G58" s="195"/>
      <c r="H58" s="195"/>
      <c r="I58" s="195"/>
      <c r="J58" s="196"/>
      <c r="K58" s="62">
        <f>IF(OR(K57=" ",K57=0),0,IF($K$10="","",DATE(YEAR($G$6),MONTH($G$6)+1,0)-$G$6+1))</f>
        <v>0</v>
      </c>
      <c r="L58" s="181"/>
      <c r="M58" s="62">
        <f>IF(OR(M57=" ",M57=0),0,IF($M$10="",0,IF($O$10="",DAY(EOMONTH($M$10,0))-(DATE(YEAR($G$7),MONTH($G$7)+1,0)-$G$7),DAY(EOMONTH($M$10,0)))))</f>
        <v>0</v>
      </c>
      <c r="N58" s="181"/>
      <c r="O58" s="62">
        <f>IF(OR(O57=" ",O57=0),0,IF($O$10="",0,IF($Q$10="",DAY(EOMONTH($O$10,0))-(DATE(YEAR($G$7),MONTH($G$7)+1,0)-$G$7),DAY(EOMONTH($O$10,0)))))</f>
        <v>0</v>
      </c>
      <c r="P58" s="181"/>
      <c r="Q58" s="62">
        <f>IF(OR(Q57=" ",Q57=0),0,IF($Q$10="",0,IF($S$10="",DAY(EOMONTH($Q$10,0))-(DATE(YEAR($G$7),MONTH($G$7)+1,0)-$G$7),DAY(EOMONTH($Q$10,0)))))</f>
        <v>0</v>
      </c>
      <c r="R58" s="181"/>
      <c r="S58" s="62">
        <f>IF(OR(S57=" ",S57=0),0,IF($S$10="",0,IF($U$10="",DAY(EOMONTH($S$10,0))-(DATE(YEAR($G$7),MONTH($G$7)+1,0)-$G$7),DAY(EOMONTH($S$10,0)))))</f>
        <v>0</v>
      </c>
      <c r="T58" s="181"/>
      <c r="U58" s="62">
        <f>IF(OR(U57=" ",U57=0),0,IF($U$10="",0,IF($W$10="",DAY(EOMONTH($U$10,0))-(DATE(YEAR($G$7),MONTH($G$7)+1,0)-$G$7),DAY(EOMONTH($U$10,0)))))</f>
        <v>0</v>
      </c>
      <c r="V58" s="181"/>
      <c r="W58" s="62">
        <f>IF(OR(W57=" ",W57=0),0,IF($W$10="",0,IF($Y$10="",DAY(EOMONTH($W$10,0))-(DATE(YEAR($G$7),MONTH($G$7)+1,0)-$G$7),DAY(EOMONTH($W$10,0)))))</f>
        <v>0</v>
      </c>
      <c r="X58" s="181"/>
      <c r="Y58" s="62">
        <f>IF(OR(Y57=" ",Y57=0),0,IF($Y$10="",0,IF($AA$10="",DAY(EOMONTH($Y$10,0))-(DATE(YEAR($G$7),MONTH($G$7)+1,0)-$G$7),DAY(EOMONTH($Y$10,0)))))</f>
        <v>0</v>
      </c>
      <c r="Z58" s="181"/>
      <c r="AA58" s="62">
        <f>IF(OR(AA57=" ",AA57=0),0,IF($AA$10="",0,IF($AC$10="",DAY(EOMONTH($AA$10,0))-(DATE(YEAR($G$7),MONTH($G$7)+1,0)-$G$7),DAY(EOMONTH($AA$10,0)))))</f>
        <v>0</v>
      </c>
      <c r="AB58" s="181"/>
      <c r="AC58" s="62">
        <f>IF(OR(AC57=" ",AC57=0),0,IF($AC$10="",0,IF($AE$10="",DAY(EOMONTH($AC$10,0))-(DATE(YEAR($G$7),MONTH($G$7)+1,0)-$G$7),DAY(EOMONTH($AC$10,0)))))</f>
        <v>0</v>
      </c>
      <c r="AD58" s="181"/>
      <c r="AE58" s="62">
        <f>IF(OR(AE57=" ",AE57=0),0,IF($AE$10="",0,IF($AG$10="",DAY(EOMONTH($AE$10,0))-(DATE(YEAR($G$7),MONTH($G$7)+1,0)-$G$7),DAY(EOMONTH($AE$10,0)))))</f>
        <v>0</v>
      </c>
      <c r="AF58" s="181"/>
      <c r="AG58" s="62">
        <f>IF(OR(AG57=" ",AG57=0),0,IF($AG$10="",0,DAY(EOMONTH($AG$10,0)-(DATE(YEAR($G$7),MONTH($G$7)+1,0)-$G$7))))</f>
        <v>0</v>
      </c>
      <c r="AH58" s="182"/>
      <c r="AI58" s="93"/>
      <c r="AJ58" s="185"/>
      <c r="AK58" s="186"/>
      <c r="AM58" s="51">
        <f>SUM(K58,M58,O58,Q58,S58,U58,W58,Y58,AA58,AC58,AE58,AG58)</f>
        <v>0</v>
      </c>
      <c r="AN58" s="88">
        <f>IF(AI57="有",AM58-3,AM58)</f>
        <v>0</v>
      </c>
      <c r="AO58" s="85"/>
      <c r="AP58" s="88">
        <f>IF(AI58="有",AN58-6,AN58)</f>
        <v>0</v>
      </c>
      <c r="AQ58" s="85"/>
      <c r="AR58" s="84">
        <f t="shared" si="89"/>
        <v>0</v>
      </c>
    </row>
    <row r="59" spans="2:44" s="51" customFormat="1" ht="30" customHeight="1" thickBot="1">
      <c r="B59" s="187"/>
      <c r="C59" s="188"/>
      <c r="D59" s="188"/>
      <c r="E59" s="189"/>
      <c r="F59" s="193"/>
      <c r="G59" s="193"/>
      <c r="H59" s="193"/>
      <c r="I59" s="193"/>
      <c r="J59" s="194"/>
      <c r="K59" s="63"/>
      <c r="L59" s="181" t="str">
        <f t="shared" ref="L59" si="114">IF(OR(K59=" ",K59=0)," ",(K60-K59)/K60)</f>
        <v xml:space="preserve"> </v>
      </c>
      <c r="M59" s="63"/>
      <c r="N59" s="181" t="str">
        <f t="shared" ref="N59" si="115">IF(OR(M59=" ",M59=0)," ",(M60-M59)/M60)</f>
        <v xml:space="preserve"> </v>
      </c>
      <c r="O59" s="63"/>
      <c r="P59" s="181" t="str">
        <f t="shared" ref="P59" si="116">IF(OR(O59=" ",O59=0)," ",(O60-O59)/O60)</f>
        <v xml:space="preserve"> </v>
      </c>
      <c r="Q59" s="63"/>
      <c r="R59" s="181" t="str">
        <f t="shared" ref="R59" si="117">IF(OR(Q59=" ",Q59=0)," ",(Q60-Q59)/Q60)</f>
        <v xml:space="preserve"> </v>
      </c>
      <c r="S59" s="63"/>
      <c r="T59" s="181" t="str">
        <f t="shared" ref="T59" si="118">IF(OR(S59=" ",S59=0)," ",(S60-S59)/S60)</f>
        <v xml:space="preserve"> </v>
      </c>
      <c r="U59" s="64"/>
      <c r="V59" s="181" t="str">
        <f t="shared" ref="V59" si="119">IF(OR(U59=" ",U59=0)," ",(U60-U59)/U60)</f>
        <v xml:space="preserve"> </v>
      </c>
      <c r="W59" s="64"/>
      <c r="X59" s="181" t="str">
        <f t="shared" ref="X59" si="120">IF(OR(W59=" ",W59=0)," ",(W60-W59)/W60)</f>
        <v xml:space="preserve"> </v>
      </c>
      <c r="Y59" s="64"/>
      <c r="Z59" s="181" t="str">
        <f t="shared" ref="Z59" si="121">IF(OR(Y59=" ",Y59=0)," ",(Y60-Y59)/Y60)</f>
        <v xml:space="preserve"> </v>
      </c>
      <c r="AA59" s="64"/>
      <c r="AB59" s="181" t="str">
        <f t="shared" ref="AB59" si="122">IF(OR(AA59=" ",AA59=0)," ",(AA60-AA59)/AA60)</f>
        <v xml:space="preserve"> </v>
      </c>
      <c r="AC59" s="64"/>
      <c r="AD59" s="181" t="str">
        <f t="shared" ref="AD59" si="123">IF(OR(AC59=" ",AC59=0)," ",(AC60-AC59)/AC60)</f>
        <v xml:space="preserve"> </v>
      </c>
      <c r="AE59" s="64"/>
      <c r="AF59" s="181" t="str">
        <f t="shared" ref="AF59" si="124">IF(OR(AE59=" ",AE59=0)," ",(AE60-AE59)/AE60)</f>
        <v xml:space="preserve"> </v>
      </c>
      <c r="AG59" s="64"/>
      <c r="AH59" s="182" t="str">
        <f t="shared" ref="AH59" si="125">IF(OR(AG59=" ",AG59=0)," ",(AG60-AG59)/AG60)</f>
        <v xml:space="preserve"> </v>
      </c>
      <c r="AI59" s="92"/>
      <c r="AJ59" s="183">
        <f>IF(AR59=0,0,AR59/AR60)</f>
        <v>0</v>
      </c>
      <c r="AK59" s="184"/>
      <c r="AM59" s="87">
        <f>SUM(K60-K59,M60-M59,O60-O59,Q60-Q59,S60-S59,U60-U59,W60-W59,Y60-Y59,AA60-AA59,AC60-AC59,AE60-AE59,AG60-AG59)</f>
        <v>0</v>
      </c>
      <c r="AN59" s="83">
        <f>IF(AI59="有",AM59-3,AM59)</f>
        <v>0</v>
      </c>
      <c r="AP59" s="83">
        <f>IF(AI60="有",AN59-6,AN59)</f>
        <v>0</v>
      </c>
      <c r="AR59" s="84">
        <f t="shared" si="89"/>
        <v>0</v>
      </c>
    </row>
    <row r="60" spans="2:44" s="51" customFormat="1" ht="30" customHeight="1" thickBot="1">
      <c r="B60" s="190"/>
      <c r="C60" s="191"/>
      <c r="D60" s="191"/>
      <c r="E60" s="192"/>
      <c r="F60" s="195"/>
      <c r="G60" s="195"/>
      <c r="H60" s="195"/>
      <c r="I60" s="195"/>
      <c r="J60" s="196"/>
      <c r="K60" s="62">
        <f>IF(OR(K59=" ",K59=0),0,IF($K$10="","",DATE(YEAR($G$6),MONTH($G$6)+1,0)-$G$6+1))</f>
        <v>0</v>
      </c>
      <c r="L60" s="181"/>
      <c r="M60" s="62">
        <f>IF(OR(M59=" ",M59=0),0,IF($M$10="",0,IF($O$10="",DAY(EOMONTH($M$10,0))-(DATE(YEAR($G$7),MONTH($G$7)+1,0)-$G$7),DAY(EOMONTH($M$10,0)))))</f>
        <v>0</v>
      </c>
      <c r="N60" s="181"/>
      <c r="O60" s="62">
        <f>IF(OR(O59=" ",O59=0),0,IF($O$10="",0,IF($Q$10="",DAY(EOMONTH($O$10,0))-(DATE(YEAR($G$7),MONTH($G$7)+1,0)-$G$7),DAY(EOMONTH($O$10,0)))))</f>
        <v>0</v>
      </c>
      <c r="P60" s="181"/>
      <c r="Q60" s="62">
        <f>IF(OR(Q59=" ",Q59=0),0,IF($Q$10="",0,IF($S$10="",DAY(EOMONTH($Q$10,0))-(DATE(YEAR($G$7),MONTH($G$7)+1,0)-$G$7),DAY(EOMONTH($Q$10,0)))))</f>
        <v>0</v>
      </c>
      <c r="R60" s="181"/>
      <c r="S60" s="62">
        <f>IF(OR(S59=" ",S59=0),0,IF($S$10="",0,IF($U$10="",DAY(EOMONTH($S$10,0))-(DATE(YEAR($G$7),MONTH($G$7)+1,0)-$G$7),DAY(EOMONTH($S$10,0)))))</f>
        <v>0</v>
      </c>
      <c r="T60" s="181"/>
      <c r="U60" s="62">
        <f>IF(OR(U59=" ",U59=0),0,IF($U$10="",0,IF($W$10="",DAY(EOMONTH($U$10,0))-(DATE(YEAR($G$7),MONTH($G$7)+1,0)-$G$7),DAY(EOMONTH($U$10,0)))))</f>
        <v>0</v>
      </c>
      <c r="V60" s="181"/>
      <c r="W60" s="62">
        <f>IF(OR(W59=" ",W59=0),0,IF($W$10="",0,IF($Y$10="",DAY(EOMONTH($W$10,0))-(DATE(YEAR($G$7),MONTH($G$7)+1,0)-$G$7),DAY(EOMONTH($W$10,0)))))</f>
        <v>0</v>
      </c>
      <c r="X60" s="181"/>
      <c r="Y60" s="62">
        <f>IF(OR(Y59=" ",Y59=0),0,IF($Y$10="",0,IF($AA$10="",DAY(EOMONTH($Y$10,0))-(DATE(YEAR($G$7),MONTH($G$7)+1,0)-$G$7),DAY(EOMONTH($Y$10,0)))))</f>
        <v>0</v>
      </c>
      <c r="Z60" s="181"/>
      <c r="AA60" s="62">
        <f>IF(OR(AA59=" ",AA59=0),0,IF($AA$10="",0,IF($AC$10="",DAY(EOMONTH($AA$10,0))-(DATE(YEAR($G$7),MONTH($G$7)+1,0)-$G$7),DAY(EOMONTH($AA$10,0)))))</f>
        <v>0</v>
      </c>
      <c r="AB60" s="181"/>
      <c r="AC60" s="62">
        <f>IF(OR(AC59=" ",AC59=0),0,IF($AC$10="",0,IF($AE$10="",DAY(EOMONTH($AC$10,0))-(DATE(YEAR($G$7),MONTH($G$7)+1,0)-$G$7),DAY(EOMONTH($AC$10,0)))))</f>
        <v>0</v>
      </c>
      <c r="AD60" s="181"/>
      <c r="AE60" s="62">
        <f>IF(OR(AE59=" ",AE59=0),0,IF($AE$10="",0,IF($AG$10="",DAY(EOMONTH($AE$10,0))-(DATE(YEAR($G$7),MONTH($G$7)+1,0)-$G$7),DAY(EOMONTH($AE$10,0)))))</f>
        <v>0</v>
      </c>
      <c r="AF60" s="181"/>
      <c r="AG60" s="62">
        <f>IF(OR(AG59=" ",AG59=0),0,IF($AG$10="",0,DAY(EOMONTH($AG$10,0)-(DATE(YEAR($G$7),MONTH($G$7)+1,0)-$G$7))))</f>
        <v>0</v>
      </c>
      <c r="AH60" s="182"/>
      <c r="AI60" s="93"/>
      <c r="AJ60" s="185"/>
      <c r="AK60" s="186"/>
      <c r="AM60" s="51">
        <f>SUM(K60,M60,O60,Q60,S60,U60,W60,Y60,AA60,AC60,AE60,AG60)</f>
        <v>0</v>
      </c>
      <c r="AN60" s="88">
        <f>IF(AI59="有",AM60-3,AM60)</f>
        <v>0</v>
      </c>
      <c r="AO60" s="85"/>
      <c r="AP60" s="88">
        <f>IF(AI60="有",AN60-6,AN60)</f>
        <v>0</v>
      </c>
      <c r="AQ60" s="85"/>
      <c r="AR60" s="84">
        <f t="shared" si="89"/>
        <v>0</v>
      </c>
    </row>
    <row r="61" spans="2:44" s="51" customFormat="1" ht="30" customHeight="1" thickBot="1">
      <c r="B61" s="187"/>
      <c r="C61" s="188"/>
      <c r="D61" s="188"/>
      <c r="E61" s="189"/>
      <c r="F61" s="193"/>
      <c r="G61" s="193"/>
      <c r="H61" s="193"/>
      <c r="I61" s="193"/>
      <c r="J61" s="194"/>
      <c r="K61" s="60"/>
      <c r="L61" s="181" t="str">
        <f t="shared" ref="L61" si="126">IF(OR(K61=" ",K61=0)," ",(K62-K61)/K62)</f>
        <v xml:space="preserve"> </v>
      </c>
      <c r="M61" s="60"/>
      <c r="N61" s="181" t="str">
        <f t="shared" ref="N61" si="127">IF(OR(M61=" ",M61=0)," ",(M62-M61)/M62)</f>
        <v xml:space="preserve"> </v>
      </c>
      <c r="O61" s="60"/>
      <c r="P61" s="181" t="str">
        <f t="shared" ref="P61" si="128">IF(OR(O61=" ",O61=0)," ",(O62-O61)/O62)</f>
        <v xml:space="preserve"> </v>
      </c>
      <c r="Q61" s="60"/>
      <c r="R61" s="181" t="str">
        <f t="shared" ref="R61" si="129">IF(OR(Q61=" ",Q61=0)," ",(Q62-Q61)/Q62)</f>
        <v xml:space="preserve"> </v>
      </c>
      <c r="S61" s="60"/>
      <c r="T61" s="181" t="str">
        <f t="shared" ref="T61" si="130">IF(OR(S61=" ",S61=0)," ",(S62-S61)/S62)</f>
        <v xml:space="preserve"> </v>
      </c>
      <c r="U61" s="61"/>
      <c r="V61" s="181" t="str">
        <f t="shared" ref="V61" si="131">IF(OR(U61=" ",U61=0)," ",(U62-U61)/U62)</f>
        <v xml:space="preserve"> </v>
      </c>
      <c r="W61" s="61"/>
      <c r="X61" s="181" t="str">
        <f t="shared" ref="X61" si="132">IF(OR(W61=" ",W61=0)," ",(W62-W61)/W62)</f>
        <v xml:space="preserve"> </v>
      </c>
      <c r="Y61" s="61"/>
      <c r="Z61" s="181" t="str">
        <f t="shared" ref="Z61" si="133">IF(OR(Y61=" ",Y61=0)," ",(Y62-Y61)/Y62)</f>
        <v xml:space="preserve"> </v>
      </c>
      <c r="AA61" s="61"/>
      <c r="AB61" s="181" t="str">
        <f t="shared" ref="AB61" si="134">IF(OR(AA61=" ",AA61=0)," ",(AA62-AA61)/AA62)</f>
        <v xml:space="preserve"> </v>
      </c>
      <c r="AC61" s="61"/>
      <c r="AD61" s="181" t="str">
        <f t="shared" ref="AD61" si="135">IF(OR(AC61=" ",AC61=0)," ",(AC62-AC61)/AC62)</f>
        <v xml:space="preserve"> </v>
      </c>
      <c r="AE61" s="61"/>
      <c r="AF61" s="181" t="str">
        <f t="shared" ref="AF61" si="136">IF(OR(AE61=" ",AE61=0)," ",(AE62-AE61)/AE62)</f>
        <v xml:space="preserve"> </v>
      </c>
      <c r="AG61" s="61"/>
      <c r="AH61" s="182" t="str">
        <f t="shared" ref="AH61" si="137">IF(OR(AG61=" ",AG61=0)," ",(AG62-AG61)/AG62)</f>
        <v xml:space="preserve"> </v>
      </c>
      <c r="AI61" s="92"/>
      <c r="AJ61" s="183">
        <f>IF(AR61=0,0,AR61/AR62)</f>
        <v>0</v>
      </c>
      <c r="AK61" s="184"/>
      <c r="AM61" s="87">
        <f>SUM(K62-K61,M62-M61,O62-O61,Q62-Q61,S62-S61,U62-U61,W62-W61,Y62-Y61,AA62-AA61,AC62-AC61,AE62-AE61,AG62-AG61)</f>
        <v>0</v>
      </c>
      <c r="AN61" s="83">
        <f>IF(AI61="有",AM61-3,AM61)</f>
        <v>0</v>
      </c>
      <c r="AP61" s="83">
        <f>IF(AI62="有",AN61-6,AN61)</f>
        <v>0</v>
      </c>
      <c r="AR61" s="84">
        <f t="shared" si="89"/>
        <v>0</v>
      </c>
    </row>
    <row r="62" spans="2:44" s="51" customFormat="1" ht="30" customHeight="1" thickBot="1">
      <c r="B62" s="190"/>
      <c r="C62" s="191"/>
      <c r="D62" s="191"/>
      <c r="E62" s="192"/>
      <c r="F62" s="195"/>
      <c r="G62" s="195"/>
      <c r="H62" s="195"/>
      <c r="I62" s="195"/>
      <c r="J62" s="196"/>
      <c r="K62" s="62">
        <f>IF(OR(K61=" ",K61=0),0,IF($K$10="","",DATE(YEAR($G$6),MONTH($G$6)+1,0)-$G$6+1))</f>
        <v>0</v>
      </c>
      <c r="L62" s="181"/>
      <c r="M62" s="62">
        <f>IF(OR(M61=" ",M61=0),0,IF($M$10="",0,IF($O$10="",DAY(EOMONTH($M$10,0))-(DATE(YEAR($G$7),MONTH($G$7)+1,0)-$G$7),DAY(EOMONTH($M$10,0)))))</f>
        <v>0</v>
      </c>
      <c r="N62" s="181"/>
      <c r="O62" s="62">
        <f>IF(OR(O61=" ",O61=0),0,IF($O$10="",0,IF($Q$10="",DAY(EOMONTH($O$10,0))-(DATE(YEAR($G$7),MONTH($G$7)+1,0)-$G$7),DAY(EOMONTH($O$10,0)))))</f>
        <v>0</v>
      </c>
      <c r="P62" s="181"/>
      <c r="Q62" s="62">
        <f>IF(OR(Q61=" ",Q61=0),0,IF($Q$10="",0,IF($S$10="",DAY(EOMONTH($Q$10,0))-(DATE(YEAR($G$7),MONTH($G$7)+1,0)-$G$7),DAY(EOMONTH($Q$10,0)))))</f>
        <v>0</v>
      </c>
      <c r="R62" s="181"/>
      <c r="S62" s="62">
        <f>IF(OR(S61=" ",S61=0),0,IF($S$10="",0,IF($U$10="",DAY(EOMONTH($S$10,0))-(DATE(YEAR($G$7),MONTH($G$7)+1,0)-$G$7),DAY(EOMONTH($S$10,0)))))</f>
        <v>0</v>
      </c>
      <c r="T62" s="181"/>
      <c r="U62" s="62">
        <f>IF(OR(U61=" ",U61=0),0,IF($U$10="",0,IF($W$10="",DAY(EOMONTH($U$10,0))-(DATE(YEAR($G$7),MONTH($G$7)+1,0)-$G$7),DAY(EOMONTH($U$10,0)))))</f>
        <v>0</v>
      </c>
      <c r="V62" s="181"/>
      <c r="W62" s="62">
        <f>IF(OR(W61=" ",W61=0),0,IF($W$10="",0,IF($Y$10="",DAY(EOMONTH($W$10,0))-(DATE(YEAR($G$7),MONTH($G$7)+1,0)-$G$7),DAY(EOMONTH($W$10,0)))))</f>
        <v>0</v>
      </c>
      <c r="X62" s="181"/>
      <c r="Y62" s="62">
        <f>IF(OR(Y61=" ",Y61=0),0,IF($Y$10="",0,IF($AA$10="",DAY(EOMONTH($Y$10,0))-(DATE(YEAR($G$7),MONTH($G$7)+1,0)-$G$7),DAY(EOMONTH($Y$10,0)))))</f>
        <v>0</v>
      </c>
      <c r="Z62" s="181"/>
      <c r="AA62" s="62">
        <f>IF(OR(AA61=" ",AA61=0),0,IF($AA$10="",0,IF($AC$10="",DAY(EOMONTH($AA$10,0))-(DATE(YEAR($G$7),MONTH($G$7)+1,0)-$G$7),DAY(EOMONTH($AA$10,0)))))</f>
        <v>0</v>
      </c>
      <c r="AB62" s="181"/>
      <c r="AC62" s="62">
        <f>IF(OR(AC61=" ",AC61=0),0,IF($AC$10="",0,IF($AE$10="",DAY(EOMONTH($AC$10,0))-(DATE(YEAR($G$7),MONTH($G$7)+1,0)-$G$7),DAY(EOMONTH($AC$10,0)))))</f>
        <v>0</v>
      </c>
      <c r="AD62" s="181"/>
      <c r="AE62" s="62">
        <f>IF(OR(AE61=" ",AE61=0),0,IF($AE$10="",0,IF($AG$10="",DAY(EOMONTH($AE$10,0))-(DATE(YEAR($G$7),MONTH($G$7)+1,0)-$G$7),DAY(EOMONTH($AE$10,0)))))</f>
        <v>0</v>
      </c>
      <c r="AF62" s="181"/>
      <c r="AG62" s="62">
        <f>IF(OR(AG61=" ",AG61=0),0,IF($AG$10="",0,DAY(EOMONTH($AG$10,0)-(DATE(YEAR($G$7),MONTH($G$7)+1,0)-$G$7))))</f>
        <v>0</v>
      </c>
      <c r="AH62" s="182"/>
      <c r="AI62" s="93"/>
      <c r="AJ62" s="185"/>
      <c r="AK62" s="186"/>
      <c r="AM62" s="51">
        <f>SUM(K62,M62,O62,Q62,S62,U62,W62,Y62,AA62,AC62,AE62,AG62)</f>
        <v>0</v>
      </c>
      <c r="AN62" s="88">
        <f>IF(AI61="有",AM62-3,AM62)</f>
        <v>0</v>
      </c>
      <c r="AO62" s="85"/>
      <c r="AP62" s="88">
        <f>IF(AI62="有",AN62-6,AN62)</f>
        <v>0</v>
      </c>
      <c r="AQ62" s="85"/>
      <c r="AR62" s="84">
        <f t="shared" si="89"/>
        <v>0</v>
      </c>
    </row>
    <row r="63" spans="2:44" s="51" customFormat="1" ht="30" customHeight="1" thickBot="1">
      <c r="B63" s="187"/>
      <c r="C63" s="188"/>
      <c r="D63" s="188"/>
      <c r="E63" s="189"/>
      <c r="F63" s="193"/>
      <c r="G63" s="193"/>
      <c r="H63" s="193"/>
      <c r="I63" s="193"/>
      <c r="J63" s="194"/>
      <c r="K63" s="63"/>
      <c r="L63" s="181" t="str">
        <f t="shared" ref="L63" si="138">IF(OR(K63=" ",K63=0)," ",(K64-K63)/K64)</f>
        <v xml:space="preserve"> </v>
      </c>
      <c r="M63" s="63"/>
      <c r="N63" s="181" t="str">
        <f t="shared" ref="N63" si="139">IF(OR(M63=" ",M63=0)," ",(M64-M63)/M64)</f>
        <v xml:space="preserve"> </v>
      </c>
      <c r="O63" s="63"/>
      <c r="P63" s="181" t="str">
        <f t="shared" ref="P63" si="140">IF(OR(O63=" ",O63=0)," ",(O64-O63)/O64)</f>
        <v xml:space="preserve"> </v>
      </c>
      <c r="Q63" s="63"/>
      <c r="R63" s="181" t="str">
        <f t="shared" ref="R63" si="141">IF(OR(Q63=" ",Q63=0)," ",(Q64-Q63)/Q64)</f>
        <v xml:space="preserve"> </v>
      </c>
      <c r="S63" s="63"/>
      <c r="T63" s="181" t="str">
        <f t="shared" ref="T63" si="142">IF(OR(S63=" ",S63=0)," ",(S64-S63)/S64)</f>
        <v xml:space="preserve"> </v>
      </c>
      <c r="U63" s="64"/>
      <c r="V63" s="181" t="str">
        <f t="shared" ref="V63" si="143">IF(OR(U63=" ",U63=0)," ",(U64-U63)/U64)</f>
        <v xml:space="preserve"> </v>
      </c>
      <c r="W63" s="64"/>
      <c r="X63" s="181" t="str">
        <f t="shared" ref="X63" si="144">IF(OR(W63=" ",W63=0)," ",(W64-W63)/W64)</f>
        <v xml:space="preserve"> </v>
      </c>
      <c r="Y63" s="64"/>
      <c r="Z63" s="181" t="str">
        <f t="shared" ref="Z63" si="145">IF(OR(Y63=" ",Y63=0)," ",(Y64-Y63)/Y64)</f>
        <v xml:space="preserve"> </v>
      </c>
      <c r="AA63" s="64"/>
      <c r="AB63" s="181" t="str">
        <f t="shared" ref="AB63" si="146">IF(OR(AA63=" ",AA63=0)," ",(AA64-AA63)/AA64)</f>
        <v xml:space="preserve"> </v>
      </c>
      <c r="AC63" s="64"/>
      <c r="AD63" s="181" t="str">
        <f t="shared" ref="AD63" si="147">IF(OR(AC63=" ",AC63=0)," ",(AC64-AC63)/AC64)</f>
        <v xml:space="preserve"> </v>
      </c>
      <c r="AE63" s="64"/>
      <c r="AF63" s="181" t="str">
        <f t="shared" ref="AF63" si="148">IF(OR(AE63=" ",AE63=0)," ",(AE64-AE63)/AE64)</f>
        <v xml:space="preserve"> </v>
      </c>
      <c r="AG63" s="64"/>
      <c r="AH63" s="182" t="str">
        <f t="shared" ref="AH63" si="149">IF(OR(AG63=" ",AG63=0)," ",(AG64-AG63)/AG64)</f>
        <v xml:space="preserve"> </v>
      </c>
      <c r="AI63" s="92"/>
      <c r="AJ63" s="183">
        <f>IF(AR63=0,0,AR63/AR64)</f>
        <v>0</v>
      </c>
      <c r="AK63" s="184"/>
      <c r="AM63" s="87">
        <f>SUM(K64-K63,M64-M63,O64-O63,Q64-Q63,S64-S63,U64-U63,W64-W63,Y64-Y63,AA64-AA63,AC64-AC63,AE64-AE63,AG64-AG63)</f>
        <v>0</v>
      </c>
      <c r="AN63" s="83">
        <f>IF(AI63="有",AM63-3,AM63)</f>
        <v>0</v>
      </c>
      <c r="AP63" s="83">
        <f>IF(AI64="有",AN63-6,AN63)</f>
        <v>0</v>
      </c>
      <c r="AR63" s="84">
        <f t="shared" si="89"/>
        <v>0</v>
      </c>
    </row>
    <row r="64" spans="2:44" s="51" customFormat="1" ht="30" customHeight="1" thickBot="1">
      <c r="B64" s="190"/>
      <c r="C64" s="191"/>
      <c r="D64" s="191"/>
      <c r="E64" s="192"/>
      <c r="F64" s="195"/>
      <c r="G64" s="195"/>
      <c r="H64" s="195"/>
      <c r="I64" s="195"/>
      <c r="J64" s="196"/>
      <c r="K64" s="62">
        <f>IF(OR(K63=" ",K63=0),0,IF($K$10="","",DATE(YEAR($G$6),MONTH($G$6)+1,0)-$G$6+1))</f>
        <v>0</v>
      </c>
      <c r="L64" s="181"/>
      <c r="M64" s="62">
        <f>IF(OR(M63=" ",M63=0),0,IF($M$10="",0,IF($O$10="",DAY(EOMONTH($M$10,0))-(DATE(YEAR($G$7),MONTH($G$7)+1,0)-$G$7),DAY(EOMONTH($M$10,0)))))</f>
        <v>0</v>
      </c>
      <c r="N64" s="181"/>
      <c r="O64" s="62">
        <f>IF(OR(O63=" ",O63=0),0,IF($O$10="",0,IF($Q$10="",DAY(EOMONTH($O$10,0))-(DATE(YEAR($G$7),MONTH($G$7)+1,0)-$G$7),DAY(EOMONTH($O$10,0)))))</f>
        <v>0</v>
      </c>
      <c r="P64" s="181"/>
      <c r="Q64" s="62">
        <f>IF(OR(Q63=" ",Q63=0),0,IF($Q$10="",0,IF($S$10="",DAY(EOMONTH($Q$10,0))-(DATE(YEAR($G$7),MONTH($G$7)+1,0)-$G$7),DAY(EOMONTH($Q$10,0)))))</f>
        <v>0</v>
      </c>
      <c r="R64" s="181"/>
      <c r="S64" s="62">
        <f>IF(OR(S63=" ",S63=0),0,IF($S$10="",0,IF($U$10="",DAY(EOMONTH($S$10,0))-(DATE(YEAR($G$7),MONTH($G$7)+1,0)-$G$7),DAY(EOMONTH($S$10,0)))))</f>
        <v>0</v>
      </c>
      <c r="T64" s="181"/>
      <c r="U64" s="62">
        <f>IF(OR(U63=" ",U63=0),0,IF($U$10="",0,IF($W$10="",DAY(EOMONTH($U$10,0))-(DATE(YEAR($G$7),MONTH($G$7)+1,0)-$G$7),DAY(EOMONTH($U$10,0)))))</f>
        <v>0</v>
      </c>
      <c r="V64" s="181"/>
      <c r="W64" s="62">
        <f>IF(OR(W63=" ",W63=0),0,IF($W$10="",0,IF($Y$10="",DAY(EOMONTH($W$10,0))-(DATE(YEAR($G$7),MONTH($G$7)+1,0)-$G$7),DAY(EOMONTH($W$10,0)))))</f>
        <v>0</v>
      </c>
      <c r="X64" s="181"/>
      <c r="Y64" s="62">
        <f>IF(OR(Y63=" ",Y63=0),0,IF($Y$10="",0,IF($AA$10="",DAY(EOMONTH($Y$10,0))-(DATE(YEAR($G$7),MONTH($G$7)+1,0)-$G$7),DAY(EOMONTH($Y$10,0)))))</f>
        <v>0</v>
      </c>
      <c r="Z64" s="181"/>
      <c r="AA64" s="62">
        <f>IF(OR(AA63=" ",AA63=0),0,IF($AA$10="",0,IF($AC$10="",DAY(EOMONTH($AA$10,0))-(DATE(YEAR($G$7),MONTH($G$7)+1,0)-$G$7),DAY(EOMONTH($AA$10,0)))))</f>
        <v>0</v>
      </c>
      <c r="AB64" s="181"/>
      <c r="AC64" s="62">
        <f>IF(OR(AC63=" ",AC63=0),0,IF($AC$10="",0,IF($AE$10="",DAY(EOMONTH($AC$10,0))-(DATE(YEAR($G$7),MONTH($G$7)+1,0)-$G$7),DAY(EOMONTH($AC$10,0)))))</f>
        <v>0</v>
      </c>
      <c r="AD64" s="181"/>
      <c r="AE64" s="62">
        <f>IF(OR(AE63=" ",AE63=0),0,IF($AE$10="",0,IF($AG$10="",DAY(EOMONTH($AE$10,0))-(DATE(YEAR($G$7),MONTH($G$7)+1,0)-$G$7),DAY(EOMONTH($AE$10,0)))))</f>
        <v>0</v>
      </c>
      <c r="AF64" s="181"/>
      <c r="AG64" s="62">
        <f>IF(OR(AG63=" ",AG63=0),0,IF($AG$10="",0,DAY(EOMONTH($AG$10,0)-(DATE(YEAR($G$7),MONTH($G$7)+1,0)-$G$7))))</f>
        <v>0</v>
      </c>
      <c r="AH64" s="182"/>
      <c r="AI64" s="93"/>
      <c r="AJ64" s="185"/>
      <c r="AK64" s="186"/>
      <c r="AM64" s="51">
        <f>SUM(K64,M64,O64,Q64,S64,U64,W64,Y64,AA64,AC64,AE64,AG64)</f>
        <v>0</v>
      </c>
      <c r="AN64" s="88">
        <f>IF(AI63="有",AM64-3,AM64)</f>
        <v>0</v>
      </c>
      <c r="AO64" s="85"/>
      <c r="AP64" s="88">
        <f>IF(AI64="有",AN64-6,AN64)</f>
        <v>0</v>
      </c>
      <c r="AQ64" s="85"/>
      <c r="AR64" s="84">
        <f t="shared" si="89"/>
        <v>0</v>
      </c>
    </row>
    <row r="65" spans="1:44" s="51" customFormat="1" ht="30" customHeight="1" thickBot="1">
      <c r="B65" s="187"/>
      <c r="C65" s="188"/>
      <c r="D65" s="188"/>
      <c r="E65" s="189"/>
      <c r="F65" s="193"/>
      <c r="G65" s="193"/>
      <c r="H65" s="193"/>
      <c r="I65" s="193"/>
      <c r="J65" s="194"/>
      <c r="K65" s="60"/>
      <c r="L65" s="181" t="str">
        <f t="shared" ref="L65" si="150">IF(OR(K65=" ",K65=0)," ",(K66-K65)/K66)</f>
        <v xml:space="preserve"> </v>
      </c>
      <c r="M65" s="60"/>
      <c r="N65" s="181" t="str">
        <f t="shared" ref="N65" si="151">IF(OR(M65=" ",M65=0)," ",(M66-M65)/M66)</f>
        <v xml:space="preserve"> </v>
      </c>
      <c r="O65" s="60"/>
      <c r="P65" s="181" t="str">
        <f t="shared" ref="P65" si="152">IF(OR(O65=" ",O65=0)," ",(O66-O65)/O66)</f>
        <v xml:space="preserve"> </v>
      </c>
      <c r="Q65" s="60"/>
      <c r="R65" s="181" t="str">
        <f t="shared" ref="R65" si="153">IF(OR(Q65=" ",Q65=0)," ",(Q66-Q65)/Q66)</f>
        <v xml:space="preserve"> </v>
      </c>
      <c r="S65" s="60"/>
      <c r="T65" s="181" t="str">
        <f t="shared" ref="T65" si="154">IF(OR(S65=" ",S65=0)," ",(S66-S65)/S66)</f>
        <v xml:space="preserve"> </v>
      </c>
      <c r="U65" s="61"/>
      <c r="V65" s="181" t="str">
        <f t="shared" ref="V65" si="155">IF(OR(U65=" ",U65=0)," ",(U66-U65)/U66)</f>
        <v xml:space="preserve"> </v>
      </c>
      <c r="W65" s="61"/>
      <c r="X65" s="181" t="str">
        <f t="shared" ref="X65" si="156">IF(OR(W65=" ",W65=0)," ",(W66-W65)/W66)</f>
        <v xml:space="preserve"> </v>
      </c>
      <c r="Y65" s="61"/>
      <c r="Z65" s="181" t="str">
        <f t="shared" ref="Z65" si="157">IF(OR(Y65=" ",Y65=0)," ",(Y66-Y65)/Y66)</f>
        <v xml:space="preserve"> </v>
      </c>
      <c r="AA65" s="61"/>
      <c r="AB65" s="181" t="str">
        <f t="shared" ref="AB65" si="158">IF(OR(AA65=" ",AA65=0)," ",(AA66-AA65)/AA66)</f>
        <v xml:space="preserve"> </v>
      </c>
      <c r="AC65" s="61"/>
      <c r="AD65" s="181" t="str">
        <f t="shared" ref="AD65" si="159">IF(OR(AC65=" ",AC65=0)," ",(AC66-AC65)/AC66)</f>
        <v xml:space="preserve"> </v>
      </c>
      <c r="AE65" s="61"/>
      <c r="AF65" s="181" t="str">
        <f t="shared" ref="AF65" si="160">IF(OR(AE65=" ",AE65=0)," ",(AE66-AE65)/AE66)</f>
        <v xml:space="preserve"> </v>
      </c>
      <c r="AG65" s="61"/>
      <c r="AH65" s="182" t="str">
        <f t="shared" ref="AH65" si="161">IF(OR(AG65=" ",AG65=0)," ",(AG66-AG65)/AG66)</f>
        <v xml:space="preserve"> </v>
      </c>
      <c r="AI65" s="92"/>
      <c r="AJ65" s="183">
        <f>IF(AR65=0,0,AR65/AR66)</f>
        <v>0</v>
      </c>
      <c r="AK65" s="184"/>
      <c r="AM65" s="87">
        <f>SUM(K66-K65,M66-M65,O66-O65,Q66-Q65,S66-S65,U66-U65,W66-W65,Y66-Y65,AA66-AA65,AC66-AC65,AE66-AE65,AG66-AG65)</f>
        <v>0</v>
      </c>
      <c r="AN65" s="83">
        <f>IF(AI65="有",AM65-3,AM65)</f>
        <v>0</v>
      </c>
      <c r="AP65" s="83">
        <f>IF(AI66="有",AN65-6,AN65)</f>
        <v>0</v>
      </c>
      <c r="AR65" s="84">
        <f t="shared" si="89"/>
        <v>0</v>
      </c>
    </row>
    <row r="66" spans="1:44" s="51" customFormat="1" ht="30" customHeight="1" thickBot="1">
      <c r="B66" s="190"/>
      <c r="C66" s="191"/>
      <c r="D66" s="191"/>
      <c r="E66" s="192"/>
      <c r="F66" s="195"/>
      <c r="G66" s="195"/>
      <c r="H66" s="195"/>
      <c r="I66" s="195"/>
      <c r="J66" s="196"/>
      <c r="K66" s="62">
        <f>IF(OR(K65=" ",K65=0),0,IF($K$10="","",DATE(YEAR($G$6),MONTH($G$6)+1,0)-$G$6+1))</f>
        <v>0</v>
      </c>
      <c r="L66" s="181"/>
      <c r="M66" s="62">
        <f>IF(OR(M65=" ",M65=0),0,IF($M$10="",0,IF($O$10="",DAY(EOMONTH($M$10,0))-(DATE(YEAR($G$7),MONTH($G$7)+1,0)-$G$7),DAY(EOMONTH($M$10,0)))))</f>
        <v>0</v>
      </c>
      <c r="N66" s="181"/>
      <c r="O66" s="62">
        <f>IF(OR(O65=" ",O65=0),0,IF($O$10="",0,IF($Q$10="",DAY(EOMONTH($O$10,0))-(DATE(YEAR($G$7),MONTH($G$7)+1,0)-$G$7),DAY(EOMONTH($O$10,0)))))</f>
        <v>0</v>
      </c>
      <c r="P66" s="181"/>
      <c r="Q66" s="62">
        <f>IF(OR(Q65=" ",Q65=0),0,IF($Q$10="",0,IF($S$10="",DAY(EOMONTH($Q$10,0))-(DATE(YEAR($G$7),MONTH($G$7)+1,0)-$G$7),DAY(EOMONTH($Q$10,0)))))</f>
        <v>0</v>
      </c>
      <c r="R66" s="181"/>
      <c r="S66" s="62">
        <f>IF(OR(S65=" ",S65=0),0,IF($S$10="",0,IF($U$10="",DAY(EOMONTH($S$10,0))-(DATE(YEAR($G$7),MONTH($G$7)+1,0)-$G$7),DAY(EOMONTH($S$10,0)))))</f>
        <v>0</v>
      </c>
      <c r="T66" s="181"/>
      <c r="U66" s="62">
        <f>IF(OR(U65=" ",U65=0),0,IF($U$10="",0,IF($W$10="",DAY(EOMONTH($U$10,0))-(DATE(YEAR($G$7),MONTH($G$7)+1,0)-$G$7),DAY(EOMONTH($U$10,0)))))</f>
        <v>0</v>
      </c>
      <c r="V66" s="181"/>
      <c r="W66" s="62">
        <f>IF(OR(W65=" ",W65=0),0,IF($W$10="",0,IF($Y$10="",DAY(EOMONTH($W$10,0))-(DATE(YEAR($G$7),MONTH($G$7)+1,0)-$G$7),DAY(EOMONTH($W$10,0)))))</f>
        <v>0</v>
      </c>
      <c r="X66" s="181"/>
      <c r="Y66" s="62">
        <f>IF(OR(Y65=" ",Y65=0),0,IF($Y$10="",0,IF($AA$10="",DAY(EOMONTH($Y$10,0))-(DATE(YEAR($G$7),MONTH($G$7)+1,0)-$G$7),DAY(EOMONTH($Y$10,0)))))</f>
        <v>0</v>
      </c>
      <c r="Z66" s="181"/>
      <c r="AA66" s="62">
        <f>IF(OR(AA65=" ",AA65=0),0,IF($AA$10="",0,IF($AC$10="",DAY(EOMONTH($AA$10,0))-(DATE(YEAR($G$7),MONTH($G$7)+1,0)-$G$7),DAY(EOMONTH($AA$10,0)))))</f>
        <v>0</v>
      </c>
      <c r="AB66" s="181"/>
      <c r="AC66" s="62">
        <f>IF(OR(AC65=" ",AC65=0),0,IF($AC$10="",0,IF($AE$10="",DAY(EOMONTH($AC$10,0))-(DATE(YEAR($G$7),MONTH($G$7)+1,0)-$G$7),DAY(EOMONTH($AC$10,0)))))</f>
        <v>0</v>
      </c>
      <c r="AD66" s="181"/>
      <c r="AE66" s="62">
        <f>IF(OR(AE65=" ",AE65=0),0,IF($AE$10="",0,IF($AG$10="",DAY(EOMONTH($AE$10,0))-(DATE(YEAR($G$7),MONTH($G$7)+1,0)-$G$7),DAY(EOMONTH($AE$10,0)))))</f>
        <v>0</v>
      </c>
      <c r="AF66" s="181"/>
      <c r="AG66" s="62">
        <f>IF(OR(AG65=" ",AG65=0),0,IF($AG$10="",0,DAY(EOMONTH($AG$10,0)-(DATE(YEAR($G$7),MONTH($G$7)+1,0)-$G$7))))</f>
        <v>0</v>
      </c>
      <c r="AH66" s="182"/>
      <c r="AI66" s="93"/>
      <c r="AJ66" s="185"/>
      <c r="AK66" s="186"/>
      <c r="AM66" s="51">
        <f>SUM(K66,M66,O66,Q66,S66,U66,W66,Y66,AA66,AC66,AE66,AG66)</f>
        <v>0</v>
      </c>
      <c r="AN66" s="88">
        <f>IF(AI65="有",AM66-3,AM66)</f>
        <v>0</v>
      </c>
      <c r="AO66" s="85"/>
      <c r="AP66" s="88">
        <f>IF(AI66="有",AN66-6,AN66)</f>
        <v>0</v>
      </c>
      <c r="AQ66" s="85"/>
      <c r="AR66" s="84">
        <f t="shared" si="89"/>
        <v>0</v>
      </c>
    </row>
    <row r="67" spans="1:44" s="51" customFormat="1" ht="30" customHeight="1" thickBot="1">
      <c r="B67" s="187"/>
      <c r="C67" s="188"/>
      <c r="D67" s="188"/>
      <c r="E67" s="189"/>
      <c r="F67" s="193"/>
      <c r="G67" s="193"/>
      <c r="H67" s="193"/>
      <c r="I67" s="193"/>
      <c r="J67" s="194"/>
      <c r="K67" s="63"/>
      <c r="L67" s="181" t="str">
        <f t="shared" ref="L67" si="162">IF(OR(K67=" ",K67=0)," ",(K68-K67)/K68)</f>
        <v xml:space="preserve"> </v>
      </c>
      <c r="M67" s="63"/>
      <c r="N67" s="181" t="str">
        <f t="shared" ref="N67" si="163">IF(OR(M67=" ",M67=0)," ",(M68-M67)/M68)</f>
        <v xml:space="preserve"> </v>
      </c>
      <c r="O67" s="63"/>
      <c r="P67" s="181" t="str">
        <f t="shared" ref="P67" si="164">IF(OR(O67=" ",O67=0)," ",(O68-O67)/O68)</f>
        <v xml:space="preserve"> </v>
      </c>
      <c r="Q67" s="63"/>
      <c r="R67" s="181" t="str">
        <f t="shared" ref="R67" si="165">IF(OR(Q67=" ",Q67=0)," ",(Q68-Q67)/Q68)</f>
        <v xml:space="preserve"> </v>
      </c>
      <c r="S67" s="63"/>
      <c r="T67" s="181" t="str">
        <f t="shared" ref="T67" si="166">IF(OR(S67=" ",S67=0)," ",(S68-S67)/S68)</f>
        <v xml:space="preserve"> </v>
      </c>
      <c r="U67" s="64"/>
      <c r="V67" s="181" t="str">
        <f t="shared" ref="V67" si="167">IF(OR(U67=" ",U67=0)," ",(U68-U67)/U68)</f>
        <v xml:space="preserve"> </v>
      </c>
      <c r="W67" s="64"/>
      <c r="X67" s="181" t="str">
        <f t="shared" ref="X67" si="168">IF(OR(W67=" ",W67=0)," ",(W68-W67)/W68)</f>
        <v xml:space="preserve"> </v>
      </c>
      <c r="Y67" s="64"/>
      <c r="Z67" s="181" t="str">
        <f t="shared" ref="Z67" si="169">IF(OR(Y67=" ",Y67=0)," ",(Y68-Y67)/Y68)</f>
        <v xml:space="preserve"> </v>
      </c>
      <c r="AA67" s="64"/>
      <c r="AB67" s="181" t="str">
        <f t="shared" ref="AB67" si="170">IF(OR(AA67=" ",AA67=0)," ",(AA68-AA67)/AA68)</f>
        <v xml:space="preserve"> </v>
      </c>
      <c r="AC67" s="64"/>
      <c r="AD67" s="181" t="str">
        <f t="shared" ref="AD67" si="171">IF(OR(AC67=" ",AC67=0)," ",(AC68-AC67)/AC68)</f>
        <v xml:space="preserve"> </v>
      </c>
      <c r="AE67" s="64"/>
      <c r="AF67" s="181" t="str">
        <f t="shared" ref="AF67" si="172">IF(OR(AE67=" ",AE67=0)," ",(AE68-AE67)/AE68)</f>
        <v xml:space="preserve"> </v>
      </c>
      <c r="AG67" s="64"/>
      <c r="AH67" s="182" t="str">
        <f t="shared" ref="AH67" si="173">IF(OR(AG67=" ",AG67=0)," ",(AG68-AG67)/AG68)</f>
        <v xml:space="preserve"> </v>
      </c>
      <c r="AI67" s="92"/>
      <c r="AJ67" s="183">
        <f>IF(AR67=0,0,AR67/AR68)</f>
        <v>0</v>
      </c>
      <c r="AK67" s="184"/>
      <c r="AM67" s="87">
        <f>SUM(K68-K67,M68-M67,O68-O67,Q68-Q67,S68-S67,U68-U67,W68-W67,Y68-Y67,AA68-AA67,AC68-AC67,AE68-AE67,AG68-AG67)</f>
        <v>0</v>
      </c>
      <c r="AN67" s="83">
        <f>IF(AI67="有",AM67-3,AM67)</f>
        <v>0</v>
      </c>
      <c r="AP67" s="83">
        <f>IF(AI68="有",AN67-6,AN67)</f>
        <v>0</v>
      </c>
      <c r="AR67" s="84">
        <f t="shared" si="89"/>
        <v>0</v>
      </c>
    </row>
    <row r="68" spans="1:44" s="51" customFormat="1" ht="30" customHeight="1" thickBot="1">
      <c r="B68" s="190"/>
      <c r="C68" s="191"/>
      <c r="D68" s="191"/>
      <c r="E68" s="192"/>
      <c r="F68" s="195"/>
      <c r="G68" s="195"/>
      <c r="H68" s="195"/>
      <c r="I68" s="195"/>
      <c r="J68" s="196"/>
      <c r="K68" s="62">
        <f>IF(OR(K67=" ",K67=0),0,IF($K$10="","",DATE(YEAR($G$6),MONTH($G$6)+1,0)-$G$6+1))</f>
        <v>0</v>
      </c>
      <c r="L68" s="181"/>
      <c r="M68" s="62">
        <f>IF(OR(M67=" ",M67=0),0,IF($M$10="",0,IF($O$10="",DAY(EOMONTH($M$10,0))-(DATE(YEAR($G$7),MONTH($G$7)+1,0)-$G$7),DAY(EOMONTH($M$10,0)))))</f>
        <v>0</v>
      </c>
      <c r="N68" s="181"/>
      <c r="O68" s="62">
        <f>IF(OR(O67=" ",O67=0),0,IF($O$10="",0,IF($Q$10="",DAY(EOMONTH($O$10,0))-(DATE(YEAR($G$7),MONTH($G$7)+1,0)-$G$7),DAY(EOMONTH($O$10,0)))))</f>
        <v>0</v>
      </c>
      <c r="P68" s="181"/>
      <c r="Q68" s="62">
        <f>IF(OR(Q67=" ",Q67=0),0,IF($Q$10="",0,IF($S$10="",DAY(EOMONTH($Q$10,0))-(DATE(YEAR($G$7),MONTH($G$7)+1,0)-$G$7),DAY(EOMONTH($Q$10,0)))))</f>
        <v>0</v>
      </c>
      <c r="R68" s="181"/>
      <c r="S68" s="62">
        <f>IF(OR(S67=" ",S67=0),0,IF($S$10="",0,IF($U$10="",DAY(EOMONTH($S$10,0))-(DATE(YEAR($G$7),MONTH($G$7)+1,0)-$G$7),DAY(EOMONTH($S$10,0)))))</f>
        <v>0</v>
      </c>
      <c r="T68" s="181"/>
      <c r="U68" s="62">
        <f>IF(OR(U67=" ",U67=0),0,IF($U$10="",0,IF($W$10="",DAY(EOMONTH($U$10,0))-(DATE(YEAR($G$7),MONTH($G$7)+1,0)-$G$7),DAY(EOMONTH($U$10,0)))))</f>
        <v>0</v>
      </c>
      <c r="V68" s="181"/>
      <c r="W68" s="62">
        <f>IF(OR(W67=" ",W67=0),0,IF($W$10="",0,IF($Y$10="",DAY(EOMONTH($W$10,0))-(DATE(YEAR($G$7),MONTH($G$7)+1,0)-$G$7),DAY(EOMONTH($W$10,0)))))</f>
        <v>0</v>
      </c>
      <c r="X68" s="181"/>
      <c r="Y68" s="62">
        <f>IF(OR(Y67=" ",Y67=0),0,IF($Y$10="",0,IF($AA$10="",DAY(EOMONTH($Y$10,0))-(DATE(YEAR($G$7),MONTH($G$7)+1,0)-$G$7),DAY(EOMONTH($Y$10,0)))))</f>
        <v>0</v>
      </c>
      <c r="Z68" s="181"/>
      <c r="AA68" s="62">
        <f>IF(OR(AA67=" ",AA67=0),0,IF($AA$10="",0,IF($AC$10="",DAY(EOMONTH($AA$10,0))-(DATE(YEAR($G$7),MONTH($G$7)+1,0)-$G$7),DAY(EOMONTH($AA$10,0)))))</f>
        <v>0</v>
      </c>
      <c r="AB68" s="181"/>
      <c r="AC68" s="62">
        <f>IF(OR(AC67=" ",AC67=0),0,IF($AC$10="",0,IF($AE$10="",DAY(EOMONTH($AC$10,0))-(DATE(YEAR($G$7),MONTH($G$7)+1,0)-$G$7),DAY(EOMONTH($AC$10,0)))))</f>
        <v>0</v>
      </c>
      <c r="AD68" s="181"/>
      <c r="AE68" s="62">
        <f>IF(OR(AE67=" ",AE67=0),0,IF($AE$10="",0,IF($AG$10="",DAY(EOMONTH($AE$10,0))-(DATE(YEAR($G$7),MONTH($G$7)+1,0)-$G$7),DAY(EOMONTH($AE$10,0)))))</f>
        <v>0</v>
      </c>
      <c r="AF68" s="181"/>
      <c r="AG68" s="62">
        <f>IF(OR(AG67=" ",AG67=0),0,IF($AG$10="",0,DAY(EOMONTH($AG$10,0)-(DATE(YEAR($G$7),MONTH($G$7)+1,0)-$G$7))))</f>
        <v>0</v>
      </c>
      <c r="AH68" s="182"/>
      <c r="AI68" s="93"/>
      <c r="AJ68" s="185"/>
      <c r="AK68" s="186"/>
      <c r="AM68" s="51">
        <f>SUM(K68,M68,O68,Q68,S68,U68,W68,Y68,AA68,AC68,AE68,AG68)</f>
        <v>0</v>
      </c>
      <c r="AN68" s="88">
        <f>IF(AI67="有",AM68-3,AM68)</f>
        <v>0</v>
      </c>
      <c r="AO68" s="85"/>
      <c r="AP68" s="88">
        <f>IF(AI68="有",AN68-6,AN68)</f>
        <v>0</v>
      </c>
      <c r="AQ68" s="85"/>
      <c r="AR68" s="84">
        <f t="shared" si="89"/>
        <v>0</v>
      </c>
    </row>
    <row r="69" spans="1:44" s="51" customFormat="1" ht="30" customHeight="1" thickBot="1">
      <c r="B69" s="71"/>
      <c r="C69" s="72"/>
      <c r="D69" s="72"/>
      <c r="E69" s="73"/>
      <c r="F69" s="77"/>
      <c r="G69" s="77"/>
      <c r="H69" s="77"/>
      <c r="I69" s="77"/>
      <c r="J69" s="78"/>
      <c r="K69" s="63"/>
      <c r="L69" s="181" t="str">
        <f t="shared" ref="L69" si="174">IF(OR(K69=" ",K69=0)," ",(K70-K69)/K70)</f>
        <v xml:space="preserve"> </v>
      </c>
      <c r="M69" s="63"/>
      <c r="N69" s="181" t="str">
        <f t="shared" ref="N69" si="175">IF(OR(M69=" ",M69=0)," ",(M70-M69)/M70)</f>
        <v xml:space="preserve"> </v>
      </c>
      <c r="O69" s="63"/>
      <c r="P69" s="181" t="str">
        <f t="shared" ref="P69" si="176">IF(OR(O69=" ",O69=0)," ",(O70-O69)/O70)</f>
        <v xml:space="preserve"> </v>
      </c>
      <c r="Q69" s="63"/>
      <c r="R69" s="181" t="str">
        <f t="shared" ref="R69" si="177">IF(OR(Q69=" ",Q69=0)," ",(Q70-Q69)/Q70)</f>
        <v xml:space="preserve"> </v>
      </c>
      <c r="S69" s="63"/>
      <c r="T69" s="181" t="str">
        <f t="shared" ref="T69" si="178">IF(OR(S69=" ",S69=0)," ",(S70-S69)/S70)</f>
        <v xml:space="preserve"> </v>
      </c>
      <c r="U69" s="64"/>
      <c r="V69" s="181" t="str">
        <f t="shared" ref="V69" si="179">IF(OR(U69=" ",U69=0)," ",(U70-U69)/U70)</f>
        <v xml:space="preserve"> </v>
      </c>
      <c r="W69" s="64"/>
      <c r="X69" s="181" t="str">
        <f t="shared" ref="X69" si="180">IF(OR(W69=" ",W69=0)," ",(W70-W69)/W70)</f>
        <v xml:space="preserve"> </v>
      </c>
      <c r="Y69" s="64"/>
      <c r="Z69" s="181" t="str">
        <f t="shared" ref="Z69" si="181">IF(OR(Y69=" ",Y69=0)," ",(Y70-Y69)/Y70)</f>
        <v xml:space="preserve"> </v>
      </c>
      <c r="AA69" s="64"/>
      <c r="AB69" s="181" t="str">
        <f t="shared" ref="AB69" si="182">IF(OR(AA69=" ",AA69=0)," ",(AA70-AA69)/AA70)</f>
        <v xml:space="preserve"> </v>
      </c>
      <c r="AC69" s="64"/>
      <c r="AD69" s="181" t="str">
        <f t="shared" ref="AD69" si="183">IF(OR(AC69=" ",AC69=0)," ",(AC70-AC69)/AC70)</f>
        <v xml:space="preserve"> </v>
      </c>
      <c r="AE69" s="64"/>
      <c r="AF69" s="181" t="str">
        <f t="shared" ref="AF69" si="184">IF(OR(AE69=" ",AE69=0)," ",(AE70-AE69)/AE70)</f>
        <v xml:space="preserve"> </v>
      </c>
      <c r="AG69" s="64"/>
      <c r="AH69" s="182" t="str">
        <f t="shared" ref="AH69" si="185">IF(OR(AG69=" ",AG69=0)," ",(AG70-AG69)/AG70)</f>
        <v xml:space="preserve"> </v>
      </c>
      <c r="AI69" s="92"/>
      <c r="AJ69" s="183">
        <f>IF(AR69=0,0,AR69/AR70)</f>
        <v>0</v>
      </c>
      <c r="AK69" s="184"/>
      <c r="AM69" s="87">
        <f>SUM(K70-K69,M70-M69,O70-O69,Q70-Q69,S70-S69,U70-U69,W70-W69,Y70-Y69,AA70-AA69,AC70-AC69,AE70-AE69,AG70-AG69)</f>
        <v>0</v>
      </c>
      <c r="AN69" s="83">
        <f>IF(AI69="有",AM69-3,AM69)</f>
        <v>0</v>
      </c>
      <c r="AP69" s="83">
        <f>IF(AI70="有",AN69-6,AN69)</f>
        <v>0</v>
      </c>
      <c r="AR69" s="84">
        <f t="shared" si="89"/>
        <v>0</v>
      </c>
    </row>
    <row r="70" spans="1:44" s="51" customFormat="1" ht="30" customHeight="1" thickBot="1">
      <c r="B70" s="74"/>
      <c r="C70" s="75"/>
      <c r="D70" s="75"/>
      <c r="E70" s="76"/>
      <c r="F70" s="79"/>
      <c r="G70" s="79"/>
      <c r="H70" s="79"/>
      <c r="I70" s="79"/>
      <c r="J70" s="80"/>
      <c r="K70" s="62">
        <f>IF(OR(K69=" ",K69=0),0,IF($K$10="","",DATE(YEAR($G$6),MONTH($G$6)+1,0)-$G$6+1))</f>
        <v>0</v>
      </c>
      <c r="L70" s="181"/>
      <c r="M70" s="62">
        <f>IF(OR(M69=" ",M69=0),0,IF($M$10="",0,IF($O$10="",DAY(EOMONTH($M$10,0))-(DATE(YEAR($G$7),MONTH($G$7)+1,0)-$G$7),DAY(EOMONTH($M$10,0)))))</f>
        <v>0</v>
      </c>
      <c r="N70" s="181"/>
      <c r="O70" s="62">
        <f>IF(OR(O69=" ",O69=0),0,IF($O$10="",0,IF($Q$10="",DAY(EOMONTH($O$10,0))-(DATE(YEAR($G$7),MONTH($G$7)+1,0)-$G$7),DAY(EOMONTH($O$10,0)))))</f>
        <v>0</v>
      </c>
      <c r="P70" s="181"/>
      <c r="Q70" s="62">
        <f>IF(OR(Q69=" ",Q69=0),0,IF($Q$10="",0,IF($S$10="",DAY(EOMONTH($Q$10,0))-(DATE(YEAR($G$7),MONTH($G$7)+1,0)-$G$7),DAY(EOMONTH($Q$10,0)))))</f>
        <v>0</v>
      </c>
      <c r="R70" s="181"/>
      <c r="S70" s="62">
        <f>IF(OR(S69=" ",S69=0),0,IF($S$10="",0,IF($U$10="",DAY(EOMONTH($S$10,0))-(DATE(YEAR($G$7),MONTH($G$7)+1,0)-$G$7),DAY(EOMONTH($S$10,0)))))</f>
        <v>0</v>
      </c>
      <c r="T70" s="181"/>
      <c r="U70" s="62">
        <f>IF(OR(U69=" ",U69=0),0,IF($U$10="",0,IF($W$10="",DAY(EOMONTH($U$10,0))-(DATE(YEAR($G$7),MONTH($G$7)+1,0)-$G$7),DAY(EOMONTH($U$10,0)))))</f>
        <v>0</v>
      </c>
      <c r="V70" s="181"/>
      <c r="W70" s="62">
        <f>IF(OR(W69=" ",W69=0),0,IF($W$10="",0,IF($Y$10="",DAY(EOMONTH($W$10,0))-(DATE(YEAR($G$7),MONTH($G$7)+1,0)-$G$7),DAY(EOMONTH($W$10,0)))))</f>
        <v>0</v>
      </c>
      <c r="X70" s="181"/>
      <c r="Y70" s="62">
        <f>IF(OR(Y69=" ",Y69=0),0,IF($Y$10="",0,IF($AA$10="",DAY(EOMONTH($Y$10,0))-(DATE(YEAR($G$7),MONTH($G$7)+1,0)-$G$7),DAY(EOMONTH($Y$10,0)))))</f>
        <v>0</v>
      </c>
      <c r="Z70" s="181"/>
      <c r="AA70" s="62">
        <f>IF(OR(AA69=" ",AA69=0),0,IF($AA$10="",0,IF($AC$10="",DAY(EOMONTH($AA$10,0))-(DATE(YEAR($G$7),MONTH($G$7)+1,0)-$G$7),DAY(EOMONTH($AA$10,0)))))</f>
        <v>0</v>
      </c>
      <c r="AB70" s="181"/>
      <c r="AC70" s="62">
        <f>IF(OR(AC69=" ",AC69=0),0,IF($AC$10="",0,IF($AE$10="",DAY(EOMONTH($AC$10,0))-(DATE(YEAR($G$7),MONTH($G$7)+1,0)-$G$7),DAY(EOMONTH($AC$10,0)))))</f>
        <v>0</v>
      </c>
      <c r="AD70" s="181"/>
      <c r="AE70" s="62">
        <f>IF(OR(AE69=" ",AE69=0),0,IF($AE$10="",0,IF($AG$10="",DAY(EOMONTH($AE$10,0))-(DATE(YEAR($G$7),MONTH($G$7)+1,0)-$G$7),DAY(EOMONTH($AE$10,0)))))</f>
        <v>0</v>
      </c>
      <c r="AF70" s="181"/>
      <c r="AG70" s="62">
        <f>IF(OR(AG69=" ",AG69=0),0,IF($AG$10="",0,DAY(EOMONTH($AG$10,0)-(DATE(YEAR($G$7),MONTH($G$7)+1,0)-$G$7))))</f>
        <v>0</v>
      </c>
      <c r="AH70" s="182"/>
      <c r="AI70" s="93"/>
      <c r="AJ70" s="185"/>
      <c r="AK70" s="186"/>
      <c r="AM70" s="51">
        <f>SUM(K70,M70,O70,Q70,S70,U70,W70,Y70,AA70,AC70,AE70,AG70)</f>
        <v>0</v>
      </c>
      <c r="AN70" s="88">
        <f>IF(AI69="有",AM70-3,AM70)</f>
        <v>0</v>
      </c>
      <c r="AO70" s="85"/>
      <c r="AP70" s="88">
        <f>IF(AI70="有",AN70-6,AN70)</f>
        <v>0</v>
      </c>
      <c r="AQ70" s="85"/>
      <c r="AR70" s="84">
        <f t="shared" si="89"/>
        <v>0</v>
      </c>
    </row>
    <row r="71" spans="1:44" s="51" customFormat="1" ht="30" customHeight="1" thickBot="1">
      <c r="B71" s="71"/>
      <c r="C71" s="72"/>
      <c r="D71" s="72"/>
      <c r="E71" s="73"/>
      <c r="F71" s="77"/>
      <c r="G71" s="77"/>
      <c r="H71" s="77"/>
      <c r="I71" s="77"/>
      <c r="J71" s="78"/>
      <c r="K71" s="63"/>
      <c r="L71" s="181" t="str">
        <f t="shared" ref="L71" si="186">IF(OR(K71=" ",K71=0)," ",(K72-K71)/K72)</f>
        <v xml:space="preserve"> </v>
      </c>
      <c r="M71" s="63"/>
      <c r="N71" s="181" t="str">
        <f t="shared" ref="N71" si="187">IF(OR(M71=" ",M71=0)," ",(M72-M71)/M72)</f>
        <v xml:space="preserve"> </v>
      </c>
      <c r="O71" s="63"/>
      <c r="P71" s="181" t="str">
        <f t="shared" ref="P71" si="188">IF(OR(O71=" ",O71=0)," ",(O72-O71)/O72)</f>
        <v xml:space="preserve"> </v>
      </c>
      <c r="Q71" s="63"/>
      <c r="R71" s="181" t="str">
        <f t="shared" ref="R71" si="189">IF(OR(Q71=" ",Q71=0)," ",(Q72-Q71)/Q72)</f>
        <v xml:space="preserve"> </v>
      </c>
      <c r="S71" s="63"/>
      <c r="T71" s="181" t="str">
        <f t="shared" ref="T71" si="190">IF(OR(S71=" ",S71=0)," ",(S72-S71)/S72)</f>
        <v xml:space="preserve"> </v>
      </c>
      <c r="U71" s="64"/>
      <c r="V71" s="181" t="str">
        <f t="shared" ref="V71" si="191">IF(OR(U71=" ",U71=0)," ",(U72-U71)/U72)</f>
        <v xml:space="preserve"> </v>
      </c>
      <c r="W71" s="64"/>
      <c r="X71" s="181" t="str">
        <f t="shared" ref="X71" si="192">IF(OR(W71=" ",W71=0)," ",(W72-W71)/W72)</f>
        <v xml:space="preserve"> </v>
      </c>
      <c r="Y71" s="64"/>
      <c r="Z71" s="181" t="str">
        <f t="shared" ref="Z71" si="193">IF(OR(Y71=" ",Y71=0)," ",(Y72-Y71)/Y72)</f>
        <v xml:space="preserve"> </v>
      </c>
      <c r="AA71" s="64"/>
      <c r="AB71" s="181" t="str">
        <f t="shared" ref="AB71" si="194">IF(OR(AA71=" ",AA71=0)," ",(AA72-AA71)/AA72)</f>
        <v xml:space="preserve"> </v>
      </c>
      <c r="AC71" s="64"/>
      <c r="AD71" s="181" t="str">
        <f t="shared" ref="AD71" si="195">IF(OR(AC71=" ",AC71=0)," ",(AC72-AC71)/AC72)</f>
        <v xml:space="preserve"> </v>
      </c>
      <c r="AE71" s="64"/>
      <c r="AF71" s="181" t="str">
        <f t="shared" ref="AF71" si="196">IF(OR(AE71=" ",AE71=0)," ",(AE72-AE71)/AE72)</f>
        <v xml:space="preserve"> </v>
      </c>
      <c r="AG71" s="64"/>
      <c r="AH71" s="182" t="str">
        <f t="shared" ref="AH71" si="197">IF(OR(AG71=" ",AG71=0)," ",(AG72-AG71)/AG72)</f>
        <v xml:space="preserve"> </v>
      </c>
      <c r="AI71" s="92"/>
      <c r="AJ71" s="183">
        <f>IF(AR71=0,0,AR71/AR72)</f>
        <v>0</v>
      </c>
      <c r="AK71" s="184"/>
      <c r="AM71" s="87">
        <f>SUM(K72-K71,M72-M71,O72-O71,Q72-Q71,S72-S71,U72-U71,W72-W71,Y72-Y71,AA72-AA71,AC72-AC71,AE72-AE71,AG72-AG71)</f>
        <v>0</v>
      </c>
      <c r="AN71" s="83">
        <f>IF(AI71="有",AM71-3,AM71)</f>
        <v>0</v>
      </c>
      <c r="AP71" s="83">
        <f>IF(AI72="有",AN71-6,AN71)</f>
        <v>0</v>
      </c>
      <c r="AR71" s="84">
        <f t="shared" si="89"/>
        <v>0</v>
      </c>
    </row>
    <row r="72" spans="1:44" s="51" customFormat="1" ht="30" customHeight="1" thickBot="1">
      <c r="B72" s="74"/>
      <c r="C72" s="75"/>
      <c r="D72" s="75"/>
      <c r="E72" s="76"/>
      <c r="F72" s="79"/>
      <c r="G72" s="79"/>
      <c r="H72" s="79"/>
      <c r="I72" s="79"/>
      <c r="J72" s="80"/>
      <c r="K72" s="62">
        <f>IF(OR(K71=" ",K71=0),0,IF($K$10="","",DATE(YEAR($G$6),MONTH($G$6)+1,0)-$G$6+1))</f>
        <v>0</v>
      </c>
      <c r="L72" s="181"/>
      <c r="M72" s="62">
        <f>IF(OR(M71=" ",M71=0),0,IF($M$10="",0,IF($O$10="",DAY(EOMONTH($M$10,0))-(DATE(YEAR($G$7),MONTH($G$7)+1,0)-$G$7),DAY(EOMONTH($M$10,0)))))</f>
        <v>0</v>
      </c>
      <c r="N72" s="181"/>
      <c r="O72" s="62">
        <f>IF(OR(O71=" ",O71=0),0,IF($O$10="",0,IF($Q$10="",DAY(EOMONTH($O$10,0))-(DATE(YEAR($G$7),MONTH($G$7)+1,0)-$G$7),DAY(EOMONTH($O$10,0)))))</f>
        <v>0</v>
      </c>
      <c r="P72" s="181"/>
      <c r="Q72" s="62">
        <f>IF(OR(Q71=" ",Q71=0),0,IF($Q$10="",0,IF($S$10="",DAY(EOMONTH($Q$10,0))-(DATE(YEAR($G$7),MONTH($G$7)+1,0)-$G$7),DAY(EOMONTH($Q$10,0)))))</f>
        <v>0</v>
      </c>
      <c r="R72" s="181"/>
      <c r="S72" s="62">
        <f>IF(OR(S71=" ",S71=0),0,IF($S$10="",0,IF($U$10="",DAY(EOMONTH($S$10,0))-(DATE(YEAR($G$7),MONTH($G$7)+1,0)-$G$7),DAY(EOMONTH($S$10,0)))))</f>
        <v>0</v>
      </c>
      <c r="T72" s="181"/>
      <c r="U72" s="62">
        <f>IF(OR(U71=" ",U71=0),0,IF($U$10="",0,IF($W$10="",DAY(EOMONTH($U$10,0))-(DATE(YEAR($G$7),MONTH($G$7)+1,0)-$G$7),DAY(EOMONTH($U$10,0)))))</f>
        <v>0</v>
      </c>
      <c r="V72" s="181"/>
      <c r="W72" s="62">
        <f>IF(OR(W71=" ",W71=0),0,IF($W$10="",0,IF($Y$10="",DAY(EOMONTH($W$10,0))-(DATE(YEAR($G$7),MONTH($G$7)+1,0)-$G$7),DAY(EOMONTH($W$10,0)))))</f>
        <v>0</v>
      </c>
      <c r="X72" s="181"/>
      <c r="Y72" s="62">
        <f>IF(OR(Y71=" ",Y71=0),0,IF($Y$10="",0,IF($AA$10="",DAY(EOMONTH($Y$10,0))-(DATE(YEAR($G$7),MONTH($G$7)+1,0)-$G$7),DAY(EOMONTH($Y$10,0)))))</f>
        <v>0</v>
      </c>
      <c r="Z72" s="181"/>
      <c r="AA72" s="62">
        <f>IF(OR(AA71=" ",AA71=0),0,IF($AA$10="",0,IF($AC$10="",DAY(EOMONTH($AA$10,0))-(DATE(YEAR($G$7),MONTH($G$7)+1,0)-$G$7),DAY(EOMONTH($AA$10,0)))))</f>
        <v>0</v>
      </c>
      <c r="AB72" s="181"/>
      <c r="AC72" s="62">
        <f>IF(OR(AC71=" ",AC71=0),0,IF($AC$10="",0,IF($AE$10="",DAY(EOMONTH($AC$10,0))-(DATE(YEAR($G$7),MONTH($G$7)+1,0)-$G$7),DAY(EOMONTH($AC$10,0)))))</f>
        <v>0</v>
      </c>
      <c r="AD72" s="181"/>
      <c r="AE72" s="62">
        <f>IF(OR(AE71=" ",AE71=0),0,IF($AE$10="",0,IF($AG$10="",DAY(EOMONTH($AE$10,0))-(DATE(YEAR($G$7),MONTH($G$7)+1,0)-$G$7),DAY(EOMONTH($AE$10,0)))))</f>
        <v>0</v>
      </c>
      <c r="AF72" s="181"/>
      <c r="AG72" s="62">
        <f>IF(OR(AG71=" ",AG71=0),0,IF($AG$10="",0,DAY(EOMONTH($AG$10,0)-(DATE(YEAR($G$7),MONTH($G$7)+1,0)-$G$7))))</f>
        <v>0</v>
      </c>
      <c r="AH72" s="182"/>
      <c r="AI72" s="93"/>
      <c r="AJ72" s="185"/>
      <c r="AK72" s="186"/>
      <c r="AM72" s="51">
        <f>SUM(K72,M72,O72,Q72,S72,U72,W72,Y72,AA72,AC72,AE72,AG72)</f>
        <v>0</v>
      </c>
      <c r="AN72" s="88">
        <f>IF(AI71="有",AM72-3,AM72)</f>
        <v>0</v>
      </c>
      <c r="AO72" s="85"/>
      <c r="AP72" s="88">
        <f>IF(AI72="有",AN72-6,AN72)</f>
        <v>0</v>
      </c>
      <c r="AQ72" s="85"/>
      <c r="AR72" s="84">
        <f t="shared" si="89"/>
        <v>0</v>
      </c>
    </row>
    <row r="73" spans="1:44" s="51" customFormat="1" ht="30" customHeight="1" thickBot="1">
      <c r="B73" s="97"/>
      <c r="C73" s="98"/>
      <c r="D73" s="98"/>
      <c r="E73" s="99"/>
      <c r="F73" s="100"/>
      <c r="G73" s="100"/>
      <c r="H73" s="100"/>
      <c r="I73" s="100"/>
      <c r="J73" s="101"/>
      <c r="K73" s="63"/>
      <c r="L73" s="181" t="str">
        <f t="shared" ref="L73" si="198">IF(OR(K73=" ",K73=0)," ",(K74-K73)/K74)</f>
        <v xml:space="preserve"> </v>
      </c>
      <c r="M73" s="63"/>
      <c r="N73" s="181" t="str">
        <f t="shared" ref="N73" si="199">IF(OR(M73=" ",M73=0)," ",(M74-M73)/M74)</f>
        <v xml:space="preserve"> </v>
      </c>
      <c r="O73" s="63"/>
      <c r="P73" s="181" t="str">
        <f t="shared" ref="P73" si="200">IF(OR(O73=" ",O73=0)," ",(O74-O73)/O74)</f>
        <v xml:space="preserve"> </v>
      </c>
      <c r="Q73" s="63"/>
      <c r="R73" s="181" t="str">
        <f t="shared" ref="R73" si="201">IF(OR(Q73=" ",Q73=0)," ",(Q74-Q73)/Q74)</f>
        <v xml:space="preserve"> </v>
      </c>
      <c r="S73" s="63"/>
      <c r="T73" s="181" t="str">
        <f t="shared" ref="T73" si="202">IF(OR(S73=" ",S73=0)," ",(S74-S73)/S74)</f>
        <v xml:space="preserve"> </v>
      </c>
      <c r="U73" s="64"/>
      <c r="V73" s="181" t="str">
        <f t="shared" ref="V73" si="203">IF(OR(U73=" ",U73=0)," ",(U74-U73)/U74)</f>
        <v xml:space="preserve"> </v>
      </c>
      <c r="W73" s="64"/>
      <c r="X73" s="181" t="str">
        <f t="shared" ref="X73" si="204">IF(OR(W73=" ",W73=0)," ",(W74-W73)/W74)</f>
        <v xml:space="preserve"> </v>
      </c>
      <c r="Y73" s="64"/>
      <c r="Z73" s="181" t="str">
        <f t="shared" ref="Z73" si="205">IF(OR(Y73=" ",Y73=0)," ",(Y74-Y73)/Y74)</f>
        <v xml:space="preserve"> </v>
      </c>
      <c r="AA73" s="64"/>
      <c r="AB73" s="181" t="str">
        <f t="shared" ref="AB73" si="206">IF(OR(AA73=" ",AA73=0)," ",(AA74-AA73)/AA74)</f>
        <v xml:space="preserve"> </v>
      </c>
      <c r="AC73" s="64"/>
      <c r="AD73" s="181" t="str">
        <f t="shared" ref="AD73" si="207">IF(OR(AC73=" ",AC73=0)," ",(AC74-AC73)/AC74)</f>
        <v xml:space="preserve"> </v>
      </c>
      <c r="AE73" s="64"/>
      <c r="AF73" s="181" t="str">
        <f t="shared" ref="AF73" si="208">IF(OR(AE73=" ",AE73=0)," ",(AE74-AE73)/AE74)</f>
        <v xml:space="preserve"> </v>
      </c>
      <c r="AG73" s="64"/>
      <c r="AH73" s="182" t="str">
        <f t="shared" ref="AH73" si="209">IF(OR(AG73=" ",AG73=0)," ",(AG74-AG73)/AG74)</f>
        <v xml:space="preserve"> </v>
      </c>
      <c r="AI73" s="92"/>
      <c r="AJ73" s="183">
        <f>IF(AR73=0,0,AR73/AR74)</f>
        <v>0</v>
      </c>
      <c r="AK73" s="184"/>
      <c r="AM73" s="87">
        <f>SUM(K74-K73,M74-M73,O74-O73,Q74-Q73,S74-S73,U74-U73,W74-W73,Y74-Y73,AA74-AA73,AC74-AC73,AE74-AE73,AG74-AG73)</f>
        <v>0</v>
      </c>
      <c r="AN73" s="83">
        <f>IF(AI73="有",AM73-3,AM73)</f>
        <v>0</v>
      </c>
      <c r="AP73" s="83">
        <f>IF(AI74="有",AN73-6,AN73)</f>
        <v>0</v>
      </c>
      <c r="AR73" s="84">
        <f t="shared" si="89"/>
        <v>0</v>
      </c>
    </row>
    <row r="74" spans="1:44" s="51" customFormat="1" ht="30" customHeight="1" thickBot="1">
      <c r="B74" s="97"/>
      <c r="C74" s="98"/>
      <c r="D74" s="98"/>
      <c r="E74" s="99"/>
      <c r="F74" s="100"/>
      <c r="G74" s="100"/>
      <c r="H74" s="100"/>
      <c r="I74" s="100"/>
      <c r="J74" s="101"/>
      <c r="K74" s="62">
        <f>IF(OR(K73=" ",K73=0),0,IF($K$10="","",DATE(YEAR($G$6),MONTH($G$6)+1,0)-$G$6+1))</f>
        <v>0</v>
      </c>
      <c r="L74" s="181"/>
      <c r="M74" s="62">
        <f>IF(OR(M73=" ",M73=0),0,IF($M$10="",0,IF($O$10="",DAY(EOMONTH($M$10,0))-(DATE(YEAR($G$7),MONTH($G$7)+1,0)-$G$7),DAY(EOMONTH($M$10,0)))))</f>
        <v>0</v>
      </c>
      <c r="N74" s="181"/>
      <c r="O74" s="62">
        <f>IF(OR(O73=" ",O73=0),0,IF($O$10="",0,IF($Q$10="",DAY(EOMONTH($O$10,0))-(DATE(YEAR($G$7),MONTH($G$7)+1,0)-$G$7),DAY(EOMONTH($O$10,0)))))</f>
        <v>0</v>
      </c>
      <c r="P74" s="181"/>
      <c r="Q74" s="62">
        <f>IF(OR(Q73=" ",Q73=0),0,IF($Q$10="",0,IF($S$10="",DAY(EOMONTH($Q$10,0))-(DATE(YEAR($G$7),MONTH($G$7)+1,0)-$G$7),DAY(EOMONTH($Q$10,0)))))</f>
        <v>0</v>
      </c>
      <c r="R74" s="181"/>
      <c r="S74" s="62">
        <f>IF(OR(S73=" ",S73=0),0,IF($S$10="",0,IF($U$10="",DAY(EOMONTH($S$10,0))-(DATE(YEAR($G$7),MONTH($G$7)+1,0)-$G$7),DAY(EOMONTH($S$10,0)))))</f>
        <v>0</v>
      </c>
      <c r="T74" s="181"/>
      <c r="U74" s="62">
        <f>IF(OR(U73=" ",U73=0),0,IF($U$10="",0,IF($W$10="",DAY(EOMONTH($U$10,0))-(DATE(YEAR($G$7),MONTH($G$7)+1,0)-$G$7),DAY(EOMONTH($U$10,0)))))</f>
        <v>0</v>
      </c>
      <c r="V74" s="181"/>
      <c r="W74" s="62">
        <f>IF(OR(W73=" ",W73=0),0,IF($W$10="",0,IF($Y$10="",DAY(EOMONTH($W$10,0))-(DATE(YEAR($G$7),MONTH($G$7)+1,0)-$G$7),DAY(EOMONTH($W$10,0)))))</f>
        <v>0</v>
      </c>
      <c r="X74" s="181"/>
      <c r="Y74" s="62">
        <f>IF(OR(Y73=" ",Y73=0),0,IF($Y$10="",0,IF($AA$10="",DAY(EOMONTH($Y$10,0))-(DATE(YEAR($G$7),MONTH($G$7)+1,0)-$G$7),DAY(EOMONTH($Y$10,0)))))</f>
        <v>0</v>
      </c>
      <c r="Z74" s="181"/>
      <c r="AA74" s="62">
        <f>IF(OR(AA73=" ",AA73=0),0,IF($AA$10="",0,IF($AC$10="",DAY(EOMONTH($AA$10,0))-(DATE(YEAR($G$7),MONTH($G$7)+1,0)-$G$7),DAY(EOMONTH($AA$10,0)))))</f>
        <v>0</v>
      </c>
      <c r="AB74" s="181"/>
      <c r="AC74" s="62">
        <f>IF(OR(AC73=" ",AC73=0),0,IF($AC$10="",0,IF($AE$10="",DAY(EOMONTH($AC$10,0))-(DATE(YEAR($G$7),MONTH($G$7)+1,0)-$G$7),DAY(EOMONTH($AC$10,0)))))</f>
        <v>0</v>
      </c>
      <c r="AD74" s="181"/>
      <c r="AE74" s="62">
        <f>IF(OR(AE73=" ",AE73=0),0,IF($AE$10="",0,IF($AG$10="",DAY(EOMONTH($AE$10,0))-(DATE(YEAR($G$7),MONTH($G$7)+1,0)-$G$7),DAY(EOMONTH($AE$10,0)))))</f>
        <v>0</v>
      </c>
      <c r="AF74" s="181"/>
      <c r="AG74" s="62">
        <f>IF(OR(AG73=" ",AG73=0),0,IF($AG$10="",0,DAY(EOMONTH($AG$10,0)-(DATE(YEAR($G$7),MONTH($G$7)+1,0)-$G$7))))</f>
        <v>0</v>
      </c>
      <c r="AH74" s="182"/>
      <c r="AI74" s="93"/>
      <c r="AJ74" s="185"/>
      <c r="AK74" s="186"/>
      <c r="AM74" s="51">
        <f>SUM(K74,M74,O74,Q74,S74,U74,W74,Y74,AA74,AC74,AE74,AG74)</f>
        <v>0</v>
      </c>
      <c r="AN74" s="88">
        <f>IF(AI73="有",AM74-3,AM74)</f>
        <v>0</v>
      </c>
      <c r="AO74" s="85"/>
      <c r="AP74" s="88">
        <f>IF(AI74="有",AN74-6,AN74)</f>
        <v>0</v>
      </c>
      <c r="AQ74" s="85"/>
      <c r="AR74" s="84">
        <f t="shared" si="89"/>
        <v>0</v>
      </c>
    </row>
    <row r="75" spans="1:44" s="51" customFormat="1" ht="30" customHeight="1" thickBot="1">
      <c r="B75" s="187"/>
      <c r="C75" s="188"/>
      <c r="D75" s="188"/>
      <c r="E75" s="189"/>
      <c r="F75" s="193"/>
      <c r="G75" s="193"/>
      <c r="H75" s="193"/>
      <c r="I75" s="193"/>
      <c r="J75" s="194"/>
      <c r="K75" s="60"/>
      <c r="L75" s="181" t="str">
        <f t="shared" ref="L75" si="210">IF(OR(K75=" ",K75=0)," ",(K76-K75)/K76)</f>
        <v xml:space="preserve"> </v>
      </c>
      <c r="M75" s="60"/>
      <c r="N75" s="181" t="str">
        <f t="shared" ref="N75" si="211">IF(OR(M75=" ",M75=0)," ",(M76-M75)/M76)</f>
        <v xml:space="preserve"> </v>
      </c>
      <c r="O75" s="60"/>
      <c r="P75" s="181" t="str">
        <f t="shared" ref="P75" si="212">IF(OR(O75=" ",O75=0)," ",(O76-O75)/O76)</f>
        <v xml:space="preserve"> </v>
      </c>
      <c r="Q75" s="60"/>
      <c r="R75" s="181" t="str">
        <f t="shared" ref="R75" si="213">IF(OR(Q75=" ",Q75=0)," ",(Q76-Q75)/Q76)</f>
        <v xml:space="preserve"> </v>
      </c>
      <c r="S75" s="60"/>
      <c r="T75" s="181" t="str">
        <f t="shared" ref="T75" si="214">IF(OR(S75=" ",S75=0)," ",(S76-S75)/S76)</f>
        <v xml:space="preserve"> </v>
      </c>
      <c r="U75" s="61"/>
      <c r="V75" s="181" t="str">
        <f t="shared" ref="V75" si="215">IF(OR(U75=" ",U75=0)," ",(U76-U75)/U76)</f>
        <v xml:space="preserve"> </v>
      </c>
      <c r="W75" s="61"/>
      <c r="X75" s="181" t="str">
        <f t="shared" ref="X75" si="216">IF(OR(W75=" ",W75=0)," ",(W76-W75)/W76)</f>
        <v xml:space="preserve"> </v>
      </c>
      <c r="Y75" s="61"/>
      <c r="Z75" s="181" t="str">
        <f t="shared" ref="Z75" si="217">IF(OR(Y75=" ",Y75=0)," ",(Y76-Y75)/Y76)</f>
        <v xml:space="preserve"> </v>
      </c>
      <c r="AA75" s="61"/>
      <c r="AB75" s="181" t="str">
        <f t="shared" ref="AB75" si="218">IF(OR(AA75=" ",AA75=0)," ",(AA76-AA75)/AA76)</f>
        <v xml:space="preserve"> </v>
      </c>
      <c r="AC75" s="61"/>
      <c r="AD75" s="181" t="str">
        <f t="shared" ref="AD75" si="219">IF(OR(AC75=" ",AC75=0)," ",(AC76-AC75)/AC76)</f>
        <v xml:space="preserve"> </v>
      </c>
      <c r="AE75" s="61"/>
      <c r="AF75" s="181" t="str">
        <f t="shared" ref="AF75" si="220">IF(OR(AE75=" ",AE75=0)," ",(AE76-AE75)/AE76)</f>
        <v xml:space="preserve"> </v>
      </c>
      <c r="AG75" s="61"/>
      <c r="AH75" s="182" t="str">
        <f t="shared" ref="AH75" si="221">IF(OR(AG75=" ",AG75=0)," ",(AG76-AG75)/AG76)</f>
        <v xml:space="preserve"> </v>
      </c>
      <c r="AI75" s="92"/>
      <c r="AJ75" s="183">
        <f>IF(AR75=0,0,AR75/AR76)</f>
        <v>0</v>
      </c>
      <c r="AK75" s="184"/>
      <c r="AM75" s="87">
        <f>SUM(K76-K75,M76-M75,O76-O75,Q76-Q75,S76-S75,U76-U75,W76-W75,Y76-Y75,AA76-AA75,AC76-AC75,AE76-AE75,AG76-AG75)</f>
        <v>0</v>
      </c>
      <c r="AN75" s="83">
        <f>IF(AI75="有",AM75-3,AM75)</f>
        <v>0</v>
      </c>
      <c r="AP75" s="83">
        <f>IF(AI76="有",AN75-6,AN75)</f>
        <v>0</v>
      </c>
      <c r="AR75" s="84">
        <f t="shared" si="89"/>
        <v>0</v>
      </c>
    </row>
    <row r="76" spans="1:44" s="51" customFormat="1" ht="30" customHeight="1" thickBot="1">
      <c r="B76" s="190"/>
      <c r="C76" s="191"/>
      <c r="D76" s="191"/>
      <c r="E76" s="192"/>
      <c r="F76" s="195"/>
      <c r="G76" s="195"/>
      <c r="H76" s="195"/>
      <c r="I76" s="195"/>
      <c r="J76" s="196"/>
      <c r="K76" s="62">
        <f>IF(OR(K75=" ",K75=0),0,IF($K$10="","",DATE(YEAR($G$6),MONTH($G$6)+1,0)-$G$6+1))</f>
        <v>0</v>
      </c>
      <c r="L76" s="181"/>
      <c r="M76" s="62">
        <f>IF(OR(M75=" ",M75=0),0,IF($M$10="",0,IF($O$10="",DAY(EOMONTH($M$10,0))-(DATE(YEAR($G$7),MONTH($G$7)+1,0)-$G$7),DAY(EOMONTH($M$10,0)))))</f>
        <v>0</v>
      </c>
      <c r="N76" s="181"/>
      <c r="O76" s="62">
        <f>IF(OR(O75=" ",O75=0),0,IF($O$10="",0,IF($Q$10="",DAY(EOMONTH($O$10,0))-(DATE(YEAR($G$7),MONTH($G$7)+1,0)-$G$7),DAY(EOMONTH($O$10,0)))))</f>
        <v>0</v>
      </c>
      <c r="P76" s="181"/>
      <c r="Q76" s="62">
        <f>IF(OR(Q75=" ",Q75=0),0,IF($Q$10="",0,IF($S$10="",DAY(EOMONTH($Q$10,0))-(DATE(YEAR($G$7),MONTH($G$7)+1,0)-$G$7),DAY(EOMONTH($Q$10,0)))))</f>
        <v>0</v>
      </c>
      <c r="R76" s="181"/>
      <c r="S76" s="62">
        <f>IF(OR(S75=" ",S75=0),0,IF($S$10="",0,IF($U$10="",DAY(EOMONTH($S$10,0))-(DATE(YEAR($G$7),MONTH($G$7)+1,0)-$G$7),DAY(EOMONTH($S$10,0)))))</f>
        <v>0</v>
      </c>
      <c r="T76" s="181"/>
      <c r="U76" s="62">
        <f>IF(OR(U75=" ",U75=0),0,IF($U$10="",0,IF($W$10="",DAY(EOMONTH($U$10,0))-(DATE(YEAR($G$7),MONTH($G$7)+1,0)-$G$7),DAY(EOMONTH($U$10,0)))))</f>
        <v>0</v>
      </c>
      <c r="V76" s="181"/>
      <c r="W76" s="62">
        <f>IF(OR(W75=" ",W75=0),0,IF($W$10="",0,IF($Y$10="",DAY(EOMONTH($W$10,0))-(DATE(YEAR($G$7),MONTH($G$7)+1,0)-$G$7),DAY(EOMONTH($W$10,0)))))</f>
        <v>0</v>
      </c>
      <c r="X76" s="181"/>
      <c r="Y76" s="62">
        <f>IF(OR(Y75=" ",Y75=0),0,IF($Y$10="",0,IF($AA$10="",DAY(EOMONTH($Y$10,0))-(DATE(YEAR($G$7),MONTH($G$7)+1,0)-$G$7),DAY(EOMONTH($Y$10,0)))))</f>
        <v>0</v>
      </c>
      <c r="Z76" s="181"/>
      <c r="AA76" s="62">
        <f>IF(OR(AA75=" ",AA75=0),0,IF($AA$10="",0,IF($AC$10="",DAY(EOMONTH($AA$10,0))-(DATE(YEAR($G$7),MONTH($G$7)+1,0)-$G$7),DAY(EOMONTH($AA$10,0)))))</f>
        <v>0</v>
      </c>
      <c r="AB76" s="181"/>
      <c r="AC76" s="62">
        <f>IF(OR(AC75=" ",AC75=0),0,IF($AC$10="",0,IF($AE$10="",DAY(EOMONTH($AC$10,0))-(DATE(YEAR($G$7),MONTH($G$7)+1,0)-$G$7),DAY(EOMONTH($AC$10,0)))))</f>
        <v>0</v>
      </c>
      <c r="AD76" s="181"/>
      <c r="AE76" s="62">
        <f>IF(OR(AE75=" ",AE75=0),0,IF($AE$10="",0,IF($AG$10="",DAY(EOMONTH($AE$10,0))-(DATE(YEAR($G$7),MONTH($G$7)+1,0)-$G$7),DAY(EOMONTH($AE$10,0)))))</f>
        <v>0</v>
      </c>
      <c r="AF76" s="181"/>
      <c r="AG76" s="62">
        <f>IF(OR(AG75=" ",AG75=0),0,IF($AG$10="",0,DAY(EOMONTH($AG$10,0)-(DATE(YEAR($G$7),MONTH($G$7)+1,0)-$G$7))))</f>
        <v>0</v>
      </c>
      <c r="AH76" s="182"/>
      <c r="AI76" s="93"/>
      <c r="AJ76" s="185"/>
      <c r="AK76" s="186"/>
      <c r="AM76" s="51">
        <f>SUM(K76,M76,O76,Q76,S76,U76,W76,Y76,AA76,AC76,AE76,AG76)</f>
        <v>0</v>
      </c>
      <c r="AN76" s="88">
        <f>IF(AI75="有",AM76-3,AM76)</f>
        <v>0</v>
      </c>
      <c r="AO76" s="85"/>
      <c r="AP76" s="88">
        <f>IF(AI76="有",AN76-6,AN76)</f>
        <v>0</v>
      </c>
      <c r="AQ76" s="85"/>
      <c r="AR76" s="84">
        <f t="shared" si="89"/>
        <v>0</v>
      </c>
    </row>
    <row r="77" spans="1:44" s="51" customFormat="1" ht="8.1" customHeight="1" thickBot="1">
      <c r="B77" s="68"/>
      <c r="C77" s="68"/>
      <c r="D77" s="68"/>
      <c r="E77" s="68"/>
      <c r="F77" s="102"/>
      <c r="G77" s="102"/>
      <c r="H77" s="102"/>
      <c r="I77" s="102"/>
      <c r="J77" s="102"/>
      <c r="K77" s="104"/>
      <c r="L77" s="105"/>
      <c r="M77" s="104"/>
      <c r="N77" s="105"/>
      <c r="O77" s="104"/>
      <c r="P77" s="105"/>
      <c r="Q77" s="104"/>
      <c r="R77" s="105"/>
      <c r="S77" s="104"/>
      <c r="T77" s="105"/>
      <c r="U77" s="104"/>
      <c r="V77" s="105"/>
      <c r="W77" s="104"/>
      <c r="X77" s="105"/>
      <c r="Y77" s="104"/>
      <c r="Z77" s="105"/>
      <c r="AA77" s="104"/>
      <c r="AB77" s="105"/>
      <c r="AC77" s="104"/>
      <c r="AD77" s="105"/>
      <c r="AE77" s="104"/>
      <c r="AF77" s="105"/>
      <c r="AG77" s="104"/>
      <c r="AH77" s="105"/>
      <c r="AI77" s="108"/>
      <c r="AJ77" s="106"/>
      <c r="AK77" s="106"/>
      <c r="AR77" s="103"/>
    </row>
    <row r="78" spans="1:44" s="51" customFormat="1" ht="23.25" customHeight="1">
      <c r="B78" s="68"/>
      <c r="C78" s="68"/>
      <c r="D78" s="68"/>
      <c r="E78" s="68"/>
      <c r="F78" s="102"/>
      <c r="G78" s="102"/>
      <c r="H78" s="102"/>
      <c r="I78" s="102"/>
      <c r="J78" s="102"/>
      <c r="K78" s="104"/>
      <c r="L78" s="105"/>
      <c r="M78" s="104"/>
      <c r="N78" s="105"/>
      <c r="O78" s="104"/>
      <c r="P78" s="105"/>
      <c r="Q78" s="104"/>
      <c r="R78" s="105"/>
      <c r="S78" s="104"/>
      <c r="T78" s="105"/>
      <c r="U78" s="104"/>
      <c r="V78" s="105"/>
      <c r="W78" s="104"/>
      <c r="X78" s="105"/>
      <c r="Y78" s="104"/>
      <c r="Z78" s="105"/>
      <c r="AA78" s="104"/>
      <c r="AB78" s="105"/>
      <c r="AC78" s="104"/>
      <c r="AD78" s="105"/>
      <c r="AE78" s="104"/>
      <c r="AF78" s="105"/>
      <c r="AG78" s="109" t="s">
        <v>64</v>
      </c>
      <c r="AH78" s="105"/>
      <c r="AI78" s="110" t="s">
        <v>59</v>
      </c>
      <c r="AJ78" s="106"/>
      <c r="AK78" s="106"/>
      <c r="AR78" s="103"/>
    </row>
    <row r="79" spans="1:44" s="51" customFormat="1" ht="23.25" customHeight="1">
      <c r="B79" s="68"/>
      <c r="C79" s="68"/>
      <c r="D79" s="68"/>
      <c r="E79" s="68"/>
      <c r="F79" s="102"/>
      <c r="G79" s="102"/>
      <c r="H79" s="102"/>
      <c r="I79" s="102"/>
      <c r="J79" s="102"/>
      <c r="K79" s="104"/>
      <c r="L79" s="105"/>
      <c r="M79" s="104"/>
      <c r="N79" s="105"/>
      <c r="O79" s="104"/>
      <c r="P79" s="105"/>
      <c r="Q79" s="104"/>
      <c r="R79" s="105"/>
      <c r="S79" s="104"/>
      <c r="T79" s="105"/>
      <c r="U79" s="104"/>
      <c r="V79" s="105"/>
      <c r="W79" s="104"/>
      <c r="X79" s="105"/>
      <c r="Y79" s="104"/>
      <c r="Z79" s="105"/>
      <c r="AA79" s="104"/>
      <c r="AB79" s="105"/>
      <c r="AC79" s="104"/>
      <c r="AD79" s="105"/>
      <c r="AE79" s="104"/>
      <c r="AF79" s="105"/>
      <c r="AG79" s="104"/>
      <c r="AH79" s="105"/>
      <c r="AI79" s="95" t="s">
        <v>60</v>
      </c>
      <c r="AJ79" s="106"/>
      <c r="AK79" s="106"/>
    </row>
    <row r="80" spans="1:44" s="51" customFormat="1" ht="30" customHeight="1">
      <c r="A80" s="46"/>
      <c r="B80" s="207" t="s">
        <v>37</v>
      </c>
      <c r="C80" s="207"/>
      <c r="D80" s="207"/>
      <c r="E80" s="207"/>
      <c r="F80" s="208" t="s">
        <v>35</v>
      </c>
      <c r="G80" s="208"/>
      <c r="H80" s="208"/>
      <c r="I80" s="208"/>
      <c r="J80" s="208"/>
      <c r="K80" s="47">
        <f>K10</f>
        <v>45483</v>
      </c>
      <c r="L80" s="48" t="s">
        <v>39</v>
      </c>
      <c r="M80" s="47">
        <f>M10</f>
        <v>45505</v>
      </c>
      <c r="N80" s="48" t="s">
        <v>39</v>
      </c>
      <c r="O80" s="47">
        <f>O10</f>
        <v>45536</v>
      </c>
      <c r="P80" s="65" t="s">
        <v>39</v>
      </c>
      <c r="Q80" s="47">
        <f>Q10</f>
        <v>45566</v>
      </c>
      <c r="R80" s="48" t="s">
        <v>39</v>
      </c>
      <c r="S80" s="47">
        <f>S10</f>
        <v>45597</v>
      </c>
      <c r="T80" s="48" t="s">
        <v>39</v>
      </c>
      <c r="U80" s="47">
        <f>U10</f>
        <v>45627</v>
      </c>
      <c r="V80" s="48" t="s">
        <v>39</v>
      </c>
      <c r="W80" s="96">
        <f>W10</f>
        <v>45658</v>
      </c>
      <c r="X80" s="48" t="s">
        <v>39</v>
      </c>
      <c r="Y80" s="47">
        <f>Y10</f>
        <v>45689</v>
      </c>
      <c r="Z80" s="48" t="s">
        <v>39</v>
      </c>
      <c r="AA80" s="49">
        <f>AA10</f>
        <v>45717</v>
      </c>
      <c r="AB80" s="48" t="s">
        <v>39</v>
      </c>
      <c r="AC80" s="47" t="str">
        <f>AC10</f>
        <v/>
      </c>
      <c r="AD80" s="48" t="s">
        <v>39</v>
      </c>
      <c r="AE80" s="47" t="str">
        <f>AE10</f>
        <v/>
      </c>
      <c r="AF80" s="48" t="s">
        <v>39</v>
      </c>
      <c r="AG80" s="47" t="str">
        <f>AG10</f>
        <v/>
      </c>
      <c r="AH80" s="50" t="s">
        <v>39</v>
      </c>
      <c r="AI80" s="91"/>
      <c r="AJ80" s="209" t="s">
        <v>40</v>
      </c>
      <c r="AK80" s="210"/>
      <c r="AP80" s="86"/>
      <c r="AQ80" s="86"/>
    </row>
    <row r="81" spans="1:44" s="28" customFormat="1" ht="30" customHeight="1">
      <c r="A81" s="32"/>
      <c r="B81" s="207"/>
      <c r="C81" s="207"/>
      <c r="D81" s="207"/>
      <c r="E81" s="207"/>
      <c r="F81" s="208"/>
      <c r="G81" s="208"/>
      <c r="H81" s="208"/>
      <c r="I81" s="208"/>
      <c r="J81" s="208"/>
      <c r="K81" s="37" t="s">
        <v>50</v>
      </c>
      <c r="L81" s="199" t="s">
        <v>51</v>
      </c>
      <c r="M81" s="37" t="s">
        <v>50</v>
      </c>
      <c r="N81" s="199" t="s">
        <v>51</v>
      </c>
      <c r="O81" s="37" t="s">
        <v>50</v>
      </c>
      <c r="P81" s="199" t="s">
        <v>51</v>
      </c>
      <c r="Q81" s="37" t="s">
        <v>50</v>
      </c>
      <c r="R81" s="199" t="s">
        <v>51</v>
      </c>
      <c r="S81" s="37" t="s">
        <v>50</v>
      </c>
      <c r="T81" s="199" t="s">
        <v>51</v>
      </c>
      <c r="U81" s="37" t="s">
        <v>50</v>
      </c>
      <c r="V81" s="199" t="s">
        <v>51</v>
      </c>
      <c r="W81" s="37" t="s">
        <v>50</v>
      </c>
      <c r="X81" s="199" t="s">
        <v>51</v>
      </c>
      <c r="Y81" s="37" t="s">
        <v>50</v>
      </c>
      <c r="Z81" s="199" t="s">
        <v>51</v>
      </c>
      <c r="AA81" s="37" t="s">
        <v>50</v>
      </c>
      <c r="AB81" s="199" t="s">
        <v>51</v>
      </c>
      <c r="AC81" s="37" t="s">
        <v>50</v>
      </c>
      <c r="AD81" s="199" t="s">
        <v>51</v>
      </c>
      <c r="AE81" s="37" t="s">
        <v>50</v>
      </c>
      <c r="AF81" s="199" t="s">
        <v>51</v>
      </c>
      <c r="AG81" s="37" t="s">
        <v>50</v>
      </c>
      <c r="AH81" s="201" t="s">
        <v>51</v>
      </c>
      <c r="AI81" s="89" t="s">
        <v>55</v>
      </c>
      <c r="AJ81" s="203" t="s">
        <v>54</v>
      </c>
      <c r="AK81" s="204"/>
      <c r="AN81" s="81" t="s">
        <v>55</v>
      </c>
      <c r="AO81" s="82" t="s">
        <v>56</v>
      </c>
      <c r="AP81" s="81" t="s">
        <v>58</v>
      </c>
      <c r="AQ81" s="81" t="s">
        <v>56</v>
      </c>
    </row>
    <row r="82" spans="1:44" s="28" customFormat="1" ht="30" customHeight="1" thickBot="1">
      <c r="B82" s="207"/>
      <c r="C82" s="207"/>
      <c r="D82" s="207"/>
      <c r="E82" s="207"/>
      <c r="F82" s="208"/>
      <c r="G82" s="208"/>
      <c r="H82" s="208"/>
      <c r="I82" s="208"/>
      <c r="J82" s="208"/>
      <c r="K82" s="52" t="s">
        <v>38</v>
      </c>
      <c r="L82" s="200"/>
      <c r="M82" s="52" t="s">
        <v>38</v>
      </c>
      <c r="N82" s="200"/>
      <c r="O82" s="52" t="s">
        <v>38</v>
      </c>
      <c r="P82" s="200"/>
      <c r="Q82" s="52" t="s">
        <v>38</v>
      </c>
      <c r="R82" s="200"/>
      <c r="S82" s="52" t="s">
        <v>38</v>
      </c>
      <c r="T82" s="200"/>
      <c r="U82" s="52" t="s">
        <v>38</v>
      </c>
      <c r="V82" s="200"/>
      <c r="W82" s="52" t="s">
        <v>38</v>
      </c>
      <c r="X82" s="200"/>
      <c r="Y82" s="52" t="s">
        <v>38</v>
      </c>
      <c r="Z82" s="200"/>
      <c r="AA82" s="52" t="s">
        <v>38</v>
      </c>
      <c r="AB82" s="200"/>
      <c r="AC82" s="52" t="s">
        <v>38</v>
      </c>
      <c r="AD82" s="200"/>
      <c r="AE82" s="52" t="s">
        <v>38</v>
      </c>
      <c r="AF82" s="200"/>
      <c r="AG82" s="52" t="s">
        <v>38</v>
      </c>
      <c r="AH82" s="202"/>
      <c r="AI82" s="90" t="s">
        <v>58</v>
      </c>
      <c r="AJ82" s="205"/>
      <c r="AK82" s="206"/>
      <c r="AN82" s="81" t="s">
        <v>55</v>
      </c>
      <c r="AO82" s="82" t="s">
        <v>57</v>
      </c>
      <c r="AP82" s="81" t="s">
        <v>58</v>
      </c>
      <c r="AQ82" s="83" t="s">
        <v>57</v>
      </c>
    </row>
    <row r="83" spans="1:44" s="51" customFormat="1" ht="30" customHeight="1" thickBot="1">
      <c r="B83" s="187"/>
      <c r="C83" s="188"/>
      <c r="D83" s="188"/>
      <c r="E83" s="189"/>
      <c r="F83" s="193"/>
      <c r="G83" s="193"/>
      <c r="H83" s="193"/>
      <c r="I83" s="193"/>
      <c r="J83" s="194"/>
      <c r="K83" s="60"/>
      <c r="L83" s="197" t="str">
        <f>IF(OR(K83=" ",K83=0)," ",(K84-K83)/K84)</f>
        <v xml:space="preserve"> </v>
      </c>
      <c r="M83" s="60"/>
      <c r="N83" s="197" t="str">
        <f>IF(OR(M83=" ",M83=0)," ",(M84-M83)/M84)</f>
        <v xml:space="preserve"> </v>
      </c>
      <c r="O83" s="60"/>
      <c r="P83" s="197" t="str">
        <f>IF(OR(O83=" ",O83=0)," ",(O84-O83)/O84)</f>
        <v xml:space="preserve"> </v>
      </c>
      <c r="Q83" s="60"/>
      <c r="R83" s="197" t="str">
        <f>IF(OR(Q83=" ",Q83=0)," ",(Q84-Q83)/Q84)</f>
        <v xml:space="preserve"> </v>
      </c>
      <c r="S83" s="60"/>
      <c r="T83" s="197" t="str">
        <f>IF(OR(S83=" ",S83=0)," ",(S84-S83)/S84)</f>
        <v xml:space="preserve"> </v>
      </c>
      <c r="U83" s="61"/>
      <c r="V83" s="197" t="str">
        <f>IF(OR(U83=" ",U83=0)," ",(U84-U83)/U84)</f>
        <v xml:space="preserve"> </v>
      </c>
      <c r="W83" s="61"/>
      <c r="X83" s="197" t="str">
        <f>IF(OR(W83=" ",W83=0)," ",(W84-W83)/W84)</f>
        <v xml:space="preserve"> </v>
      </c>
      <c r="Y83" s="61"/>
      <c r="Z83" s="197" t="str">
        <f>IF(OR(Y83=" ",Y83=0)," ",(Y84-Y83)/Y84)</f>
        <v xml:space="preserve"> </v>
      </c>
      <c r="AA83" s="61"/>
      <c r="AB83" s="197" t="str">
        <f>IF(OR(AA83=" ",AA83=0)," ",(AA84-AA83)/AA84)</f>
        <v xml:space="preserve"> </v>
      </c>
      <c r="AC83" s="61"/>
      <c r="AD83" s="197" t="str">
        <f>IF(OR(AC83=" ",AC83=0)," ",(AC84-AC83)/AC84)</f>
        <v xml:space="preserve"> </v>
      </c>
      <c r="AE83" s="61"/>
      <c r="AF83" s="197" t="str">
        <f>IF(OR(AE83=" ",AE83=0)," ",(AE84-AE83)/AE84)</f>
        <v xml:space="preserve"> </v>
      </c>
      <c r="AG83" s="61"/>
      <c r="AH83" s="197" t="str">
        <f>IF(OR(AG83=" ",AG83=0)," ",(AG84-AG83)/AG84)</f>
        <v xml:space="preserve"> </v>
      </c>
      <c r="AI83" s="92"/>
      <c r="AJ83" s="183">
        <f>IF(AR83=0,0,AR83/AR84)</f>
        <v>0</v>
      </c>
      <c r="AK83" s="184"/>
      <c r="AM83" s="87">
        <f>SUM(K84-K83,M84-M83,O84-O83,Q84-Q83,S84-S83,U84-U83,W84-W83,Y84-Y83,AA84-AA83,AC84-AC83,AE84-AE83,AG84-AG83)</f>
        <v>0</v>
      </c>
      <c r="AN83" s="83">
        <f>IF(AI83="有",AM83-3,AM83)</f>
        <v>0</v>
      </c>
      <c r="AP83" s="83">
        <f>IF(AI84="有",AN83-6,AN83)</f>
        <v>0</v>
      </c>
      <c r="AR83" s="84">
        <f t="shared" ref="AR83:AR114" si="222">MIN(AN83,AP83)</f>
        <v>0</v>
      </c>
    </row>
    <row r="84" spans="1:44" s="51" customFormat="1" ht="30" customHeight="1" thickBot="1">
      <c r="B84" s="190"/>
      <c r="C84" s="191"/>
      <c r="D84" s="191"/>
      <c r="E84" s="192"/>
      <c r="F84" s="195"/>
      <c r="G84" s="195"/>
      <c r="H84" s="195"/>
      <c r="I84" s="195"/>
      <c r="J84" s="196"/>
      <c r="K84" s="62">
        <f>IF(OR(K83=" ",K83=0),0,IF($K$10="","",DATE(YEAR($G$6),MONTH($G$6)+1,0)-$G$6+1))</f>
        <v>0</v>
      </c>
      <c r="L84" s="198"/>
      <c r="M84" s="62">
        <f>IF(OR(M83=" ",M83=0),0,IF($M$10="",0,IF($O$10="",DAY(EOMONTH($M$10,0))-(DATE(YEAR($G$7),MONTH($G$7)+1,0)-$G$7),DAY(EOMONTH($M$10,0)))))</f>
        <v>0</v>
      </c>
      <c r="N84" s="198"/>
      <c r="O84" s="62">
        <f>IF(OR(O83=" ",O83=0),0,IF($O$10="",0,IF($Q$10="",DAY(EOMONTH($O$10,0))-(DATE(YEAR($G$7),MONTH($G$7)+1,0)-$G$7),DAY(EOMONTH($O$10,0)))))</f>
        <v>0</v>
      </c>
      <c r="P84" s="198"/>
      <c r="Q84" s="62">
        <f>IF(OR(Q83=" ",Q83=0),0,IF($Q$10="",0,IF($S$10="",DAY(EOMONTH($Q$10,0))-(DATE(YEAR($G$7),MONTH($G$7)+1,0)-$G$7),DAY(EOMONTH($Q$10,0)))))</f>
        <v>0</v>
      </c>
      <c r="R84" s="198"/>
      <c r="S84" s="62">
        <f>IF(OR(S83=" ",S83=0),0,IF($S$10="",0,IF($U$10="",DAY(EOMONTH($S$10,0))-(DATE(YEAR($G$7),MONTH($G$7)+1,0)-$G$7),DAY(EOMONTH($S$10,0)))))</f>
        <v>0</v>
      </c>
      <c r="T84" s="198"/>
      <c r="U84" s="62">
        <f>IF(OR(U83=" ",U83=0),0,IF($U$10="",0,IF($W$10="",DAY(EOMONTH($U$10,0))-(DATE(YEAR($G$7),MONTH($G$7)+1,0)-$G$7),DAY(EOMONTH($U$10,0)))))</f>
        <v>0</v>
      </c>
      <c r="V84" s="198"/>
      <c r="W84" s="62">
        <f>IF(OR(W83=" ",W83=0),0,IF($W$10="",0,IF($Y$10="",DAY(EOMONTH($W$10,0))-(DATE(YEAR($G$7),MONTH($G$7)+1,0)-$G$7),DAY(EOMONTH($W$10,0)))))</f>
        <v>0</v>
      </c>
      <c r="X84" s="198"/>
      <c r="Y84" s="62">
        <f>IF(OR(Y83=" ",Y83=0),0,IF($Y$10="",0,IF($AA$10="",DAY(EOMONTH($Y$10,0))-(DATE(YEAR($G$7),MONTH($G$7)+1,0)-$G$7),DAY(EOMONTH($Y$10,0)))))</f>
        <v>0</v>
      </c>
      <c r="Z84" s="198"/>
      <c r="AA84" s="62">
        <f>IF(OR(AA83=" ",AA83=0),0,IF($AA$10="",0,IF($AC$10="",DAY(EOMONTH($AA$10,0))-(DATE(YEAR($G$7),MONTH($G$7)+1,0)-$G$7),DAY(EOMONTH($AA$10,0)))))</f>
        <v>0</v>
      </c>
      <c r="AB84" s="198"/>
      <c r="AC84" s="62">
        <f>IF(OR(AC83=" ",AC83=0),0,IF($AC$10="",0,IF($AE$10="",DAY(EOMONTH($AC$10,0))-(DATE(YEAR($G$7),MONTH($G$7)+1,0)-$G$7),DAY(EOMONTH($AC$10,0)))))</f>
        <v>0</v>
      </c>
      <c r="AD84" s="198"/>
      <c r="AE84" s="62">
        <f>IF(OR(AE83=" ",AE83=0),0,IF($AE$10="",0,IF($AG$10="",DAY(EOMONTH($AE$10,0))-(DATE(YEAR($G$7),MONTH($G$7)+1,0)-$G$7),DAY(EOMONTH($AE$10,0)))))</f>
        <v>0</v>
      </c>
      <c r="AF84" s="198"/>
      <c r="AG84" s="62">
        <f>IF(OR(AG83=" ",AG83=0),0,IF($AG$10="",0,DAY(EOMONTH($AG$10,0)-(DATE(YEAR($G$7),MONTH($G$7)+1,0)-$G$7))))</f>
        <v>0</v>
      </c>
      <c r="AH84" s="198"/>
      <c r="AI84" s="93"/>
      <c r="AJ84" s="185"/>
      <c r="AK84" s="186"/>
      <c r="AM84" s="51">
        <f>SUM(K84,M84,O84,Q84,S84,U84,W84,Y84,AA84,AC84,AE84,AG84)</f>
        <v>0</v>
      </c>
      <c r="AN84" s="88">
        <f>IF(AI83="有",AM84-3,AM84)</f>
        <v>0</v>
      </c>
      <c r="AO84" s="85"/>
      <c r="AP84" s="88">
        <f>IF(AI84="有",AN84-6,AN84)</f>
        <v>0</v>
      </c>
      <c r="AQ84" s="85"/>
      <c r="AR84" s="84">
        <f t="shared" si="222"/>
        <v>0</v>
      </c>
    </row>
    <row r="85" spans="1:44" s="51" customFormat="1" ht="30" customHeight="1" thickBot="1">
      <c r="B85" s="187"/>
      <c r="C85" s="188"/>
      <c r="D85" s="188"/>
      <c r="E85" s="189"/>
      <c r="F85" s="193"/>
      <c r="G85" s="193"/>
      <c r="H85" s="193"/>
      <c r="I85" s="193"/>
      <c r="J85" s="194"/>
      <c r="K85" s="63"/>
      <c r="L85" s="197" t="str">
        <f t="shared" ref="L85" si="223">IF(OR(K85=" ",K85=0)," ",(K86-K85)/K86)</f>
        <v xml:space="preserve"> </v>
      </c>
      <c r="M85" s="63"/>
      <c r="N85" s="197" t="str">
        <f t="shared" ref="N85" si="224">IF(OR(M85=" ",M85=0)," ",(M86-M85)/M86)</f>
        <v xml:space="preserve"> </v>
      </c>
      <c r="O85" s="63"/>
      <c r="P85" s="197" t="str">
        <f t="shared" ref="P85" si="225">IF(OR(O85=" ",O85=0)," ",(O86-O85)/O86)</f>
        <v xml:space="preserve"> </v>
      </c>
      <c r="Q85" s="63"/>
      <c r="R85" s="197" t="str">
        <f t="shared" ref="R85" si="226">IF(OR(Q85=" ",Q85=0)," ",(Q86-Q85)/Q86)</f>
        <v xml:space="preserve"> </v>
      </c>
      <c r="S85" s="63"/>
      <c r="T85" s="197" t="str">
        <f t="shared" ref="T85" si="227">IF(OR(S85=" ",S85=0)," ",(S86-S85)/S86)</f>
        <v xml:space="preserve"> </v>
      </c>
      <c r="U85" s="64"/>
      <c r="V85" s="197" t="str">
        <f t="shared" ref="V85" si="228">IF(OR(U85=" ",U85=0)," ",(U86-U85)/U86)</f>
        <v xml:space="preserve"> </v>
      </c>
      <c r="W85" s="64"/>
      <c r="X85" s="197" t="str">
        <f t="shared" ref="X85" si="229">IF(OR(W85=" ",W85=0)," ",(W86-W85)/W86)</f>
        <v xml:space="preserve"> </v>
      </c>
      <c r="Y85" s="64"/>
      <c r="Z85" s="197" t="str">
        <f t="shared" ref="Z85" si="230">IF(OR(Y85=" ",Y85=0)," ",(Y86-Y85)/Y86)</f>
        <v xml:space="preserve"> </v>
      </c>
      <c r="AA85" s="64"/>
      <c r="AB85" s="197" t="str">
        <f t="shared" ref="AB85" si="231">IF(OR(AA85=" ",AA85=0)," ",(AA86-AA85)/AA86)</f>
        <v xml:space="preserve"> </v>
      </c>
      <c r="AC85" s="64"/>
      <c r="AD85" s="197" t="str">
        <f t="shared" ref="AD85" si="232">IF(OR(AC85=" ",AC85=0)," ",(AC86-AC85)/AC86)</f>
        <v xml:space="preserve"> </v>
      </c>
      <c r="AE85" s="64"/>
      <c r="AF85" s="197" t="str">
        <f t="shared" ref="AF85" si="233">IF(OR(AE85=" ",AE85=0)," ",(AE86-AE85)/AE86)</f>
        <v xml:space="preserve"> </v>
      </c>
      <c r="AG85" s="64"/>
      <c r="AH85" s="197" t="str">
        <f t="shared" ref="AH85" si="234">IF(OR(AG85=" ",AG85=0)," ",(AG86-AG85)/AG86)</f>
        <v xml:space="preserve"> </v>
      </c>
      <c r="AI85" s="92"/>
      <c r="AJ85" s="183">
        <f>IF(AR85=0,0,AR85/AR86)</f>
        <v>0</v>
      </c>
      <c r="AK85" s="184"/>
      <c r="AM85" s="87">
        <f>SUM(K86-K85,M86-M85,O86-O85,Q86-Q85,S86-S85,U86-U85,W86-W85,Y86-Y85,AA86-AA85,AC86-AC85,AE86-AE85,AG86-AG85)</f>
        <v>0</v>
      </c>
      <c r="AN85" s="83">
        <f>IF(AI85="有",AM85-3,AM85)</f>
        <v>0</v>
      </c>
      <c r="AP85" s="83">
        <f>IF(AI86="有",AN85-6,AN85)</f>
        <v>0</v>
      </c>
      <c r="AR85" s="84">
        <f t="shared" si="222"/>
        <v>0</v>
      </c>
    </row>
    <row r="86" spans="1:44" s="51" customFormat="1" ht="30" customHeight="1" thickBot="1">
      <c r="B86" s="190"/>
      <c r="C86" s="191"/>
      <c r="D86" s="191"/>
      <c r="E86" s="192"/>
      <c r="F86" s="195"/>
      <c r="G86" s="195"/>
      <c r="H86" s="195"/>
      <c r="I86" s="195"/>
      <c r="J86" s="196"/>
      <c r="K86" s="62">
        <f>IF(OR(K85=" ",K85=0),0,IF($K$10="","",DATE(YEAR($G$6),MONTH($G$6)+1,0)-$G$6+1))</f>
        <v>0</v>
      </c>
      <c r="L86" s="198"/>
      <c r="M86" s="62">
        <f>IF(OR(M85=" ",M85=0),0,IF($M$10="",0,IF($O$10="",DAY(EOMONTH($M$10,0))-(DATE(YEAR($G$7),MONTH($G$7)+1,0)-$G$7),DAY(EOMONTH($M$10,0)))))</f>
        <v>0</v>
      </c>
      <c r="N86" s="198"/>
      <c r="O86" s="62">
        <f>IF(OR(O85=" ",O85=0),0,IF($O$10="",0,IF($Q$10="",DAY(EOMONTH($O$10,0))-(DATE(YEAR($G$7),MONTH($G$7)+1,0)-$G$7),DAY(EOMONTH($O$10,0)))))</f>
        <v>0</v>
      </c>
      <c r="P86" s="198"/>
      <c r="Q86" s="62">
        <f>IF(OR(Q85=" ",Q85=0),0,IF($Q$10="",0,IF($S$10="",DAY(EOMONTH($Q$10,0))-(DATE(YEAR($G$7),MONTH($G$7)+1,0)-$G$7),DAY(EOMONTH($Q$10,0)))))</f>
        <v>0</v>
      </c>
      <c r="R86" s="198"/>
      <c r="S86" s="62">
        <f>IF(OR(S85=" ",S85=0),0,IF($S$10="",0,IF($U$10="",DAY(EOMONTH($S$10,0))-(DATE(YEAR($G$7),MONTH($G$7)+1,0)-$G$7),DAY(EOMONTH($S$10,0)))))</f>
        <v>0</v>
      </c>
      <c r="T86" s="198"/>
      <c r="U86" s="62">
        <f>IF(OR(U85=" ",U85=0),0,IF($U$10="",0,IF($W$10="",DAY(EOMONTH($U$10,0))-(DATE(YEAR($G$7),MONTH($G$7)+1,0)-$G$7),DAY(EOMONTH($U$10,0)))))</f>
        <v>0</v>
      </c>
      <c r="V86" s="198"/>
      <c r="W86" s="62">
        <f>IF(OR(W85=" ",W85=0),0,IF($W$10="",0,IF($Y$10="",DAY(EOMONTH($W$10,0))-(DATE(YEAR($G$7),MONTH($G$7)+1,0)-$G$7),DAY(EOMONTH($W$10,0)))))</f>
        <v>0</v>
      </c>
      <c r="X86" s="198"/>
      <c r="Y86" s="62">
        <f>IF(OR(Y85=" ",Y85=0),0,IF($Y$10="",0,IF($AA$10="",DAY(EOMONTH($Y$10,0))-(DATE(YEAR($G$7),MONTH($G$7)+1,0)-$G$7),DAY(EOMONTH($Y$10,0)))))</f>
        <v>0</v>
      </c>
      <c r="Z86" s="198"/>
      <c r="AA86" s="62">
        <f>IF(OR(AA85=" ",AA85=0),0,IF($AA$10="",0,IF($AC$10="",DAY(EOMONTH($AA$10,0))-(DATE(YEAR($G$7),MONTH($G$7)+1,0)-$G$7),DAY(EOMONTH($AA$10,0)))))</f>
        <v>0</v>
      </c>
      <c r="AB86" s="198"/>
      <c r="AC86" s="62">
        <f>IF(OR(AC85=" ",AC85=0),0,IF($AC$10="",0,IF($AE$10="",DAY(EOMONTH($AC$10,0))-(DATE(YEAR($G$7),MONTH($G$7)+1,0)-$G$7),DAY(EOMONTH($AC$10,0)))))</f>
        <v>0</v>
      </c>
      <c r="AD86" s="198"/>
      <c r="AE86" s="62">
        <f>IF(OR(AE85=" ",AE85=0),0,IF($AE$10="",0,IF($AG$10="",DAY(EOMONTH($AE$10,0))-(DATE(YEAR($G$7),MONTH($G$7)+1,0)-$G$7),DAY(EOMONTH($AE$10,0)))))</f>
        <v>0</v>
      </c>
      <c r="AF86" s="198"/>
      <c r="AG86" s="62">
        <f>IF(OR(AG85=" ",AG85=0),0,IF($AG$10="",0,DAY(EOMONTH($AG$10,0)-(DATE(YEAR($G$7),MONTH($G$7)+1,0)-$G$7))))</f>
        <v>0</v>
      </c>
      <c r="AH86" s="198"/>
      <c r="AI86" s="93"/>
      <c r="AJ86" s="185"/>
      <c r="AK86" s="186"/>
      <c r="AM86" s="51">
        <f>SUM(K86,M86,O86,Q86,S86,U86,W86,Y86,AA86,AC86,AE86,AG86)</f>
        <v>0</v>
      </c>
      <c r="AN86" s="88">
        <f>IF(AI85="有",AM86-3,AM86)</f>
        <v>0</v>
      </c>
      <c r="AO86" s="85"/>
      <c r="AP86" s="88">
        <f>IF(AI86="有",AN86-6,AN86)</f>
        <v>0</v>
      </c>
      <c r="AQ86" s="85"/>
      <c r="AR86" s="84">
        <f t="shared" si="222"/>
        <v>0</v>
      </c>
    </row>
    <row r="87" spans="1:44" s="51" customFormat="1" ht="30" customHeight="1" thickBot="1">
      <c r="B87" s="187"/>
      <c r="C87" s="188"/>
      <c r="D87" s="188"/>
      <c r="E87" s="189"/>
      <c r="F87" s="193"/>
      <c r="G87" s="193"/>
      <c r="H87" s="193"/>
      <c r="I87" s="193"/>
      <c r="J87" s="194"/>
      <c r="K87" s="60"/>
      <c r="L87" s="197" t="str">
        <f>IF(OR(K87=" ",K87=0)," ",(K88-K87)/K88)</f>
        <v xml:space="preserve"> </v>
      </c>
      <c r="M87" s="60"/>
      <c r="N87" s="197" t="str">
        <f>IF(OR(M87=" ",M87=0)," ",(M88-M87)/M88)</f>
        <v xml:space="preserve"> </v>
      </c>
      <c r="O87" s="60"/>
      <c r="P87" s="197" t="str">
        <f>IF(OR(O87=" ",O87=0)," ",(O88-O87)/O88)</f>
        <v xml:space="preserve"> </v>
      </c>
      <c r="Q87" s="60"/>
      <c r="R87" s="197" t="str">
        <f>IF(OR(Q87=" ",Q87=0)," ",(Q88-Q87)/Q88)</f>
        <v xml:space="preserve"> </v>
      </c>
      <c r="S87" s="60"/>
      <c r="T87" s="197" t="str">
        <f>IF(OR(S87=" ",S87=0)," ",(S88-S87)/S88)</f>
        <v xml:space="preserve"> </v>
      </c>
      <c r="U87" s="61"/>
      <c r="V87" s="197" t="str">
        <f>IF(OR(U87=" ",U87=0)," ",(U88-U87)/U88)</f>
        <v xml:space="preserve"> </v>
      </c>
      <c r="W87" s="61"/>
      <c r="X87" s="197" t="str">
        <f>IF(OR(W87=" ",W87=0)," ",(W88-W87)/W88)</f>
        <v xml:space="preserve"> </v>
      </c>
      <c r="Y87" s="61"/>
      <c r="Z87" s="197" t="str">
        <f>IF(OR(Y87=" ",Y87=0)," ",(Y88-Y87)/Y88)</f>
        <v xml:space="preserve"> </v>
      </c>
      <c r="AA87" s="61"/>
      <c r="AB87" s="197" t="str">
        <f>IF(OR(AA87=" ",AA87=0)," ",(AA88-AA87)/AA88)</f>
        <v xml:space="preserve"> </v>
      </c>
      <c r="AC87" s="61"/>
      <c r="AD87" s="197" t="str">
        <f>IF(OR(AC87=" ",AC87=0)," ",(AC88-AC87)/AC88)</f>
        <v xml:space="preserve"> </v>
      </c>
      <c r="AE87" s="61"/>
      <c r="AF87" s="197" t="str">
        <f>IF(OR(AE87=" ",AE87=0)," ",(AE88-AE87)/AE88)</f>
        <v xml:space="preserve"> </v>
      </c>
      <c r="AG87" s="61"/>
      <c r="AH87" s="197" t="str">
        <f>IF(OR(AG87=" ",AG87=0)," ",(AG88-AG87)/AG88)</f>
        <v xml:space="preserve"> </v>
      </c>
      <c r="AI87" s="92"/>
      <c r="AJ87" s="183">
        <f>IF(AR87=0,0,AR87/AR88)</f>
        <v>0</v>
      </c>
      <c r="AK87" s="184"/>
      <c r="AM87" s="87">
        <f>SUM(K88-K87,M88-M87,O88-O87,Q88-Q87,S88-S87,U88-U87,W88-W87,Y88-Y87,AA88-AA87,AC88-AC87,AE88-AE87,AG88-AG87)</f>
        <v>0</v>
      </c>
      <c r="AN87" s="83">
        <f>IF(AI87="有",AM87-3,AM87)</f>
        <v>0</v>
      </c>
      <c r="AP87" s="83">
        <f>IF(AI88="有",AN87-6,AN87)</f>
        <v>0</v>
      </c>
      <c r="AR87" s="84">
        <f t="shared" si="222"/>
        <v>0</v>
      </c>
    </row>
    <row r="88" spans="1:44" s="51" customFormat="1" ht="30" customHeight="1" thickBot="1">
      <c r="B88" s="190"/>
      <c r="C88" s="191"/>
      <c r="D88" s="191"/>
      <c r="E88" s="192"/>
      <c r="F88" s="195"/>
      <c r="G88" s="195"/>
      <c r="H88" s="195"/>
      <c r="I88" s="195"/>
      <c r="J88" s="196"/>
      <c r="K88" s="62">
        <f>IF(OR(K87=" ",K87=0),0,IF($K$10="","",DATE(YEAR($G$6),MONTH($G$6)+1,0)-$G$6+1))</f>
        <v>0</v>
      </c>
      <c r="L88" s="198"/>
      <c r="M88" s="62">
        <f>IF(OR(M87=" ",M87=0),0,IF($M$10="",0,IF($O$10="",DAY(EOMONTH($M$10,0))-(DATE(YEAR($G$7),MONTH($G$7)+1,0)-$G$7),DAY(EOMONTH($M$10,0)))))</f>
        <v>0</v>
      </c>
      <c r="N88" s="198"/>
      <c r="O88" s="62">
        <f>IF(OR(O87=" ",O87=0),0,IF($O$10="",0,IF($Q$10="",DAY(EOMONTH($O$10,0))-(DATE(YEAR($G$7),MONTH($G$7)+1,0)-$G$7),DAY(EOMONTH($O$10,0)))))</f>
        <v>0</v>
      </c>
      <c r="P88" s="198"/>
      <c r="Q88" s="62">
        <f>IF(OR(Q87=" ",Q87=0),0,IF($Q$10="",0,IF($S$10="",DAY(EOMONTH($Q$10,0))-(DATE(YEAR($G$7),MONTH($G$7)+1,0)-$G$7),DAY(EOMONTH($Q$10,0)))))</f>
        <v>0</v>
      </c>
      <c r="R88" s="198"/>
      <c r="S88" s="62">
        <f>IF(OR(S87=" ",S87=0),0,IF($S$10="",0,IF($U$10="",DAY(EOMONTH($S$10,0))-(DATE(YEAR($G$7),MONTH($G$7)+1,0)-$G$7),DAY(EOMONTH($S$10,0)))))</f>
        <v>0</v>
      </c>
      <c r="T88" s="198"/>
      <c r="U88" s="62">
        <f>IF(OR(U87=" ",U87=0),0,IF($U$10="",0,IF($W$10="",DAY(EOMONTH($U$10,0))-(DATE(YEAR($G$7),MONTH($G$7)+1,0)-$G$7),DAY(EOMONTH($U$10,0)))))</f>
        <v>0</v>
      </c>
      <c r="V88" s="198"/>
      <c r="W88" s="62">
        <f>IF(OR(W87=" ",W87=0),0,IF($W$10="",0,IF($Y$10="",DAY(EOMONTH($W$10,0))-(DATE(YEAR($G$7),MONTH($G$7)+1,0)-$G$7),DAY(EOMONTH($W$10,0)))))</f>
        <v>0</v>
      </c>
      <c r="X88" s="198"/>
      <c r="Y88" s="62">
        <f>IF(OR(Y87=" ",Y87=0),0,IF($Y$10="",0,IF($AA$10="",DAY(EOMONTH($Y$10,0))-(DATE(YEAR($G$7),MONTH($G$7)+1,0)-$G$7),DAY(EOMONTH($Y$10,0)))))</f>
        <v>0</v>
      </c>
      <c r="Z88" s="198"/>
      <c r="AA88" s="62">
        <f>IF(OR(AA87=" ",AA87=0),0,IF($AA$10="",0,IF($AC$10="",DAY(EOMONTH($AA$10,0))-(DATE(YEAR($G$7),MONTH($G$7)+1,0)-$G$7),DAY(EOMONTH($AA$10,0)))))</f>
        <v>0</v>
      </c>
      <c r="AB88" s="198"/>
      <c r="AC88" s="62">
        <f>IF(OR(AC87=" ",AC87=0),0,IF($AC$10="",0,IF($AE$10="",DAY(EOMONTH($AC$10,0))-(DATE(YEAR($G$7),MONTH($G$7)+1,0)-$G$7),DAY(EOMONTH($AC$10,0)))))</f>
        <v>0</v>
      </c>
      <c r="AD88" s="198"/>
      <c r="AE88" s="62">
        <f>IF(OR(AE87=" ",AE87=0),0,IF($AE$10="",0,IF($AG$10="",DAY(EOMONTH($AE$10,0))-(DATE(YEAR($G$7),MONTH($G$7)+1,0)-$G$7),DAY(EOMONTH($AE$10,0)))))</f>
        <v>0</v>
      </c>
      <c r="AF88" s="198"/>
      <c r="AG88" s="62">
        <f>IF(OR(AG87=" ",AG87=0),0,IF($AG$10="",0,DAY(EOMONTH($AG$10,0)-(DATE(YEAR($G$7),MONTH($G$7)+1,0)-$G$7))))</f>
        <v>0</v>
      </c>
      <c r="AH88" s="198"/>
      <c r="AI88" s="93"/>
      <c r="AJ88" s="185"/>
      <c r="AK88" s="186"/>
      <c r="AM88" s="51">
        <f>SUM(K88,M88,O88,Q88,S88,U88,W88,Y88,AA88,AC88,AE88,AG88)</f>
        <v>0</v>
      </c>
      <c r="AN88" s="88">
        <f>IF(AI87="有",AM88-3,AM88)</f>
        <v>0</v>
      </c>
      <c r="AO88" s="85"/>
      <c r="AP88" s="88">
        <f>IF(AI88="有",AN88-6,AN88)</f>
        <v>0</v>
      </c>
      <c r="AQ88" s="85"/>
      <c r="AR88" s="84">
        <f t="shared" si="222"/>
        <v>0</v>
      </c>
    </row>
    <row r="89" spans="1:44" s="51" customFormat="1" ht="30" customHeight="1" thickBot="1">
      <c r="B89" s="187"/>
      <c r="C89" s="188"/>
      <c r="D89" s="188"/>
      <c r="E89" s="189"/>
      <c r="F89" s="193"/>
      <c r="G89" s="193"/>
      <c r="H89" s="193"/>
      <c r="I89" s="193"/>
      <c r="J89" s="194"/>
      <c r="K89" s="63"/>
      <c r="L89" s="197" t="str">
        <f>IF(OR(K89=" ",K89=0)," ",(K90-K89)/K90)</f>
        <v xml:space="preserve"> </v>
      </c>
      <c r="M89" s="63"/>
      <c r="N89" s="197" t="str">
        <f>IF(OR(M89=" ",M89=0)," ",(M90-M89)/M90)</f>
        <v xml:space="preserve"> </v>
      </c>
      <c r="O89" s="63"/>
      <c r="P89" s="197" t="str">
        <f>IF(OR(O89=" ",O89=0)," ",(O90-O89)/O90)</f>
        <v xml:space="preserve"> </v>
      </c>
      <c r="Q89" s="63"/>
      <c r="R89" s="197" t="str">
        <f>IF(OR(Q89=" ",Q89=0)," ",(Q90-Q89)/Q90)</f>
        <v xml:space="preserve"> </v>
      </c>
      <c r="S89" s="63"/>
      <c r="T89" s="197" t="str">
        <f>IF(OR(S89=" ",S89=0)," ",(S90-S89)/S90)</f>
        <v xml:space="preserve"> </v>
      </c>
      <c r="U89" s="64"/>
      <c r="V89" s="197" t="str">
        <f>IF(OR(U89=" ",U89=0)," ",(U90-U89)/U90)</f>
        <v xml:space="preserve"> </v>
      </c>
      <c r="W89" s="64"/>
      <c r="X89" s="197" t="str">
        <f>IF(OR(W89=" ",W89=0)," ",(W90-W89)/W90)</f>
        <v xml:space="preserve"> </v>
      </c>
      <c r="Y89" s="64"/>
      <c r="Z89" s="197" t="str">
        <f>IF(OR(Y89=" ",Y89=0)," ",(Y90-Y89)/Y90)</f>
        <v xml:space="preserve"> </v>
      </c>
      <c r="AA89" s="64"/>
      <c r="AB89" s="197" t="str">
        <f>IF(OR(AA89=" ",AA89=0)," ",(AA90-AA89)/AA90)</f>
        <v xml:space="preserve"> </v>
      </c>
      <c r="AC89" s="64"/>
      <c r="AD89" s="197" t="str">
        <f>IF(OR(AC89=" ",AC89=0)," ",(AC90-AC89)/AC90)</f>
        <v xml:space="preserve"> </v>
      </c>
      <c r="AE89" s="64"/>
      <c r="AF89" s="197" t="str">
        <f>IF(OR(AE89=" ",AE89=0)," ",(AE90-AE89)/AE90)</f>
        <v xml:space="preserve"> </v>
      </c>
      <c r="AG89" s="64"/>
      <c r="AH89" s="197" t="str">
        <f>IF(OR(AG89=" ",AG89=0)," ",(AG90-AG89)/AG90)</f>
        <v xml:space="preserve"> </v>
      </c>
      <c r="AI89" s="92"/>
      <c r="AJ89" s="183">
        <f>IF(AR89=0,0,AR89/AR90)</f>
        <v>0</v>
      </c>
      <c r="AK89" s="184"/>
      <c r="AM89" s="87">
        <f>SUM(K90-K89,M90-M89,O90-O89,Q90-Q89,S90-S89,U90-U89,W90-W89,Y90-Y89,AA90-AA89,AC90-AC89,AE90-AE89,AG90-AG89)</f>
        <v>0</v>
      </c>
      <c r="AN89" s="83">
        <f>IF(AI89="有",AM89-3,AM89)</f>
        <v>0</v>
      </c>
      <c r="AP89" s="83">
        <f>IF(AI90="有",AN89-6,AN89)</f>
        <v>0</v>
      </c>
      <c r="AR89" s="84">
        <f t="shared" si="222"/>
        <v>0</v>
      </c>
    </row>
    <row r="90" spans="1:44" s="51" customFormat="1" ht="30" customHeight="1" thickBot="1">
      <c r="B90" s="190"/>
      <c r="C90" s="191"/>
      <c r="D90" s="191"/>
      <c r="E90" s="192"/>
      <c r="F90" s="195"/>
      <c r="G90" s="195"/>
      <c r="H90" s="195"/>
      <c r="I90" s="195"/>
      <c r="J90" s="196"/>
      <c r="K90" s="62">
        <f>IF(OR(K89=" ",K89=0),0,IF($K$10="","",DATE(YEAR($G$6),MONTH($G$6)+1,0)-$G$6+1))</f>
        <v>0</v>
      </c>
      <c r="L90" s="198"/>
      <c r="M90" s="62">
        <f>IF(OR(M89=" ",M89=0),0,IF($M$10="",0,IF($O$10="",DAY(EOMONTH($M$10,0))-(DATE(YEAR($G$7),MONTH($G$7)+1,0)-$G$7),DAY(EOMONTH($M$10,0)))))</f>
        <v>0</v>
      </c>
      <c r="N90" s="198"/>
      <c r="O90" s="62">
        <f>IF(OR(O89=" ",O89=0),0,IF($O$10="",0,IF($Q$10="",DAY(EOMONTH($O$10,0))-(DATE(YEAR($G$7),MONTH($G$7)+1,0)-$G$7),DAY(EOMONTH($O$10,0)))))</f>
        <v>0</v>
      </c>
      <c r="P90" s="198"/>
      <c r="Q90" s="62">
        <f>IF(OR(Q89=" ",Q89=0),0,IF($Q$10="",0,IF($S$10="",DAY(EOMONTH($Q$10,0))-(DATE(YEAR($G$7),MONTH($G$7)+1,0)-$G$7),DAY(EOMONTH($Q$10,0)))))</f>
        <v>0</v>
      </c>
      <c r="R90" s="198"/>
      <c r="S90" s="62">
        <f>IF(OR(S89=" ",S89=0),0,IF($S$10="",0,IF($U$10="",DAY(EOMONTH($S$10,0))-(DATE(YEAR($G$7),MONTH($G$7)+1,0)-$G$7),DAY(EOMONTH($S$10,0)))))</f>
        <v>0</v>
      </c>
      <c r="T90" s="198"/>
      <c r="U90" s="62">
        <f>IF(OR(U89=" ",U89=0),0,IF($U$10="",0,IF($W$10="",DAY(EOMONTH($U$10,0))-(DATE(YEAR($G$7),MONTH($G$7)+1,0)-$G$7),DAY(EOMONTH($U$10,0)))))</f>
        <v>0</v>
      </c>
      <c r="V90" s="198"/>
      <c r="W90" s="62">
        <f>IF(OR(W89=" ",W89=0),0,IF($W$10="",0,IF($Y$10="",DAY(EOMONTH($W$10,0))-(DATE(YEAR($G$7),MONTH($G$7)+1,0)-$G$7),DAY(EOMONTH($W$10,0)))))</f>
        <v>0</v>
      </c>
      <c r="X90" s="198"/>
      <c r="Y90" s="62">
        <f>IF(OR(Y89=" ",Y89=0),0,IF($Y$10="",0,IF($AA$10="",DAY(EOMONTH($Y$10,0))-(DATE(YEAR($G$7),MONTH($G$7)+1,0)-$G$7),DAY(EOMONTH($Y$10,0)))))</f>
        <v>0</v>
      </c>
      <c r="Z90" s="198"/>
      <c r="AA90" s="62">
        <f>IF(OR(AA89=" ",AA89=0),0,IF($AA$10="",0,IF($AC$10="",DAY(EOMONTH($AA$10,0))-(DATE(YEAR($G$7),MONTH($G$7)+1,0)-$G$7),DAY(EOMONTH($AA$10,0)))))</f>
        <v>0</v>
      </c>
      <c r="AB90" s="198"/>
      <c r="AC90" s="62">
        <f>IF(OR(AC89=" ",AC89=0),0,IF($AC$10="",0,IF($AE$10="",DAY(EOMONTH($AC$10,0))-(DATE(YEAR($G$7),MONTH($G$7)+1,0)-$G$7),DAY(EOMONTH($AC$10,0)))))</f>
        <v>0</v>
      </c>
      <c r="AD90" s="198"/>
      <c r="AE90" s="62">
        <f>IF(OR(AE89=" ",AE89=0),0,IF($AE$10="",0,IF($AG$10="",DAY(EOMONTH($AE$10,0))-(DATE(YEAR($G$7),MONTH($G$7)+1,0)-$G$7),DAY(EOMONTH($AE$10,0)))))</f>
        <v>0</v>
      </c>
      <c r="AF90" s="198"/>
      <c r="AG90" s="62">
        <f>IF(OR(AG89=" ",AG89=0),0,IF($AG$10="",0,DAY(EOMONTH($AG$10,0)-(DATE(YEAR($G$7),MONTH($G$7)+1,0)-$G$7))))</f>
        <v>0</v>
      </c>
      <c r="AH90" s="198"/>
      <c r="AI90" s="93"/>
      <c r="AJ90" s="185"/>
      <c r="AK90" s="186"/>
      <c r="AM90" s="51">
        <f>SUM(K90,M90,O90,Q90,S90,U90,W90,Y90,AA90,AC90,AE90,AG90)</f>
        <v>0</v>
      </c>
      <c r="AN90" s="88">
        <f>IF(AI89="有",AM90-3,AM90)</f>
        <v>0</v>
      </c>
      <c r="AO90" s="85"/>
      <c r="AP90" s="88">
        <f>IF(AI90="有",AN90-6,AN90)</f>
        <v>0</v>
      </c>
      <c r="AQ90" s="85"/>
      <c r="AR90" s="84">
        <f t="shared" si="222"/>
        <v>0</v>
      </c>
    </row>
    <row r="91" spans="1:44" s="51" customFormat="1" ht="30" customHeight="1" thickBot="1">
      <c r="B91" s="187"/>
      <c r="C91" s="188"/>
      <c r="D91" s="188"/>
      <c r="E91" s="189"/>
      <c r="F91" s="193"/>
      <c r="G91" s="193"/>
      <c r="H91" s="193"/>
      <c r="I91" s="193"/>
      <c r="J91" s="194"/>
      <c r="K91" s="60"/>
      <c r="L91" s="197" t="str">
        <f>IF(OR(K91=" ",K91=0)," ",(K92-K91)/K92)</f>
        <v xml:space="preserve"> </v>
      </c>
      <c r="M91" s="60"/>
      <c r="N91" s="197" t="str">
        <f>IF(OR(M91=" ",M91=0)," ",(M92-M91)/M92)</f>
        <v xml:space="preserve"> </v>
      </c>
      <c r="O91" s="60"/>
      <c r="P91" s="197" t="str">
        <f>IF(OR(O91=" ",O91=0)," ",(O92-O91)/O92)</f>
        <v xml:space="preserve"> </v>
      </c>
      <c r="Q91" s="60"/>
      <c r="R91" s="197" t="str">
        <f>IF(OR(Q91=" ",Q91=0)," ",(Q92-Q91)/Q92)</f>
        <v xml:space="preserve"> </v>
      </c>
      <c r="S91" s="60"/>
      <c r="T91" s="197" t="str">
        <f>IF(OR(S91=" ",S91=0)," ",(S92-S91)/S92)</f>
        <v xml:space="preserve"> </v>
      </c>
      <c r="U91" s="61"/>
      <c r="V91" s="197" t="str">
        <f>IF(OR(U91=" ",U91=0)," ",(U92-U91)/U92)</f>
        <v xml:space="preserve"> </v>
      </c>
      <c r="W91" s="61"/>
      <c r="X91" s="197" t="str">
        <f>IF(OR(W91=" ",W91=0)," ",(W92-W91)/W92)</f>
        <v xml:space="preserve"> </v>
      </c>
      <c r="Y91" s="61"/>
      <c r="Z91" s="197" t="str">
        <f>IF(OR(Y91=" ",Y91=0)," ",(Y92-Y91)/Y92)</f>
        <v xml:space="preserve"> </v>
      </c>
      <c r="AA91" s="61"/>
      <c r="AB91" s="197" t="str">
        <f>IF(OR(AA91=" ",AA91=0)," ",(AA92-AA91)/AA92)</f>
        <v xml:space="preserve"> </v>
      </c>
      <c r="AC91" s="61"/>
      <c r="AD91" s="197" t="str">
        <f>IF(OR(AC91=" ",AC91=0)," ",(AC92-AC91)/AC92)</f>
        <v xml:space="preserve"> </v>
      </c>
      <c r="AE91" s="61"/>
      <c r="AF91" s="197" t="str">
        <f>IF(OR(AE91=" ",AE91=0)," ",(AE92-AE91)/AE92)</f>
        <v xml:space="preserve"> </v>
      </c>
      <c r="AG91" s="61"/>
      <c r="AH91" s="197" t="str">
        <f>IF(OR(AG91=" ",AG91=0)," ",(AG92-AG91)/AG92)</f>
        <v xml:space="preserve"> </v>
      </c>
      <c r="AI91" s="92"/>
      <c r="AJ91" s="183">
        <f>IF(AR91=0,0,AR91/AR92)</f>
        <v>0</v>
      </c>
      <c r="AK91" s="184"/>
      <c r="AM91" s="87">
        <f>SUM(K92-K91,M92-M91,O92-O91,Q92-Q91,S92-S91,U92-U91,W92-W91,Y92-Y91,AA92-AA91,AC92-AC91,AE92-AE91,AG92-AG91)</f>
        <v>0</v>
      </c>
      <c r="AN91" s="83">
        <f>IF(AI91="有",AM91-3,AM91)</f>
        <v>0</v>
      </c>
      <c r="AP91" s="83">
        <f>IF(AI92="有",AN91-6,AN91)</f>
        <v>0</v>
      </c>
      <c r="AR91" s="84">
        <f t="shared" si="222"/>
        <v>0</v>
      </c>
    </row>
    <row r="92" spans="1:44" s="51" customFormat="1" ht="30" customHeight="1" thickBot="1">
      <c r="B92" s="190"/>
      <c r="C92" s="191"/>
      <c r="D92" s="191"/>
      <c r="E92" s="192"/>
      <c r="F92" s="195"/>
      <c r="G92" s="195"/>
      <c r="H92" s="195"/>
      <c r="I92" s="195"/>
      <c r="J92" s="196"/>
      <c r="K92" s="62">
        <f>IF(OR(K91=" ",K91=0),0,IF($K$10="","",DATE(YEAR($G$6),MONTH($G$6)+1,0)-$G$6+1))</f>
        <v>0</v>
      </c>
      <c r="L92" s="198"/>
      <c r="M92" s="62">
        <f>IF(OR(M91=" ",M91=0),0,IF($M$10="",0,IF($O$10="",DAY(EOMONTH($M$10,0))-(DATE(YEAR($G$7),MONTH($G$7)+1,0)-$G$7),DAY(EOMONTH($M$10,0)))))</f>
        <v>0</v>
      </c>
      <c r="N92" s="198"/>
      <c r="O92" s="62">
        <f>IF(OR(O91=" ",O91=0),0,IF($O$10="",0,IF($Q$10="",DAY(EOMONTH($O$10,0))-(DATE(YEAR($G$7),MONTH($G$7)+1,0)-$G$7),DAY(EOMONTH($O$10,0)))))</f>
        <v>0</v>
      </c>
      <c r="P92" s="198"/>
      <c r="Q92" s="62">
        <f>IF(OR(Q91=" ",Q91=0),0,IF($Q$10="",0,IF($S$10="",DAY(EOMONTH($Q$10,0))-(DATE(YEAR($G$7),MONTH($G$7)+1,0)-$G$7),DAY(EOMONTH($Q$10,0)))))</f>
        <v>0</v>
      </c>
      <c r="R92" s="198"/>
      <c r="S92" s="62">
        <f>IF(OR(S91=" ",S91=0),0,IF($S$10="",0,IF($U$10="",DAY(EOMONTH($S$10,0))-(DATE(YEAR($G$7),MONTH($G$7)+1,0)-$G$7),DAY(EOMONTH($S$10,0)))))</f>
        <v>0</v>
      </c>
      <c r="T92" s="198"/>
      <c r="U92" s="62">
        <f>IF(OR(U91=" ",U91=0),0,IF($U$10="",0,IF($W$10="",DAY(EOMONTH($U$10,0))-(DATE(YEAR($G$7),MONTH($G$7)+1,0)-$G$7),DAY(EOMONTH($U$10,0)))))</f>
        <v>0</v>
      </c>
      <c r="V92" s="198"/>
      <c r="W92" s="62">
        <f>IF(OR(W91=" ",W91=0),0,IF($W$10="",0,IF($Y$10="",DAY(EOMONTH($W$10,0))-(DATE(YEAR($G$7),MONTH($G$7)+1,0)-$G$7),DAY(EOMONTH($W$10,0)))))</f>
        <v>0</v>
      </c>
      <c r="X92" s="198"/>
      <c r="Y92" s="62">
        <f>IF(OR(Y91=" ",Y91=0),0,IF($Y$10="",0,IF($AA$10="",DAY(EOMONTH($Y$10,0))-(DATE(YEAR($G$7),MONTH($G$7)+1,0)-$G$7),DAY(EOMONTH($Y$10,0)))))</f>
        <v>0</v>
      </c>
      <c r="Z92" s="198"/>
      <c r="AA92" s="62">
        <f>IF(OR(AA91=" ",AA91=0),0,IF($AA$10="",0,IF($AC$10="",DAY(EOMONTH($AA$10,0))-(DATE(YEAR($G$7),MONTH($G$7)+1,0)-$G$7),DAY(EOMONTH($AA$10,0)))))</f>
        <v>0</v>
      </c>
      <c r="AB92" s="198"/>
      <c r="AC92" s="62">
        <f>IF(OR(AC91=" ",AC91=0),0,IF($AC$10="",0,IF($AE$10="",DAY(EOMONTH($AC$10,0))-(DATE(YEAR($G$7),MONTH($G$7)+1,0)-$G$7),DAY(EOMONTH($AC$10,0)))))</f>
        <v>0</v>
      </c>
      <c r="AD92" s="198"/>
      <c r="AE92" s="62">
        <f>IF(OR(AE91=" ",AE91=0),0,IF($AE$10="",0,IF($AG$10="",DAY(EOMONTH($AE$10,0))-(DATE(YEAR($G$7),MONTH($G$7)+1,0)-$G$7),DAY(EOMONTH($AE$10,0)))))</f>
        <v>0</v>
      </c>
      <c r="AF92" s="198"/>
      <c r="AG92" s="62">
        <f>IF(OR(AG91=" ",AG91=0),0,IF($AG$10="",0,DAY(EOMONTH($AG$10,0)-(DATE(YEAR($G$7),MONTH($G$7)+1,0)-$G$7))))</f>
        <v>0</v>
      </c>
      <c r="AH92" s="198"/>
      <c r="AI92" s="93"/>
      <c r="AJ92" s="185"/>
      <c r="AK92" s="186"/>
      <c r="AM92" s="51">
        <f>SUM(K92,M92,O92,Q92,S92,U92,W92,Y92,AA92,AC92,AE92,AG92)</f>
        <v>0</v>
      </c>
      <c r="AN92" s="88">
        <f>IF(AI91="有",AM92-3,AM92)</f>
        <v>0</v>
      </c>
      <c r="AO92" s="85"/>
      <c r="AP92" s="88">
        <f>IF(AI92="有",AN92-6,AN92)</f>
        <v>0</v>
      </c>
      <c r="AQ92" s="85"/>
      <c r="AR92" s="84">
        <f t="shared" si="222"/>
        <v>0</v>
      </c>
    </row>
    <row r="93" spans="1:44" s="51" customFormat="1" ht="30" customHeight="1" thickBot="1">
      <c r="B93" s="187"/>
      <c r="C93" s="188"/>
      <c r="D93" s="188"/>
      <c r="E93" s="189"/>
      <c r="F93" s="193"/>
      <c r="G93" s="193"/>
      <c r="H93" s="193"/>
      <c r="I93" s="193"/>
      <c r="J93" s="194"/>
      <c r="K93" s="63"/>
      <c r="L93" s="181" t="str">
        <f>IF(OR(K93=" ",K93=0)," ",(K94-K93)/K94)</f>
        <v xml:space="preserve"> </v>
      </c>
      <c r="M93" s="63"/>
      <c r="N93" s="181" t="str">
        <f>IF(OR(M93=" ",M93=0)," ",(M94-M93)/M94)</f>
        <v xml:space="preserve"> </v>
      </c>
      <c r="O93" s="63"/>
      <c r="P93" s="181" t="str">
        <f>IF(OR(O93=" ",O93=0)," ",(O94-O93)/O94)</f>
        <v xml:space="preserve"> </v>
      </c>
      <c r="Q93" s="63"/>
      <c r="R93" s="181" t="str">
        <f>IF(OR(Q93=" ",Q93=0)," ",(Q94-Q93)/Q94)</f>
        <v xml:space="preserve"> </v>
      </c>
      <c r="S93" s="63"/>
      <c r="T93" s="181" t="str">
        <f>IF(OR(S93=" ",S93=0)," ",(S94-S93)/S94)</f>
        <v xml:space="preserve"> </v>
      </c>
      <c r="U93" s="64"/>
      <c r="V93" s="181" t="str">
        <f>IF(OR(U93=" ",U93=0)," ",(U94-U93)/U94)</f>
        <v xml:space="preserve"> </v>
      </c>
      <c r="W93" s="64"/>
      <c r="X93" s="181" t="str">
        <f>IF(OR(W93=" ",W93=0)," ",(W94-W93)/W94)</f>
        <v xml:space="preserve"> </v>
      </c>
      <c r="Y93" s="64"/>
      <c r="Z93" s="181" t="str">
        <f>IF(OR(Y93=" ",Y93=0)," ",(Y94-Y93)/Y94)</f>
        <v xml:space="preserve"> </v>
      </c>
      <c r="AA93" s="64"/>
      <c r="AB93" s="181" t="str">
        <f>IF(OR(AA93=" ",AA93=0)," ",(AA94-AA93)/AA94)</f>
        <v xml:space="preserve"> </v>
      </c>
      <c r="AC93" s="64"/>
      <c r="AD93" s="181" t="str">
        <f>IF(OR(AC93=" ",AC93=0)," ",(AC94-AC93)/AC94)</f>
        <v xml:space="preserve"> </v>
      </c>
      <c r="AE93" s="64"/>
      <c r="AF93" s="181" t="str">
        <f>IF(OR(AE93=" ",AE93=0)," ",(AE94-AE93)/AE94)</f>
        <v xml:space="preserve"> </v>
      </c>
      <c r="AG93" s="64"/>
      <c r="AH93" s="182" t="str">
        <f>IF(OR(AG93=" ",AG93=0)," ",(AG94-AG93)/AG94)</f>
        <v xml:space="preserve"> </v>
      </c>
      <c r="AI93" s="92"/>
      <c r="AJ93" s="183">
        <f>IF(AR93=0,0,AR93/AR94)</f>
        <v>0</v>
      </c>
      <c r="AK93" s="184"/>
      <c r="AM93" s="87">
        <f>SUM(K94-K93,M94-M93,O94-O93,Q94-Q93,S94-S93,U94-U93,W94-W93,Y94-Y93,AA94-AA93,AC94-AC93,AE94-AE93,AG94-AG93)</f>
        <v>0</v>
      </c>
      <c r="AN93" s="83">
        <f>IF(AI93="有",AM93-3,AM93)</f>
        <v>0</v>
      </c>
      <c r="AP93" s="83">
        <f>IF(AI94="有",AN93-6,AN93)</f>
        <v>0</v>
      </c>
      <c r="AR93" s="84">
        <f t="shared" si="222"/>
        <v>0</v>
      </c>
    </row>
    <row r="94" spans="1:44" s="51" customFormat="1" ht="30" customHeight="1" thickBot="1">
      <c r="B94" s="190"/>
      <c r="C94" s="191"/>
      <c r="D94" s="191"/>
      <c r="E94" s="192"/>
      <c r="F94" s="195"/>
      <c r="G94" s="195"/>
      <c r="H94" s="195"/>
      <c r="I94" s="195"/>
      <c r="J94" s="196"/>
      <c r="K94" s="62">
        <f>IF(OR(K93=" ",K93=0),0,IF($K$10="","",DATE(YEAR($G$6),MONTH($G$6)+1,0)-$G$6+1))</f>
        <v>0</v>
      </c>
      <c r="L94" s="181"/>
      <c r="M94" s="62">
        <f>IF(OR(M93=" ",M93=0),0,IF($M$10="",0,IF($O$10="",DAY(EOMONTH($M$10,0))-(DATE(YEAR($G$7),MONTH($G$7)+1,0)-$G$7),DAY(EOMONTH($M$10,0)))))</f>
        <v>0</v>
      </c>
      <c r="N94" s="181"/>
      <c r="O94" s="62">
        <f>IF(OR(O93=" ",O93=0),0,IF($O$10="",0,IF($Q$10="",DAY(EOMONTH($O$10,0))-(DATE(YEAR($G$7),MONTH($G$7)+1,0)-$G$7),DAY(EOMONTH($O$10,0)))))</f>
        <v>0</v>
      </c>
      <c r="P94" s="181"/>
      <c r="Q94" s="62">
        <f>IF(OR(Q93=" ",Q93=0),0,IF($Q$10="",0,IF($S$10="",DAY(EOMONTH($Q$10,0))-(DATE(YEAR($G$7),MONTH($G$7)+1,0)-$G$7),DAY(EOMONTH($Q$10,0)))))</f>
        <v>0</v>
      </c>
      <c r="R94" s="181"/>
      <c r="S94" s="62">
        <f>IF(OR(S93=" ",S93=0),0,IF($S$10="",0,IF($U$10="",DAY(EOMONTH($S$10,0))-(DATE(YEAR($G$7),MONTH($G$7)+1,0)-$G$7),DAY(EOMONTH($S$10,0)))))</f>
        <v>0</v>
      </c>
      <c r="T94" s="181"/>
      <c r="U94" s="62">
        <f>IF(OR(U93=" ",U93=0),0,IF($U$10="",0,IF($W$10="",DAY(EOMONTH($U$10,0))-(DATE(YEAR($G$7),MONTH($G$7)+1,0)-$G$7),DAY(EOMONTH($U$10,0)))))</f>
        <v>0</v>
      </c>
      <c r="V94" s="181"/>
      <c r="W94" s="62">
        <f>IF(OR(W93=" ",W93=0),0,IF($W$10="",0,IF($Y$10="",DAY(EOMONTH($W$10,0))-(DATE(YEAR($G$7),MONTH($G$7)+1,0)-$G$7),DAY(EOMONTH($W$10,0)))))</f>
        <v>0</v>
      </c>
      <c r="X94" s="181"/>
      <c r="Y94" s="62">
        <f>IF(OR(Y93=" ",Y93=0),0,IF($Y$10="",0,IF($AA$10="",DAY(EOMONTH($Y$10,0))-(DATE(YEAR($G$7),MONTH($G$7)+1,0)-$G$7),DAY(EOMONTH($Y$10,0)))))</f>
        <v>0</v>
      </c>
      <c r="Z94" s="181"/>
      <c r="AA94" s="62">
        <f>IF(OR(AA93=" ",AA93=0),0,IF($AA$10="",0,IF($AC$10="",DAY(EOMONTH($AA$10,0))-(DATE(YEAR($G$7),MONTH($G$7)+1,0)-$G$7),DAY(EOMONTH($AA$10,0)))))</f>
        <v>0</v>
      </c>
      <c r="AB94" s="181"/>
      <c r="AC94" s="62">
        <f>IF(OR(AC93=" ",AC93=0),0,IF($AC$10="",0,IF($AE$10="",DAY(EOMONTH($AC$10,0))-(DATE(YEAR($G$7),MONTH($G$7)+1,0)-$G$7),DAY(EOMONTH($AC$10,0)))))</f>
        <v>0</v>
      </c>
      <c r="AD94" s="181"/>
      <c r="AE94" s="62">
        <f>IF(OR(AE93=" ",AE93=0),0,IF($AE$10="",0,IF($AG$10="",DAY(EOMONTH($AE$10,0))-(DATE(YEAR($G$7),MONTH($G$7)+1,0)-$G$7),DAY(EOMONTH($AE$10,0)))))</f>
        <v>0</v>
      </c>
      <c r="AF94" s="181"/>
      <c r="AG94" s="62">
        <f>IF(OR(AG93=" ",AG93=0),0,IF($AG$10="",0,DAY(EOMONTH($AG$10,0)-(DATE(YEAR($G$7),MONTH($G$7)+1,0)-$G$7))))</f>
        <v>0</v>
      </c>
      <c r="AH94" s="182"/>
      <c r="AI94" s="93"/>
      <c r="AJ94" s="185"/>
      <c r="AK94" s="186"/>
      <c r="AM94" s="51">
        <f>SUM(K94,M94,O94,Q94,S94,U94,W94,Y94,AA94,AC94,AE94,AG94)</f>
        <v>0</v>
      </c>
      <c r="AN94" s="88">
        <f>IF(AI93="有",AM94-3,AM94)</f>
        <v>0</v>
      </c>
      <c r="AO94" s="85"/>
      <c r="AP94" s="88">
        <f>IF(AI94="有",AN94-6,AN94)</f>
        <v>0</v>
      </c>
      <c r="AQ94" s="85"/>
      <c r="AR94" s="84">
        <f t="shared" si="222"/>
        <v>0</v>
      </c>
    </row>
    <row r="95" spans="1:44" s="51" customFormat="1" ht="30" customHeight="1" thickBot="1">
      <c r="B95" s="187"/>
      <c r="C95" s="188"/>
      <c r="D95" s="188"/>
      <c r="E95" s="189"/>
      <c r="F95" s="193"/>
      <c r="G95" s="193"/>
      <c r="H95" s="193"/>
      <c r="I95" s="193"/>
      <c r="J95" s="194"/>
      <c r="K95" s="60"/>
      <c r="L95" s="181" t="str">
        <f t="shared" ref="L95" si="235">IF(OR(K95=" ",K95=0)," ",(K96-K95)/K96)</f>
        <v xml:space="preserve"> </v>
      </c>
      <c r="M95" s="60"/>
      <c r="N95" s="181" t="str">
        <f t="shared" ref="N95" si="236">IF(OR(M95=" ",M95=0)," ",(M96-M95)/M96)</f>
        <v xml:space="preserve"> </v>
      </c>
      <c r="O95" s="60"/>
      <c r="P95" s="181" t="str">
        <f t="shared" ref="P95" si="237">IF(OR(O95=" ",O95=0)," ",(O96-O95)/O96)</f>
        <v xml:space="preserve"> </v>
      </c>
      <c r="Q95" s="60"/>
      <c r="R95" s="181" t="str">
        <f t="shared" ref="R95" si="238">IF(OR(Q95=" ",Q95=0)," ",(Q96-Q95)/Q96)</f>
        <v xml:space="preserve"> </v>
      </c>
      <c r="S95" s="60"/>
      <c r="T95" s="181" t="str">
        <f t="shared" ref="T95" si="239">IF(OR(S95=" ",S95=0)," ",(S96-S95)/S96)</f>
        <v xml:space="preserve"> </v>
      </c>
      <c r="U95" s="61"/>
      <c r="V95" s="181" t="str">
        <f t="shared" ref="V95" si="240">IF(OR(U95=" ",U95=0)," ",(U96-U95)/U96)</f>
        <v xml:space="preserve"> </v>
      </c>
      <c r="W95" s="61"/>
      <c r="X95" s="181" t="str">
        <f t="shared" ref="X95" si="241">IF(OR(W95=" ",W95=0)," ",(W96-W95)/W96)</f>
        <v xml:space="preserve"> </v>
      </c>
      <c r="Y95" s="61"/>
      <c r="Z95" s="181" t="str">
        <f t="shared" ref="Z95" si="242">IF(OR(Y95=" ",Y95=0)," ",(Y96-Y95)/Y96)</f>
        <v xml:space="preserve"> </v>
      </c>
      <c r="AA95" s="61"/>
      <c r="AB95" s="181" t="str">
        <f t="shared" ref="AB95" si="243">IF(OR(AA95=" ",AA95=0)," ",(AA96-AA95)/AA96)</f>
        <v xml:space="preserve"> </v>
      </c>
      <c r="AC95" s="61"/>
      <c r="AD95" s="181" t="str">
        <f t="shared" ref="AD95" si="244">IF(OR(AC95=" ",AC95=0)," ",(AC96-AC95)/AC96)</f>
        <v xml:space="preserve"> </v>
      </c>
      <c r="AE95" s="61"/>
      <c r="AF95" s="181" t="str">
        <f t="shared" ref="AF95" si="245">IF(OR(AE95=" ",AE95=0)," ",(AE96-AE95)/AE96)</f>
        <v xml:space="preserve"> </v>
      </c>
      <c r="AG95" s="61"/>
      <c r="AH95" s="182" t="str">
        <f t="shared" ref="AH95" si="246">IF(OR(AG95=" ",AG95=0)," ",(AG96-AG95)/AG96)</f>
        <v xml:space="preserve"> </v>
      </c>
      <c r="AI95" s="92"/>
      <c r="AJ95" s="183">
        <f>IF(AR95=0,0,AR95/AR96)</f>
        <v>0</v>
      </c>
      <c r="AK95" s="184"/>
      <c r="AM95" s="87">
        <f>SUM(K96-K95,M96-M95,O96-O95,Q96-Q95,S96-S95,U96-U95,W96-W95,Y96-Y95,AA96-AA95,AC96-AC95,AE96-AE95,AG96-AG95)</f>
        <v>0</v>
      </c>
      <c r="AN95" s="83">
        <f>IF(AI95="有",AM95-3,AM95)</f>
        <v>0</v>
      </c>
      <c r="AP95" s="83">
        <f>IF(AI96="有",AN95-6,AN95)</f>
        <v>0</v>
      </c>
      <c r="AR95" s="84">
        <f t="shared" si="222"/>
        <v>0</v>
      </c>
    </row>
    <row r="96" spans="1:44" s="51" customFormat="1" ht="30" customHeight="1" thickBot="1">
      <c r="B96" s="190"/>
      <c r="C96" s="191"/>
      <c r="D96" s="191"/>
      <c r="E96" s="192"/>
      <c r="F96" s="195"/>
      <c r="G96" s="195"/>
      <c r="H96" s="195"/>
      <c r="I96" s="195"/>
      <c r="J96" s="196"/>
      <c r="K96" s="62">
        <f>IF(OR(K95=" ",K95=0),0,IF($K$10="","",DATE(YEAR($G$6),MONTH($G$6)+1,0)-$G$6+1))</f>
        <v>0</v>
      </c>
      <c r="L96" s="181"/>
      <c r="M96" s="62">
        <f>IF(OR(M95=" ",M95=0),0,IF($M$10="",0,IF($O$10="",DAY(EOMONTH($M$10,0))-(DATE(YEAR($G$7),MONTH($G$7)+1,0)-$G$7),DAY(EOMONTH($M$10,0)))))</f>
        <v>0</v>
      </c>
      <c r="N96" s="181"/>
      <c r="O96" s="62">
        <f>IF(OR(O95=" ",O95=0),0,IF($O$10="",0,IF($Q$10="",DAY(EOMONTH($O$10,0))-(DATE(YEAR($G$7),MONTH($G$7)+1,0)-$G$7),DAY(EOMONTH($O$10,0)))))</f>
        <v>0</v>
      </c>
      <c r="P96" s="181"/>
      <c r="Q96" s="62">
        <f>IF(OR(Q95=" ",Q95=0),0,IF($Q$10="",0,IF($S$10="",DAY(EOMONTH($Q$10,0))-(DATE(YEAR($G$7),MONTH($G$7)+1,0)-$G$7),DAY(EOMONTH($Q$10,0)))))</f>
        <v>0</v>
      </c>
      <c r="R96" s="181"/>
      <c r="S96" s="62">
        <f>IF(OR(S95=" ",S95=0),0,IF($S$10="",0,IF($U$10="",DAY(EOMONTH($S$10,0))-(DATE(YEAR($G$7),MONTH($G$7)+1,0)-$G$7),DAY(EOMONTH($S$10,0)))))</f>
        <v>0</v>
      </c>
      <c r="T96" s="181"/>
      <c r="U96" s="62">
        <f>IF(OR(U95=" ",U95=0),0,IF($U$10="",0,IF($W$10="",DAY(EOMONTH($U$10,0))-(DATE(YEAR($G$7),MONTH($G$7)+1,0)-$G$7),DAY(EOMONTH($U$10,0)))))</f>
        <v>0</v>
      </c>
      <c r="V96" s="181"/>
      <c r="W96" s="62">
        <f>IF(OR(W95=" ",W95=0),0,IF($W$10="",0,IF($Y$10="",DAY(EOMONTH($W$10,0))-(DATE(YEAR($G$7),MONTH($G$7)+1,0)-$G$7),DAY(EOMONTH($W$10,0)))))</f>
        <v>0</v>
      </c>
      <c r="X96" s="181"/>
      <c r="Y96" s="62">
        <f>IF(OR(Y95=" ",Y95=0),0,IF($Y$10="",0,IF($AA$10="",DAY(EOMONTH($Y$10,0))-(DATE(YEAR($G$7),MONTH($G$7)+1,0)-$G$7),DAY(EOMONTH($Y$10,0)))))</f>
        <v>0</v>
      </c>
      <c r="Z96" s="181"/>
      <c r="AA96" s="62">
        <f>IF(OR(AA95=" ",AA95=0),0,IF($AA$10="",0,IF($AC$10="",DAY(EOMONTH($AA$10,0))-(DATE(YEAR($G$7),MONTH($G$7)+1,0)-$G$7),DAY(EOMONTH($AA$10,0)))))</f>
        <v>0</v>
      </c>
      <c r="AB96" s="181"/>
      <c r="AC96" s="62">
        <f>IF(OR(AC95=" ",AC95=0),0,IF($AC$10="",0,IF($AE$10="",DAY(EOMONTH($AC$10,0))-(DATE(YEAR($G$7),MONTH($G$7)+1,0)-$G$7),DAY(EOMONTH($AC$10,0)))))</f>
        <v>0</v>
      </c>
      <c r="AD96" s="181"/>
      <c r="AE96" s="62">
        <f>IF(OR(AE95=" ",AE95=0),0,IF($AE$10="",0,IF($AG$10="",DAY(EOMONTH($AE$10,0))-(DATE(YEAR($G$7),MONTH($G$7)+1,0)-$G$7),DAY(EOMONTH($AE$10,0)))))</f>
        <v>0</v>
      </c>
      <c r="AF96" s="181"/>
      <c r="AG96" s="62">
        <f>IF(OR(AG95=" ",AG95=0),0,IF($AG$10="",0,DAY(EOMONTH($AG$10,0)-(DATE(YEAR($G$7),MONTH($G$7)+1,0)-$G$7))))</f>
        <v>0</v>
      </c>
      <c r="AH96" s="182"/>
      <c r="AI96" s="93"/>
      <c r="AJ96" s="185"/>
      <c r="AK96" s="186"/>
      <c r="AM96" s="51">
        <f>SUM(K96,M96,O96,Q96,S96,U96,W96,Y96,AA96,AC96,AE96,AG96)</f>
        <v>0</v>
      </c>
      <c r="AN96" s="88">
        <f>IF(AI95="有",AM96-3,AM96)</f>
        <v>0</v>
      </c>
      <c r="AO96" s="85"/>
      <c r="AP96" s="88">
        <f>IF(AI96="有",AN96-6,AN96)</f>
        <v>0</v>
      </c>
      <c r="AQ96" s="85"/>
      <c r="AR96" s="84">
        <f t="shared" si="222"/>
        <v>0</v>
      </c>
    </row>
    <row r="97" spans="2:44" s="51" customFormat="1" ht="30" customHeight="1" thickBot="1">
      <c r="B97" s="187"/>
      <c r="C97" s="188"/>
      <c r="D97" s="188"/>
      <c r="E97" s="189"/>
      <c r="F97" s="193"/>
      <c r="G97" s="193"/>
      <c r="H97" s="193"/>
      <c r="I97" s="193"/>
      <c r="J97" s="194"/>
      <c r="K97" s="63"/>
      <c r="L97" s="181" t="str">
        <f t="shared" ref="L97" si="247">IF(OR(K97=" ",K97=0)," ",(K98-K97)/K98)</f>
        <v xml:space="preserve"> </v>
      </c>
      <c r="M97" s="63"/>
      <c r="N97" s="181" t="str">
        <f t="shared" ref="N97" si="248">IF(OR(M97=" ",M97=0)," ",(M98-M97)/M98)</f>
        <v xml:space="preserve"> </v>
      </c>
      <c r="O97" s="63"/>
      <c r="P97" s="181" t="str">
        <f t="shared" ref="P97" si="249">IF(OR(O97=" ",O97=0)," ",(O98-O97)/O98)</f>
        <v xml:space="preserve"> </v>
      </c>
      <c r="Q97" s="63"/>
      <c r="R97" s="181" t="str">
        <f t="shared" ref="R97" si="250">IF(OR(Q97=" ",Q97=0)," ",(Q98-Q97)/Q98)</f>
        <v xml:space="preserve"> </v>
      </c>
      <c r="S97" s="63"/>
      <c r="T97" s="181" t="str">
        <f t="shared" ref="T97" si="251">IF(OR(S97=" ",S97=0)," ",(S98-S97)/S98)</f>
        <v xml:space="preserve"> </v>
      </c>
      <c r="U97" s="64"/>
      <c r="V97" s="181" t="str">
        <f t="shared" ref="V97" si="252">IF(OR(U97=" ",U97=0)," ",(U98-U97)/U98)</f>
        <v xml:space="preserve"> </v>
      </c>
      <c r="W97" s="64"/>
      <c r="X97" s="181" t="str">
        <f t="shared" ref="X97" si="253">IF(OR(W97=" ",W97=0)," ",(W98-W97)/W98)</f>
        <v xml:space="preserve"> </v>
      </c>
      <c r="Y97" s="64"/>
      <c r="Z97" s="181" t="str">
        <f t="shared" ref="Z97" si="254">IF(OR(Y97=" ",Y97=0)," ",(Y98-Y97)/Y98)</f>
        <v xml:space="preserve"> </v>
      </c>
      <c r="AA97" s="64"/>
      <c r="AB97" s="181" t="str">
        <f t="shared" ref="AB97" si="255">IF(OR(AA97=" ",AA97=0)," ",(AA98-AA97)/AA98)</f>
        <v xml:space="preserve"> </v>
      </c>
      <c r="AC97" s="64"/>
      <c r="AD97" s="181" t="str">
        <f t="shared" ref="AD97" si="256">IF(OR(AC97=" ",AC97=0)," ",(AC98-AC97)/AC98)</f>
        <v xml:space="preserve"> </v>
      </c>
      <c r="AE97" s="64"/>
      <c r="AF97" s="181" t="str">
        <f t="shared" ref="AF97" si="257">IF(OR(AE97=" ",AE97=0)," ",(AE98-AE97)/AE98)</f>
        <v xml:space="preserve"> </v>
      </c>
      <c r="AG97" s="64"/>
      <c r="AH97" s="182" t="str">
        <f t="shared" ref="AH97" si="258">IF(OR(AG97=" ",AG97=0)," ",(AG98-AG97)/AG98)</f>
        <v xml:space="preserve"> </v>
      </c>
      <c r="AI97" s="92"/>
      <c r="AJ97" s="183">
        <f>IF(AR97=0,0,AR97/AR98)</f>
        <v>0</v>
      </c>
      <c r="AK97" s="184"/>
      <c r="AM97" s="87">
        <f>SUM(K98-K97,M98-M97,O98-O97,Q98-Q97,S98-S97,U98-U97,W98-W97,Y98-Y97,AA98-AA97,AC98-AC97,AE98-AE97,AG98-AG97)</f>
        <v>0</v>
      </c>
      <c r="AN97" s="83">
        <f>IF(AI97="有",AM97-3,AM97)</f>
        <v>0</v>
      </c>
      <c r="AP97" s="83">
        <f>IF(AI98="有",AN97-6,AN97)</f>
        <v>0</v>
      </c>
      <c r="AR97" s="84">
        <f t="shared" si="222"/>
        <v>0</v>
      </c>
    </row>
    <row r="98" spans="2:44" s="51" customFormat="1" ht="30" customHeight="1" thickBot="1">
      <c r="B98" s="190"/>
      <c r="C98" s="191"/>
      <c r="D98" s="191"/>
      <c r="E98" s="192"/>
      <c r="F98" s="195"/>
      <c r="G98" s="195"/>
      <c r="H98" s="195"/>
      <c r="I98" s="195"/>
      <c r="J98" s="196"/>
      <c r="K98" s="62">
        <f>IF(OR(K97=" ",K97=0),0,IF($K$10="","",DATE(YEAR($G$6),MONTH($G$6)+1,0)-$G$6+1))</f>
        <v>0</v>
      </c>
      <c r="L98" s="181"/>
      <c r="M98" s="62">
        <f>IF(OR(M97=" ",M97=0),0,IF($M$10="",0,IF($O$10="",DAY(EOMONTH($M$10,0))-(DATE(YEAR($G$7),MONTH($G$7)+1,0)-$G$7),DAY(EOMONTH($M$10,0)))))</f>
        <v>0</v>
      </c>
      <c r="N98" s="181"/>
      <c r="O98" s="62">
        <f>IF(OR(O97=" ",O97=0),0,IF($O$10="",0,IF($Q$10="",DAY(EOMONTH($O$10,0))-(DATE(YEAR($G$7),MONTH($G$7)+1,0)-$G$7),DAY(EOMONTH($O$10,0)))))</f>
        <v>0</v>
      </c>
      <c r="P98" s="181"/>
      <c r="Q98" s="62">
        <f>IF(OR(Q97=" ",Q97=0),0,IF($Q$10="",0,IF($S$10="",DAY(EOMONTH($Q$10,0))-(DATE(YEAR($G$7),MONTH($G$7)+1,0)-$G$7),DAY(EOMONTH($Q$10,0)))))</f>
        <v>0</v>
      </c>
      <c r="R98" s="181"/>
      <c r="S98" s="62">
        <f>IF(OR(S97=" ",S97=0),0,IF($S$10="",0,IF($U$10="",DAY(EOMONTH($S$10,0))-(DATE(YEAR($G$7),MONTH($G$7)+1,0)-$G$7),DAY(EOMONTH($S$10,0)))))</f>
        <v>0</v>
      </c>
      <c r="T98" s="181"/>
      <c r="U98" s="62">
        <f>IF(OR(U97=" ",U97=0),0,IF($U$10="",0,IF($W$10="",DAY(EOMONTH($U$10,0))-(DATE(YEAR($G$7),MONTH($G$7)+1,0)-$G$7),DAY(EOMONTH($U$10,0)))))</f>
        <v>0</v>
      </c>
      <c r="V98" s="181"/>
      <c r="W98" s="62">
        <f>IF(OR(W97=" ",W97=0),0,IF($W$10="",0,IF($Y$10="",DAY(EOMONTH($W$10,0))-(DATE(YEAR($G$7),MONTH($G$7)+1,0)-$G$7),DAY(EOMONTH($W$10,0)))))</f>
        <v>0</v>
      </c>
      <c r="X98" s="181"/>
      <c r="Y98" s="62">
        <f>IF(OR(Y97=" ",Y97=0),0,IF($Y$10="",0,IF($AA$10="",DAY(EOMONTH($Y$10,0))-(DATE(YEAR($G$7),MONTH($G$7)+1,0)-$G$7),DAY(EOMONTH($Y$10,0)))))</f>
        <v>0</v>
      </c>
      <c r="Z98" s="181"/>
      <c r="AA98" s="62">
        <f>IF(OR(AA97=" ",AA97=0),0,IF($AA$10="",0,IF($AC$10="",DAY(EOMONTH($AA$10,0))-(DATE(YEAR($G$7),MONTH($G$7)+1,0)-$G$7),DAY(EOMONTH($AA$10,0)))))</f>
        <v>0</v>
      </c>
      <c r="AB98" s="181"/>
      <c r="AC98" s="62">
        <f>IF(OR(AC97=" ",AC97=0),0,IF($AC$10="",0,IF($AE$10="",DAY(EOMONTH($AC$10,0))-(DATE(YEAR($G$7),MONTH($G$7)+1,0)-$G$7),DAY(EOMONTH($AC$10,0)))))</f>
        <v>0</v>
      </c>
      <c r="AD98" s="181"/>
      <c r="AE98" s="62">
        <f>IF(OR(AE97=" ",AE97=0),0,IF($AE$10="",0,IF($AG$10="",DAY(EOMONTH($AE$10,0))-(DATE(YEAR($G$7),MONTH($G$7)+1,0)-$G$7),DAY(EOMONTH($AE$10,0)))))</f>
        <v>0</v>
      </c>
      <c r="AF98" s="181"/>
      <c r="AG98" s="62">
        <f>IF(OR(AG97=" ",AG97=0),0,IF($AG$10="",0,DAY(EOMONTH($AG$10,0)-(DATE(YEAR($G$7),MONTH($G$7)+1,0)-$G$7))))</f>
        <v>0</v>
      </c>
      <c r="AH98" s="182"/>
      <c r="AI98" s="93"/>
      <c r="AJ98" s="185"/>
      <c r="AK98" s="186"/>
      <c r="AM98" s="51">
        <f>SUM(K98,M98,O98,Q98,S98,U98,W98,Y98,AA98,AC98,AE98,AG98)</f>
        <v>0</v>
      </c>
      <c r="AN98" s="88">
        <f>IF(AI97="有",AM98-3,AM98)</f>
        <v>0</v>
      </c>
      <c r="AO98" s="85"/>
      <c r="AP98" s="88">
        <f>IF(AI98="有",AN98-6,AN98)</f>
        <v>0</v>
      </c>
      <c r="AQ98" s="85"/>
      <c r="AR98" s="84">
        <f t="shared" si="222"/>
        <v>0</v>
      </c>
    </row>
    <row r="99" spans="2:44" s="51" customFormat="1" ht="30" customHeight="1" thickBot="1">
      <c r="B99" s="187"/>
      <c r="C99" s="188"/>
      <c r="D99" s="188"/>
      <c r="E99" s="189"/>
      <c r="F99" s="193"/>
      <c r="G99" s="193"/>
      <c r="H99" s="193"/>
      <c r="I99" s="193"/>
      <c r="J99" s="194"/>
      <c r="K99" s="60"/>
      <c r="L99" s="181" t="str">
        <f t="shared" ref="L99" si="259">IF(OR(K99=" ",K99=0)," ",(K100-K99)/K100)</f>
        <v xml:space="preserve"> </v>
      </c>
      <c r="M99" s="60"/>
      <c r="N99" s="181" t="str">
        <f t="shared" ref="N99" si="260">IF(OR(M99=" ",M99=0)," ",(M100-M99)/M100)</f>
        <v xml:space="preserve"> </v>
      </c>
      <c r="O99" s="60"/>
      <c r="P99" s="181" t="str">
        <f t="shared" ref="P99" si="261">IF(OR(O99=" ",O99=0)," ",(O100-O99)/O100)</f>
        <v xml:space="preserve"> </v>
      </c>
      <c r="Q99" s="60"/>
      <c r="R99" s="181" t="str">
        <f t="shared" ref="R99" si="262">IF(OR(Q99=" ",Q99=0)," ",(Q100-Q99)/Q100)</f>
        <v xml:space="preserve"> </v>
      </c>
      <c r="S99" s="60"/>
      <c r="T99" s="181" t="str">
        <f t="shared" ref="T99" si="263">IF(OR(S99=" ",S99=0)," ",(S100-S99)/S100)</f>
        <v xml:space="preserve"> </v>
      </c>
      <c r="U99" s="61"/>
      <c r="V99" s="181" t="str">
        <f t="shared" ref="V99" si="264">IF(OR(U99=" ",U99=0)," ",(U100-U99)/U100)</f>
        <v xml:space="preserve"> </v>
      </c>
      <c r="W99" s="61"/>
      <c r="X99" s="181" t="str">
        <f t="shared" ref="X99" si="265">IF(OR(W99=" ",W99=0)," ",(W100-W99)/W100)</f>
        <v xml:space="preserve"> </v>
      </c>
      <c r="Y99" s="61"/>
      <c r="Z99" s="181" t="str">
        <f t="shared" ref="Z99" si="266">IF(OR(Y99=" ",Y99=0)," ",(Y100-Y99)/Y100)</f>
        <v xml:space="preserve"> </v>
      </c>
      <c r="AA99" s="61"/>
      <c r="AB99" s="181" t="str">
        <f t="shared" ref="AB99" si="267">IF(OR(AA99=" ",AA99=0)," ",(AA100-AA99)/AA100)</f>
        <v xml:space="preserve"> </v>
      </c>
      <c r="AC99" s="61"/>
      <c r="AD99" s="181" t="str">
        <f t="shared" ref="AD99" si="268">IF(OR(AC99=" ",AC99=0)," ",(AC100-AC99)/AC100)</f>
        <v xml:space="preserve"> </v>
      </c>
      <c r="AE99" s="61"/>
      <c r="AF99" s="181" t="str">
        <f t="shared" ref="AF99" si="269">IF(OR(AE99=" ",AE99=0)," ",(AE100-AE99)/AE100)</f>
        <v xml:space="preserve"> </v>
      </c>
      <c r="AG99" s="61"/>
      <c r="AH99" s="182" t="str">
        <f t="shared" ref="AH99" si="270">IF(OR(AG99=" ",AG99=0)," ",(AG100-AG99)/AG100)</f>
        <v xml:space="preserve"> </v>
      </c>
      <c r="AI99" s="92"/>
      <c r="AJ99" s="183">
        <f>IF(AR99=0,0,AR99/AR100)</f>
        <v>0</v>
      </c>
      <c r="AK99" s="184"/>
      <c r="AM99" s="87">
        <f>SUM(K100-K99,M100-M99,O100-O99,Q100-Q99,S100-S99,U100-U99,W100-W99,Y100-Y99,AA100-AA99,AC100-AC99,AE100-AE99,AG100-AG99)</f>
        <v>0</v>
      </c>
      <c r="AN99" s="83">
        <f>IF(AI99="有",AM99-3,AM99)</f>
        <v>0</v>
      </c>
      <c r="AP99" s="83">
        <f>IF(AI100="有",AN99-6,AN99)</f>
        <v>0</v>
      </c>
      <c r="AR99" s="84">
        <f t="shared" si="222"/>
        <v>0</v>
      </c>
    </row>
    <row r="100" spans="2:44" s="51" customFormat="1" ht="30" customHeight="1" thickBot="1">
      <c r="B100" s="190"/>
      <c r="C100" s="191"/>
      <c r="D100" s="191"/>
      <c r="E100" s="192"/>
      <c r="F100" s="195"/>
      <c r="G100" s="195"/>
      <c r="H100" s="195"/>
      <c r="I100" s="195"/>
      <c r="J100" s="196"/>
      <c r="K100" s="62">
        <f>IF(OR(K99=" ",K99=0),0,IF($K$10="","",DATE(YEAR($G$6),MONTH($G$6)+1,0)-$G$6+1))</f>
        <v>0</v>
      </c>
      <c r="L100" s="181"/>
      <c r="M100" s="62">
        <f>IF(OR(M99=" ",M99=0),0,IF($M$10="",0,IF($O$10="",DAY(EOMONTH($M$10,0))-(DATE(YEAR($G$7),MONTH($G$7)+1,0)-$G$7),DAY(EOMONTH($M$10,0)))))</f>
        <v>0</v>
      </c>
      <c r="N100" s="181"/>
      <c r="O100" s="62">
        <f>IF(OR(O99=" ",O99=0),0,IF($O$10="",0,IF($Q$10="",DAY(EOMONTH($O$10,0))-(DATE(YEAR($G$7),MONTH($G$7)+1,0)-$G$7),DAY(EOMONTH($O$10,0)))))</f>
        <v>0</v>
      </c>
      <c r="P100" s="181"/>
      <c r="Q100" s="62">
        <f>IF(OR(Q99=" ",Q99=0),0,IF($Q$10="",0,IF($S$10="",DAY(EOMONTH($Q$10,0))-(DATE(YEAR($G$7),MONTH($G$7)+1,0)-$G$7),DAY(EOMONTH($Q$10,0)))))</f>
        <v>0</v>
      </c>
      <c r="R100" s="181"/>
      <c r="S100" s="62">
        <f>IF(OR(S99=" ",S99=0),0,IF($S$10="",0,IF($U$10="",DAY(EOMONTH($S$10,0))-(DATE(YEAR($G$7),MONTH($G$7)+1,0)-$G$7),DAY(EOMONTH($S$10,0)))))</f>
        <v>0</v>
      </c>
      <c r="T100" s="181"/>
      <c r="U100" s="62">
        <f>IF(OR(U99=" ",U99=0),0,IF($U$10="",0,IF($W$10="",DAY(EOMONTH($U$10,0))-(DATE(YEAR($G$7),MONTH($G$7)+1,0)-$G$7),DAY(EOMONTH($U$10,0)))))</f>
        <v>0</v>
      </c>
      <c r="V100" s="181"/>
      <c r="W100" s="62">
        <f>IF(OR(W99=" ",W99=0),0,IF($W$10="",0,IF($Y$10="",DAY(EOMONTH($W$10,0))-(DATE(YEAR($G$7),MONTH($G$7)+1,0)-$G$7),DAY(EOMONTH($W$10,0)))))</f>
        <v>0</v>
      </c>
      <c r="X100" s="181"/>
      <c r="Y100" s="62">
        <f>IF(OR(Y99=" ",Y99=0),0,IF($Y$10="",0,IF($AA$10="",DAY(EOMONTH($Y$10,0))-(DATE(YEAR($G$7),MONTH($G$7)+1,0)-$G$7),DAY(EOMONTH($Y$10,0)))))</f>
        <v>0</v>
      </c>
      <c r="Z100" s="181"/>
      <c r="AA100" s="62">
        <f>IF(OR(AA99=" ",AA99=0),0,IF($AA$10="",0,IF($AC$10="",DAY(EOMONTH($AA$10,0))-(DATE(YEAR($G$7),MONTH($G$7)+1,0)-$G$7),DAY(EOMONTH($AA$10,0)))))</f>
        <v>0</v>
      </c>
      <c r="AB100" s="181"/>
      <c r="AC100" s="62">
        <f>IF(OR(AC99=" ",AC99=0),0,IF($AC$10="",0,IF($AE$10="",DAY(EOMONTH($AC$10,0))-(DATE(YEAR($G$7),MONTH($G$7)+1,0)-$G$7),DAY(EOMONTH($AC$10,0)))))</f>
        <v>0</v>
      </c>
      <c r="AD100" s="181"/>
      <c r="AE100" s="62">
        <f>IF(OR(AE99=" ",AE99=0),0,IF($AE$10="",0,IF($AG$10="",DAY(EOMONTH($AE$10,0))-(DATE(YEAR($G$7),MONTH($G$7)+1,0)-$G$7),DAY(EOMONTH($AE$10,0)))))</f>
        <v>0</v>
      </c>
      <c r="AF100" s="181"/>
      <c r="AG100" s="62">
        <f>IF(OR(AG99=" ",AG99=0),0,IF($AG$10="",0,DAY(EOMONTH($AG$10,0)-(DATE(YEAR($G$7),MONTH($G$7)+1,0)-$G$7))))</f>
        <v>0</v>
      </c>
      <c r="AH100" s="182"/>
      <c r="AI100" s="93"/>
      <c r="AJ100" s="185"/>
      <c r="AK100" s="186"/>
      <c r="AM100" s="51">
        <f>SUM(K100,M100,O100,Q100,S100,U100,W100,Y100,AA100,AC100,AE100,AG100)</f>
        <v>0</v>
      </c>
      <c r="AN100" s="88">
        <f>IF(AI99="有",AM100-3,AM100)</f>
        <v>0</v>
      </c>
      <c r="AO100" s="85"/>
      <c r="AP100" s="88">
        <f>IF(AI100="有",AN100-6,AN100)</f>
        <v>0</v>
      </c>
      <c r="AQ100" s="85"/>
      <c r="AR100" s="84">
        <f t="shared" si="222"/>
        <v>0</v>
      </c>
    </row>
    <row r="101" spans="2:44" s="51" customFormat="1" ht="30" customHeight="1" thickBot="1">
      <c r="B101" s="187"/>
      <c r="C101" s="188"/>
      <c r="D101" s="188"/>
      <c r="E101" s="189"/>
      <c r="F101" s="193"/>
      <c r="G101" s="193"/>
      <c r="H101" s="193"/>
      <c r="I101" s="193"/>
      <c r="J101" s="194"/>
      <c r="K101" s="63"/>
      <c r="L101" s="181" t="str">
        <f t="shared" ref="L101" si="271">IF(OR(K101=" ",K101=0)," ",(K102-K101)/K102)</f>
        <v xml:space="preserve"> </v>
      </c>
      <c r="M101" s="63"/>
      <c r="N101" s="181" t="str">
        <f t="shared" ref="N101" si="272">IF(OR(M101=" ",M101=0)," ",(M102-M101)/M102)</f>
        <v xml:space="preserve"> </v>
      </c>
      <c r="O101" s="63"/>
      <c r="P101" s="181" t="str">
        <f t="shared" ref="P101" si="273">IF(OR(O101=" ",O101=0)," ",(O102-O101)/O102)</f>
        <v xml:space="preserve"> </v>
      </c>
      <c r="Q101" s="63"/>
      <c r="R101" s="181" t="str">
        <f t="shared" ref="R101" si="274">IF(OR(Q101=" ",Q101=0)," ",(Q102-Q101)/Q102)</f>
        <v xml:space="preserve"> </v>
      </c>
      <c r="S101" s="63"/>
      <c r="T101" s="181" t="str">
        <f t="shared" ref="T101" si="275">IF(OR(S101=" ",S101=0)," ",(S102-S101)/S102)</f>
        <v xml:space="preserve"> </v>
      </c>
      <c r="U101" s="64"/>
      <c r="V101" s="181" t="str">
        <f t="shared" ref="V101" si="276">IF(OR(U101=" ",U101=0)," ",(U102-U101)/U102)</f>
        <v xml:space="preserve"> </v>
      </c>
      <c r="W101" s="64"/>
      <c r="X101" s="181" t="str">
        <f t="shared" ref="X101" si="277">IF(OR(W101=" ",W101=0)," ",(W102-W101)/W102)</f>
        <v xml:space="preserve"> </v>
      </c>
      <c r="Y101" s="64"/>
      <c r="Z101" s="181" t="str">
        <f t="shared" ref="Z101" si="278">IF(OR(Y101=" ",Y101=0)," ",(Y102-Y101)/Y102)</f>
        <v xml:space="preserve"> </v>
      </c>
      <c r="AA101" s="64"/>
      <c r="AB101" s="181" t="str">
        <f t="shared" ref="AB101" si="279">IF(OR(AA101=" ",AA101=0)," ",(AA102-AA101)/AA102)</f>
        <v xml:space="preserve"> </v>
      </c>
      <c r="AC101" s="64"/>
      <c r="AD101" s="181" t="str">
        <f t="shared" ref="AD101" si="280">IF(OR(AC101=" ",AC101=0)," ",(AC102-AC101)/AC102)</f>
        <v xml:space="preserve"> </v>
      </c>
      <c r="AE101" s="64"/>
      <c r="AF101" s="181" t="str">
        <f t="shared" ref="AF101" si="281">IF(OR(AE101=" ",AE101=0)," ",(AE102-AE101)/AE102)</f>
        <v xml:space="preserve"> </v>
      </c>
      <c r="AG101" s="64"/>
      <c r="AH101" s="182" t="str">
        <f t="shared" ref="AH101" si="282">IF(OR(AG101=" ",AG101=0)," ",(AG102-AG101)/AG102)</f>
        <v xml:space="preserve"> </v>
      </c>
      <c r="AI101" s="92"/>
      <c r="AJ101" s="183">
        <f>IF(AR101=0,0,AR101/AR102)</f>
        <v>0</v>
      </c>
      <c r="AK101" s="184"/>
      <c r="AM101" s="87">
        <f>SUM(K102-K101,M102-M101,O102-O101,Q102-Q101,S102-S101,U102-U101,W102-W101,Y102-Y101,AA102-AA101,AC102-AC101,AE102-AE101,AG102-AG101)</f>
        <v>0</v>
      </c>
      <c r="AN101" s="83">
        <f>IF(AI101="有",AM101-3,AM101)</f>
        <v>0</v>
      </c>
      <c r="AP101" s="83">
        <f>IF(AI102="有",AN101-6,AN101)</f>
        <v>0</v>
      </c>
      <c r="AR101" s="84">
        <f t="shared" si="222"/>
        <v>0</v>
      </c>
    </row>
    <row r="102" spans="2:44" s="51" customFormat="1" ht="30" customHeight="1" thickBot="1">
      <c r="B102" s="190"/>
      <c r="C102" s="191"/>
      <c r="D102" s="191"/>
      <c r="E102" s="192"/>
      <c r="F102" s="195"/>
      <c r="G102" s="195"/>
      <c r="H102" s="195"/>
      <c r="I102" s="195"/>
      <c r="J102" s="196"/>
      <c r="K102" s="62">
        <f>IF(OR(K101=" ",K101=0),0,IF($K$10="","",DATE(YEAR($G$6),MONTH($G$6)+1,0)-$G$6+1))</f>
        <v>0</v>
      </c>
      <c r="L102" s="181"/>
      <c r="M102" s="62">
        <f>IF(OR(M101=" ",M101=0),0,IF($M$10="",0,IF($O$10="",DAY(EOMONTH($M$10,0))-(DATE(YEAR($G$7),MONTH($G$7)+1,0)-$G$7),DAY(EOMONTH($M$10,0)))))</f>
        <v>0</v>
      </c>
      <c r="N102" s="181"/>
      <c r="O102" s="62">
        <f>IF(OR(O101=" ",O101=0),0,IF($O$10="",0,IF($Q$10="",DAY(EOMONTH($O$10,0))-(DATE(YEAR($G$7),MONTH($G$7)+1,0)-$G$7),DAY(EOMONTH($O$10,0)))))</f>
        <v>0</v>
      </c>
      <c r="P102" s="181"/>
      <c r="Q102" s="62">
        <f>IF(OR(Q101=" ",Q101=0),0,IF($Q$10="",0,IF($S$10="",DAY(EOMONTH($Q$10,0))-(DATE(YEAR($G$7),MONTH($G$7)+1,0)-$G$7),DAY(EOMONTH($Q$10,0)))))</f>
        <v>0</v>
      </c>
      <c r="R102" s="181"/>
      <c r="S102" s="62">
        <f>IF(OR(S101=" ",S101=0),0,IF($S$10="",0,IF($U$10="",DAY(EOMONTH($S$10,0))-(DATE(YEAR($G$7),MONTH($G$7)+1,0)-$G$7),DAY(EOMONTH($S$10,0)))))</f>
        <v>0</v>
      </c>
      <c r="T102" s="181"/>
      <c r="U102" s="62">
        <f>IF(OR(U101=" ",U101=0),0,IF($U$10="",0,IF($W$10="",DAY(EOMONTH($U$10,0))-(DATE(YEAR($G$7),MONTH($G$7)+1,0)-$G$7),DAY(EOMONTH($U$10,0)))))</f>
        <v>0</v>
      </c>
      <c r="V102" s="181"/>
      <c r="W102" s="62">
        <f>IF(OR(W101=" ",W101=0),0,IF($W$10="",0,IF($Y$10="",DAY(EOMONTH($W$10,0))-(DATE(YEAR($G$7),MONTH($G$7)+1,0)-$G$7),DAY(EOMONTH($W$10,0)))))</f>
        <v>0</v>
      </c>
      <c r="X102" s="181"/>
      <c r="Y102" s="62">
        <f>IF(OR(Y101=" ",Y101=0),0,IF($Y$10="",0,IF($AA$10="",DAY(EOMONTH($Y$10,0))-(DATE(YEAR($G$7),MONTH($G$7)+1,0)-$G$7),DAY(EOMONTH($Y$10,0)))))</f>
        <v>0</v>
      </c>
      <c r="Z102" s="181"/>
      <c r="AA102" s="62">
        <f>IF(OR(AA101=" ",AA101=0),0,IF($AA$10="",0,IF($AC$10="",DAY(EOMONTH($AA$10,0))-(DATE(YEAR($G$7),MONTH($G$7)+1,0)-$G$7),DAY(EOMONTH($AA$10,0)))))</f>
        <v>0</v>
      </c>
      <c r="AB102" s="181"/>
      <c r="AC102" s="62">
        <f>IF(OR(AC101=" ",AC101=0),0,IF($AC$10="",0,IF($AE$10="",DAY(EOMONTH($AC$10,0))-(DATE(YEAR($G$7),MONTH($G$7)+1,0)-$G$7),DAY(EOMONTH($AC$10,0)))))</f>
        <v>0</v>
      </c>
      <c r="AD102" s="181"/>
      <c r="AE102" s="62">
        <f>IF(OR(AE101=" ",AE101=0),0,IF($AE$10="",0,IF($AG$10="",DAY(EOMONTH($AE$10,0))-(DATE(YEAR($G$7),MONTH($G$7)+1,0)-$G$7),DAY(EOMONTH($AE$10,0)))))</f>
        <v>0</v>
      </c>
      <c r="AF102" s="181"/>
      <c r="AG102" s="62">
        <f>IF(OR(AG101=" ",AG101=0),0,IF($AG$10="",0,DAY(EOMONTH($AG$10,0)-(DATE(YEAR($G$7),MONTH($G$7)+1,0)-$G$7))))</f>
        <v>0</v>
      </c>
      <c r="AH102" s="182"/>
      <c r="AI102" s="93"/>
      <c r="AJ102" s="185"/>
      <c r="AK102" s="186"/>
      <c r="AM102" s="51">
        <f>SUM(K102,M102,O102,Q102,S102,U102,W102,Y102,AA102,AC102,AE102,AG102)</f>
        <v>0</v>
      </c>
      <c r="AN102" s="88">
        <f>IF(AI101="有",AM102-3,AM102)</f>
        <v>0</v>
      </c>
      <c r="AO102" s="85"/>
      <c r="AP102" s="88">
        <f>IF(AI102="有",AN102-6,AN102)</f>
        <v>0</v>
      </c>
      <c r="AQ102" s="85"/>
      <c r="AR102" s="84">
        <f t="shared" si="222"/>
        <v>0</v>
      </c>
    </row>
    <row r="103" spans="2:44" s="51" customFormat="1" ht="30" customHeight="1" thickBot="1">
      <c r="B103" s="187"/>
      <c r="C103" s="188"/>
      <c r="D103" s="188"/>
      <c r="E103" s="189"/>
      <c r="F103" s="193"/>
      <c r="G103" s="193"/>
      <c r="H103" s="193"/>
      <c r="I103" s="193"/>
      <c r="J103" s="194"/>
      <c r="K103" s="60"/>
      <c r="L103" s="181" t="str">
        <f t="shared" ref="L103" si="283">IF(OR(K103=" ",K103=0)," ",(K104-K103)/K104)</f>
        <v xml:space="preserve"> </v>
      </c>
      <c r="M103" s="60"/>
      <c r="N103" s="181" t="str">
        <f t="shared" ref="N103" si="284">IF(OR(M103=" ",M103=0)," ",(M104-M103)/M104)</f>
        <v xml:space="preserve"> </v>
      </c>
      <c r="O103" s="60"/>
      <c r="P103" s="181" t="str">
        <f t="shared" ref="P103" si="285">IF(OR(O103=" ",O103=0)," ",(O104-O103)/O104)</f>
        <v xml:space="preserve"> </v>
      </c>
      <c r="Q103" s="60"/>
      <c r="R103" s="181" t="str">
        <f t="shared" ref="R103" si="286">IF(OR(Q103=" ",Q103=0)," ",(Q104-Q103)/Q104)</f>
        <v xml:space="preserve"> </v>
      </c>
      <c r="S103" s="60"/>
      <c r="T103" s="181" t="str">
        <f t="shared" ref="T103" si="287">IF(OR(S103=" ",S103=0)," ",(S104-S103)/S104)</f>
        <v xml:space="preserve"> </v>
      </c>
      <c r="U103" s="61"/>
      <c r="V103" s="181" t="str">
        <f t="shared" ref="V103" si="288">IF(OR(U103=" ",U103=0)," ",(U104-U103)/U104)</f>
        <v xml:space="preserve"> </v>
      </c>
      <c r="W103" s="61"/>
      <c r="X103" s="181" t="str">
        <f t="shared" ref="X103" si="289">IF(OR(W103=" ",W103=0)," ",(W104-W103)/W104)</f>
        <v xml:space="preserve"> </v>
      </c>
      <c r="Y103" s="61"/>
      <c r="Z103" s="181" t="str">
        <f t="shared" ref="Z103" si="290">IF(OR(Y103=" ",Y103=0)," ",(Y104-Y103)/Y104)</f>
        <v xml:space="preserve"> </v>
      </c>
      <c r="AA103" s="61"/>
      <c r="AB103" s="181" t="str">
        <f t="shared" ref="AB103" si="291">IF(OR(AA103=" ",AA103=0)," ",(AA104-AA103)/AA104)</f>
        <v xml:space="preserve"> </v>
      </c>
      <c r="AC103" s="61"/>
      <c r="AD103" s="181" t="str">
        <f t="shared" ref="AD103" si="292">IF(OR(AC103=" ",AC103=0)," ",(AC104-AC103)/AC104)</f>
        <v xml:space="preserve"> </v>
      </c>
      <c r="AE103" s="61"/>
      <c r="AF103" s="181" t="str">
        <f t="shared" ref="AF103" si="293">IF(OR(AE103=" ",AE103=0)," ",(AE104-AE103)/AE104)</f>
        <v xml:space="preserve"> </v>
      </c>
      <c r="AG103" s="61"/>
      <c r="AH103" s="182" t="str">
        <f t="shared" ref="AH103" si="294">IF(OR(AG103=" ",AG103=0)," ",(AG104-AG103)/AG104)</f>
        <v xml:space="preserve"> </v>
      </c>
      <c r="AI103" s="92"/>
      <c r="AJ103" s="183">
        <f>IF(AR103=0,0,AR103/AR104)</f>
        <v>0</v>
      </c>
      <c r="AK103" s="184"/>
      <c r="AM103" s="87">
        <f>SUM(K104-K103,M104-M103,O104-O103,Q104-Q103,S104-S103,U104-U103,W104-W103,Y104-Y103,AA104-AA103,AC104-AC103,AE104-AE103,AG104-AG103)</f>
        <v>0</v>
      </c>
      <c r="AN103" s="83">
        <f>IF(AI103="有",AM103-3,AM103)</f>
        <v>0</v>
      </c>
      <c r="AP103" s="83">
        <f>IF(AI104="有",AN103-6,AN103)</f>
        <v>0</v>
      </c>
      <c r="AR103" s="84">
        <f t="shared" si="222"/>
        <v>0</v>
      </c>
    </row>
    <row r="104" spans="2:44" s="51" customFormat="1" ht="30" customHeight="1" thickBot="1">
      <c r="B104" s="190"/>
      <c r="C104" s="191"/>
      <c r="D104" s="191"/>
      <c r="E104" s="192"/>
      <c r="F104" s="195"/>
      <c r="G104" s="195"/>
      <c r="H104" s="195"/>
      <c r="I104" s="195"/>
      <c r="J104" s="196"/>
      <c r="K104" s="62">
        <f>IF(OR(K103=" ",K103=0),0,IF($K$10="","",DATE(YEAR($G$6),MONTH($G$6)+1,0)-$G$6+1))</f>
        <v>0</v>
      </c>
      <c r="L104" s="181"/>
      <c r="M104" s="62">
        <f>IF(OR(M103=" ",M103=0),0,IF($M$10="",0,IF($O$10="",DAY(EOMONTH($M$10,0))-(DATE(YEAR($G$7),MONTH($G$7)+1,0)-$G$7),DAY(EOMONTH($M$10,0)))))</f>
        <v>0</v>
      </c>
      <c r="N104" s="181"/>
      <c r="O104" s="62">
        <f>IF(OR(O103=" ",O103=0),0,IF($O$10="",0,IF($Q$10="",DAY(EOMONTH($O$10,0))-(DATE(YEAR($G$7),MONTH($G$7)+1,0)-$G$7),DAY(EOMONTH($O$10,0)))))</f>
        <v>0</v>
      </c>
      <c r="P104" s="181"/>
      <c r="Q104" s="62">
        <f>IF(OR(Q103=" ",Q103=0),0,IF($Q$10="",0,IF($S$10="",DAY(EOMONTH($Q$10,0))-(DATE(YEAR($G$7),MONTH($G$7)+1,0)-$G$7),DAY(EOMONTH($Q$10,0)))))</f>
        <v>0</v>
      </c>
      <c r="R104" s="181"/>
      <c r="S104" s="62">
        <f>IF(OR(S103=" ",S103=0),0,IF($S$10="",0,IF($U$10="",DAY(EOMONTH($S$10,0))-(DATE(YEAR($G$7),MONTH($G$7)+1,0)-$G$7),DAY(EOMONTH($S$10,0)))))</f>
        <v>0</v>
      </c>
      <c r="T104" s="181"/>
      <c r="U104" s="62">
        <f>IF(OR(U103=" ",U103=0),0,IF($U$10="",0,IF($W$10="",DAY(EOMONTH($U$10,0))-(DATE(YEAR($G$7),MONTH($G$7)+1,0)-$G$7),DAY(EOMONTH($U$10,0)))))</f>
        <v>0</v>
      </c>
      <c r="V104" s="181"/>
      <c r="W104" s="62">
        <f>IF(OR(W103=" ",W103=0),0,IF($W$10="",0,IF($Y$10="",DAY(EOMONTH($W$10,0))-(DATE(YEAR($G$7),MONTH($G$7)+1,0)-$G$7),DAY(EOMONTH($W$10,0)))))</f>
        <v>0</v>
      </c>
      <c r="X104" s="181"/>
      <c r="Y104" s="62">
        <f>IF(OR(Y103=" ",Y103=0),0,IF($Y$10="",0,IF($AA$10="",DAY(EOMONTH($Y$10,0))-(DATE(YEAR($G$7),MONTH($G$7)+1,0)-$G$7),DAY(EOMONTH($Y$10,0)))))</f>
        <v>0</v>
      </c>
      <c r="Z104" s="181"/>
      <c r="AA104" s="62">
        <f>IF(OR(AA103=" ",AA103=0),0,IF($AA$10="",0,IF($AC$10="",DAY(EOMONTH($AA$10,0))-(DATE(YEAR($G$7),MONTH($G$7)+1,0)-$G$7),DAY(EOMONTH($AA$10,0)))))</f>
        <v>0</v>
      </c>
      <c r="AB104" s="181"/>
      <c r="AC104" s="62">
        <f>IF(OR(AC103=" ",AC103=0),0,IF($AC$10="",0,IF($AE$10="",DAY(EOMONTH($AC$10,0))-(DATE(YEAR($G$7),MONTH($G$7)+1,0)-$G$7),DAY(EOMONTH($AC$10,0)))))</f>
        <v>0</v>
      </c>
      <c r="AD104" s="181"/>
      <c r="AE104" s="62">
        <f>IF(OR(AE103=" ",AE103=0),0,IF($AE$10="",0,IF($AG$10="",DAY(EOMONTH($AE$10,0))-(DATE(YEAR($G$7),MONTH($G$7)+1,0)-$G$7),DAY(EOMONTH($AE$10,0)))))</f>
        <v>0</v>
      </c>
      <c r="AF104" s="181"/>
      <c r="AG104" s="62">
        <f>IF(OR(AG103=" ",AG103=0),0,IF($AG$10="",0,DAY(EOMONTH($AG$10,0)-(DATE(YEAR($G$7),MONTH($G$7)+1,0)-$G$7))))</f>
        <v>0</v>
      </c>
      <c r="AH104" s="182"/>
      <c r="AI104" s="93"/>
      <c r="AJ104" s="185"/>
      <c r="AK104" s="186"/>
      <c r="AM104" s="51">
        <f>SUM(K104,M104,O104,Q104,S104,U104,W104,Y104,AA104,AC104,AE104,AG104)</f>
        <v>0</v>
      </c>
      <c r="AN104" s="88">
        <f>IF(AI103="有",AM104-3,AM104)</f>
        <v>0</v>
      </c>
      <c r="AO104" s="85"/>
      <c r="AP104" s="88">
        <f>IF(AI104="有",AN104-6,AN104)</f>
        <v>0</v>
      </c>
      <c r="AQ104" s="85"/>
      <c r="AR104" s="84">
        <f t="shared" si="222"/>
        <v>0</v>
      </c>
    </row>
    <row r="105" spans="2:44" s="51" customFormat="1" ht="30" customHeight="1" thickBot="1">
      <c r="B105" s="187"/>
      <c r="C105" s="188"/>
      <c r="D105" s="188"/>
      <c r="E105" s="189"/>
      <c r="F105" s="193"/>
      <c r="G105" s="193"/>
      <c r="H105" s="193"/>
      <c r="I105" s="193"/>
      <c r="J105" s="194"/>
      <c r="K105" s="63"/>
      <c r="L105" s="181" t="str">
        <f t="shared" ref="L105" si="295">IF(OR(K105=" ",K105=0)," ",(K106-K105)/K106)</f>
        <v xml:space="preserve"> </v>
      </c>
      <c r="M105" s="63"/>
      <c r="N105" s="181" t="str">
        <f t="shared" ref="N105" si="296">IF(OR(M105=" ",M105=0)," ",(M106-M105)/M106)</f>
        <v xml:space="preserve"> </v>
      </c>
      <c r="O105" s="63"/>
      <c r="P105" s="181" t="str">
        <f t="shared" ref="P105" si="297">IF(OR(O105=" ",O105=0)," ",(O106-O105)/O106)</f>
        <v xml:space="preserve"> </v>
      </c>
      <c r="Q105" s="63"/>
      <c r="R105" s="181" t="str">
        <f t="shared" ref="R105" si="298">IF(OR(Q105=" ",Q105=0)," ",(Q106-Q105)/Q106)</f>
        <v xml:space="preserve"> </v>
      </c>
      <c r="S105" s="63"/>
      <c r="T105" s="181" t="str">
        <f t="shared" ref="T105" si="299">IF(OR(S105=" ",S105=0)," ",(S106-S105)/S106)</f>
        <v xml:space="preserve"> </v>
      </c>
      <c r="U105" s="64"/>
      <c r="V105" s="181" t="str">
        <f t="shared" ref="V105" si="300">IF(OR(U105=" ",U105=0)," ",(U106-U105)/U106)</f>
        <v xml:space="preserve"> </v>
      </c>
      <c r="W105" s="64"/>
      <c r="X105" s="181" t="str">
        <f t="shared" ref="X105" si="301">IF(OR(W105=" ",W105=0)," ",(W106-W105)/W106)</f>
        <v xml:space="preserve"> </v>
      </c>
      <c r="Y105" s="64"/>
      <c r="Z105" s="181" t="str">
        <f t="shared" ref="Z105" si="302">IF(OR(Y105=" ",Y105=0)," ",(Y106-Y105)/Y106)</f>
        <v xml:space="preserve"> </v>
      </c>
      <c r="AA105" s="64"/>
      <c r="AB105" s="181" t="str">
        <f t="shared" ref="AB105" si="303">IF(OR(AA105=" ",AA105=0)," ",(AA106-AA105)/AA106)</f>
        <v xml:space="preserve"> </v>
      </c>
      <c r="AC105" s="64"/>
      <c r="AD105" s="181" t="str">
        <f t="shared" ref="AD105" si="304">IF(OR(AC105=" ",AC105=0)," ",(AC106-AC105)/AC106)</f>
        <v xml:space="preserve"> </v>
      </c>
      <c r="AE105" s="64"/>
      <c r="AF105" s="181" t="str">
        <f t="shared" ref="AF105" si="305">IF(OR(AE105=" ",AE105=0)," ",(AE106-AE105)/AE106)</f>
        <v xml:space="preserve"> </v>
      </c>
      <c r="AG105" s="64"/>
      <c r="AH105" s="182" t="str">
        <f t="shared" ref="AH105" si="306">IF(OR(AG105=" ",AG105=0)," ",(AG106-AG105)/AG106)</f>
        <v xml:space="preserve"> </v>
      </c>
      <c r="AI105" s="92"/>
      <c r="AJ105" s="183">
        <f>IF(AR105=0,0,AR105/AR106)</f>
        <v>0</v>
      </c>
      <c r="AK105" s="184"/>
      <c r="AM105" s="87">
        <f>SUM(K106-K105,M106-M105,O106-O105,Q106-Q105,S106-S105,U106-U105,W106-W105,Y106-Y105,AA106-AA105,AC106-AC105,AE106-AE105,AG106-AG105)</f>
        <v>0</v>
      </c>
      <c r="AN105" s="83">
        <f>IF(AI105="有",AM105-3,AM105)</f>
        <v>0</v>
      </c>
      <c r="AP105" s="83">
        <f>IF(AI106="有",AN105-6,AN105)</f>
        <v>0</v>
      </c>
      <c r="AR105" s="84">
        <f t="shared" si="222"/>
        <v>0</v>
      </c>
    </row>
    <row r="106" spans="2:44" s="51" customFormat="1" ht="30" customHeight="1" thickBot="1">
      <c r="B106" s="190"/>
      <c r="C106" s="191"/>
      <c r="D106" s="191"/>
      <c r="E106" s="192"/>
      <c r="F106" s="195"/>
      <c r="G106" s="195"/>
      <c r="H106" s="195"/>
      <c r="I106" s="195"/>
      <c r="J106" s="196"/>
      <c r="K106" s="62">
        <f>IF(OR(K105=" ",K105=0),0,IF($K$10="","",DATE(YEAR($G$6),MONTH($G$6)+1,0)-$G$6+1))</f>
        <v>0</v>
      </c>
      <c r="L106" s="181"/>
      <c r="M106" s="62">
        <f>IF(OR(M105=" ",M105=0),0,IF($M$10="",0,IF($O$10="",DAY(EOMONTH($M$10,0))-(DATE(YEAR($G$7),MONTH($G$7)+1,0)-$G$7),DAY(EOMONTH($M$10,0)))))</f>
        <v>0</v>
      </c>
      <c r="N106" s="181"/>
      <c r="O106" s="62">
        <f>IF(OR(O105=" ",O105=0),0,IF($O$10="",0,IF($Q$10="",DAY(EOMONTH($O$10,0))-(DATE(YEAR($G$7),MONTH($G$7)+1,0)-$G$7),DAY(EOMONTH($O$10,0)))))</f>
        <v>0</v>
      </c>
      <c r="P106" s="181"/>
      <c r="Q106" s="62">
        <f>IF(OR(Q105=" ",Q105=0),0,IF($Q$10="",0,IF($S$10="",DAY(EOMONTH($Q$10,0))-(DATE(YEAR($G$7),MONTH($G$7)+1,0)-$G$7),DAY(EOMONTH($Q$10,0)))))</f>
        <v>0</v>
      </c>
      <c r="R106" s="181"/>
      <c r="S106" s="62">
        <f>IF(OR(S105=" ",S105=0),0,IF($S$10="",0,IF($U$10="",DAY(EOMONTH($S$10,0))-(DATE(YEAR($G$7),MONTH($G$7)+1,0)-$G$7),DAY(EOMONTH($S$10,0)))))</f>
        <v>0</v>
      </c>
      <c r="T106" s="181"/>
      <c r="U106" s="62">
        <f>IF(OR(U105=" ",U105=0),0,IF($U$10="",0,IF($W$10="",DAY(EOMONTH($U$10,0))-(DATE(YEAR($G$7),MONTH($G$7)+1,0)-$G$7),DAY(EOMONTH($U$10,0)))))</f>
        <v>0</v>
      </c>
      <c r="V106" s="181"/>
      <c r="W106" s="62">
        <f>IF(OR(W105=" ",W105=0),0,IF($W$10="",0,IF($Y$10="",DAY(EOMONTH($W$10,0))-(DATE(YEAR($G$7),MONTH($G$7)+1,0)-$G$7),DAY(EOMONTH($W$10,0)))))</f>
        <v>0</v>
      </c>
      <c r="X106" s="181"/>
      <c r="Y106" s="62">
        <f>IF(OR(Y105=" ",Y105=0),0,IF($Y$10="",0,IF($AA$10="",DAY(EOMONTH($Y$10,0))-(DATE(YEAR($G$7),MONTH($G$7)+1,0)-$G$7),DAY(EOMONTH($Y$10,0)))))</f>
        <v>0</v>
      </c>
      <c r="Z106" s="181"/>
      <c r="AA106" s="62">
        <f>IF(OR(AA105=" ",AA105=0),0,IF($AA$10="",0,IF($AC$10="",DAY(EOMONTH($AA$10,0))-(DATE(YEAR($G$7),MONTH($G$7)+1,0)-$G$7),DAY(EOMONTH($AA$10,0)))))</f>
        <v>0</v>
      </c>
      <c r="AB106" s="181"/>
      <c r="AC106" s="62">
        <f>IF(OR(AC105=" ",AC105=0),0,IF($AC$10="",0,IF($AE$10="",DAY(EOMONTH($AC$10,0))-(DATE(YEAR($G$7),MONTH($G$7)+1,0)-$G$7),DAY(EOMONTH($AC$10,0)))))</f>
        <v>0</v>
      </c>
      <c r="AD106" s="181"/>
      <c r="AE106" s="62">
        <f>IF(OR(AE105=" ",AE105=0),0,IF($AE$10="",0,IF($AG$10="",DAY(EOMONTH($AE$10,0))-(DATE(YEAR($G$7),MONTH($G$7)+1,0)-$G$7),DAY(EOMONTH($AE$10,0)))))</f>
        <v>0</v>
      </c>
      <c r="AF106" s="181"/>
      <c r="AG106" s="62">
        <f>IF(OR(AG105=" ",AG105=0),0,IF($AG$10="",0,DAY(EOMONTH($AG$10,0)-(DATE(YEAR($G$7),MONTH($G$7)+1,0)-$G$7))))</f>
        <v>0</v>
      </c>
      <c r="AH106" s="182"/>
      <c r="AI106" s="93"/>
      <c r="AJ106" s="185"/>
      <c r="AK106" s="186"/>
      <c r="AM106" s="51">
        <f>SUM(K106,M106,O106,Q106,S106,U106,W106,Y106,AA106,AC106,AE106,AG106)</f>
        <v>0</v>
      </c>
      <c r="AN106" s="88">
        <f>IF(AI105="有",AM106-3,AM106)</f>
        <v>0</v>
      </c>
      <c r="AO106" s="85"/>
      <c r="AP106" s="88">
        <f>IF(AI106="有",AN106-6,AN106)</f>
        <v>0</v>
      </c>
      <c r="AQ106" s="85"/>
      <c r="AR106" s="84">
        <f t="shared" si="222"/>
        <v>0</v>
      </c>
    </row>
    <row r="107" spans="2:44" s="51" customFormat="1" ht="30" customHeight="1" thickBot="1">
      <c r="B107" s="71"/>
      <c r="C107" s="72"/>
      <c r="D107" s="72"/>
      <c r="E107" s="73"/>
      <c r="F107" s="77"/>
      <c r="G107" s="77"/>
      <c r="H107" s="77"/>
      <c r="I107" s="77"/>
      <c r="J107" s="78"/>
      <c r="K107" s="63"/>
      <c r="L107" s="181" t="str">
        <f t="shared" ref="L107" si="307">IF(OR(K107=" ",K107=0)," ",(K108-K107)/K108)</f>
        <v xml:space="preserve"> </v>
      </c>
      <c r="M107" s="63"/>
      <c r="N107" s="181" t="str">
        <f t="shared" ref="N107" si="308">IF(OR(M107=" ",M107=0)," ",(M108-M107)/M108)</f>
        <v xml:space="preserve"> </v>
      </c>
      <c r="O107" s="63"/>
      <c r="P107" s="181" t="str">
        <f t="shared" ref="P107" si="309">IF(OR(O107=" ",O107=0)," ",(O108-O107)/O108)</f>
        <v xml:space="preserve"> </v>
      </c>
      <c r="Q107" s="63"/>
      <c r="R107" s="181" t="str">
        <f t="shared" ref="R107" si="310">IF(OR(Q107=" ",Q107=0)," ",(Q108-Q107)/Q108)</f>
        <v xml:space="preserve"> </v>
      </c>
      <c r="S107" s="63"/>
      <c r="T107" s="181" t="str">
        <f t="shared" ref="T107" si="311">IF(OR(S107=" ",S107=0)," ",(S108-S107)/S108)</f>
        <v xml:space="preserve"> </v>
      </c>
      <c r="U107" s="64"/>
      <c r="V107" s="181" t="str">
        <f t="shared" ref="V107" si="312">IF(OR(U107=" ",U107=0)," ",(U108-U107)/U108)</f>
        <v xml:space="preserve"> </v>
      </c>
      <c r="W107" s="64"/>
      <c r="X107" s="181" t="str">
        <f t="shared" ref="X107" si="313">IF(OR(W107=" ",W107=0)," ",(W108-W107)/W108)</f>
        <v xml:space="preserve"> </v>
      </c>
      <c r="Y107" s="64"/>
      <c r="Z107" s="181" t="str">
        <f t="shared" ref="Z107" si="314">IF(OR(Y107=" ",Y107=0)," ",(Y108-Y107)/Y108)</f>
        <v xml:space="preserve"> </v>
      </c>
      <c r="AA107" s="64"/>
      <c r="AB107" s="181" t="str">
        <f t="shared" ref="AB107" si="315">IF(OR(AA107=" ",AA107=0)," ",(AA108-AA107)/AA108)</f>
        <v xml:space="preserve"> </v>
      </c>
      <c r="AC107" s="64"/>
      <c r="AD107" s="181" t="str">
        <f t="shared" ref="AD107" si="316">IF(OR(AC107=" ",AC107=0)," ",(AC108-AC107)/AC108)</f>
        <v xml:space="preserve"> </v>
      </c>
      <c r="AE107" s="64"/>
      <c r="AF107" s="181" t="str">
        <f t="shared" ref="AF107" si="317">IF(OR(AE107=" ",AE107=0)," ",(AE108-AE107)/AE108)</f>
        <v xml:space="preserve"> </v>
      </c>
      <c r="AG107" s="64"/>
      <c r="AH107" s="182" t="str">
        <f t="shared" ref="AH107" si="318">IF(OR(AG107=" ",AG107=0)," ",(AG108-AG107)/AG108)</f>
        <v xml:space="preserve"> </v>
      </c>
      <c r="AI107" s="92"/>
      <c r="AJ107" s="183">
        <f>IF(AR107=0,0,AR107/AR108)</f>
        <v>0</v>
      </c>
      <c r="AK107" s="184"/>
      <c r="AM107" s="87">
        <f>SUM(K108-K107,M108-M107,O108-O107,Q108-Q107,S108-S107,U108-U107,W108-W107,Y108-Y107,AA108-AA107,AC108-AC107,AE108-AE107,AG108-AG107)</f>
        <v>0</v>
      </c>
      <c r="AN107" s="83">
        <f>IF(AI107="有",AM107-3,AM107)</f>
        <v>0</v>
      </c>
      <c r="AP107" s="83">
        <f>IF(AI108="有",AN107-6,AN107)</f>
        <v>0</v>
      </c>
      <c r="AR107" s="84">
        <f t="shared" si="222"/>
        <v>0</v>
      </c>
    </row>
    <row r="108" spans="2:44" s="51" customFormat="1" ht="30" customHeight="1" thickBot="1">
      <c r="B108" s="74"/>
      <c r="C108" s="75"/>
      <c r="D108" s="75"/>
      <c r="E108" s="76"/>
      <c r="F108" s="79"/>
      <c r="G108" s="79"/>
      <c r="H108" s="79"/>
      <c r="I108" s="79"/>
      <c r="J108" s="80"/>
      <c r="K108" s="62">
        <f>IF(OR(K107=" ",K107=0),0,IF($K$10="","",DATE(YEAR($G$6),MONTH($G$6)+1,0)-$G$6+1))</f>
        <v>0</v>
      </c>
      <c r="L108" s="181"/>
      <c r="M108" s="62">
        <f>IF(OR(M107=" ",M107=0),0,IF($M$10="",0,IF($O$10="",DAY(EOMONTH($M$10,0))-(DATE(YEAR($G$7),MONTH($G$7)+1,0)-$G$7),DAY(EOMONTH($M$10,0)))))</f>
        <v>0</v>
      </c>
      <c r="N108" s="181"/>
      <c r="O108" s="62">
        <f>IF(OR(O107=" ",O107=0),0,IF($O$10="",0,IF($Q$10="",DAY(EOMONTH($O$10,0))-(DATE(YEAR($G$7),MONTH($G$7)+1,0)-$G$7),DAY(EOMONTH($O$10,0)))))</f>
        <v>0</v>
      </c>
      <c r="P108" s="181"/>
      <c r="Q108" s="62">
        <f>IF(OR(Q107=" ",Q107=0),0,IF($Q$10="",0,IF($S$10="",DAY(EOMONTH($Q$10,0))-(DATE(YEAR($G$7),MONTH($G$7)+1,0)-$G$7),DAY(EOMONTH($Q$10,0)))))</f>
        <v>0</v>
      </c>
      <c r="R108" s="181"/>
      <c r="S108" s="62">
        <f>IF(OR(S107=" ",S107=0),0,IF($S$10="",0,IF($U$10="",DAY(EOMONTH($S$10,0))-(DATE(YEAR($G$7),MONTH($G$7)+1,0)-$G$7),DAY(EOMONTH($S$10,0)))))</f>
        <v>0</v>
      </c>
      <c r="T108" s="181"/>
      <c r="U108" s="62">
        <f>IF(OR(U107=" ",U107=0),0,IF($U$10="",0,IF($W$10="",DAY(EOMONTH($U$10,0))-(DATE(YEAR($G$7),MONTH($G$7)+1,0)-$G$7),DAY(EOMONTH($U$10,0)))))</f>
        <v>0</v>
      </c>
      <c r="V108" s="181"/>
      <c r="W108" s="62">
        <f>IF(OR(W107=" ",W107=0),0,IF($W$10="",0,IF($Y$10="",DAY(EOMONTH($W$10,0))-(DATE(YEAR($G$7),MONTH($G$7)+1,0)-$G$7),DAY(EOMONTH($W$10,0)))))</f>
        <v>0</v>
      </c>
      <c r="X108" s="181"/>
      <c r="Y108" s="62">
        <f>IF(OR(Y107=" ",Y107=0),0,IF($Y$10="",0,IF($AA$10="",DAY(EOMONTH($Y$10,0))-(DATE(YEAR($G$7),MONTH($G$7)+1,0)-$G$7),DAY(EOMONTH($Y$10,0)))))</f>
        <v>0</v>
      </c>
      <c r="Z108" s="181"/>
      <c r="AA108" s="62">
        <f>IF(OR(AA107=" ",AA107=0),0,IF($AA$10="",0,IF($AC$10="",DAY(EOMONTH($AA$10,0))-(DATE(YEAR($G$7),MONTH($G$7)+1,0)-$G$7),DAY(EOMONTH($AA$10,0)))))</f>
        <v>0</v>
      </c>
      <c r="AB108" s="181"/>
      <c r="AC108" s="62">
        <f>IF(OR(AC107=" ",AC107=0),0,IF($AC$10="",0,IF($AE$10="",DAY(EOMONTH($AC$10,0))-(DATE(YEAR($G$7),MONTH($G$7)+1,0)-$G$7),DAY(EOMONTH($AC$10,0)))))</f>
        <v>0</v>
      </c>
      <c r="AD108" s="181"/>
      <c r="AE108" s="62">
        <f>IF(OR(AE107=" ",AE107=0),0,IF($AE$10="",0,IF($AG$10="",DAY(EOMONTH($AE$10,0))-(DATE(YEAR($G$7),MONTH($G$7)+1,0)-$G$7),DAY(EOMONTH($AE$10,0)))))</f>
        <v>0</v>
      </c>
      <c r="AF108" s="181"/>
      <c r="AG108" s="62">
        <f>IF(OR(AG107=" ",AG107=0),0,IF($AG$10="",0,DAY(EOMONTH($AG$10,0)-(DATE(YEAR($G$7),MONTH($G$7)+1,0)-$G$7))))</f>
        <v>0</v>
      </c>
      <c r="AH108" s="182"/>
      <c r="AI108" s="93"/>
      <c r="AJ108" s="185"/>
      <c r="AK108" s="186"/>
      <c r="AM108" s="51">
        <f>SUM(K108,M108,O108,Q108,S108,U108,W108,Y108,AA108,AC108,AE108,AG108)</f>
        <v>0</v>
      </c>
      <c r="AN108" s="88">
        <f>IF(AI107="有",AM108-3,AM108)</f>
        <v>0</v>
      </c>
      <c r="AO108" s="85"/>
      <c r="AP108" s="88">
        <f>IF(AI108="有",AN108-6,AN108)</f>
        <v>0</v>
      </c>
      <c r="AQ108" s="85"/>
      <c r="AR108" s="84">
        <f t="shared" si="222"/>
        <v>0</v>
      </c>
    </row>
    <row r="109" spans="2:44" s="51" customFormat="1" ht="30" customHeight="1" thickBot="1">
      <c r="B109" s="71"/>
      <c r="C109" s="72"/>
      <c r="D109" s="72"/>
      <c r="E109" s="73"/>
      <c r="F109" s="77"/>
      <c r="G109" s="77"/>
      <c r="H109" s="77"/>
      <c r="I109" s="77"/>
      <c r="J109" s="78"/>
      <c r="K109" s="63"/>
      <c r="L109" s="181" t="str">
        <f t="shared" ref="L109" si="319">IF(OR(K109=" ",K109=0)," ",(K110-K109)/K110)</f>
        <v xml:space="preserve"> </v>
      </c>
      <c r="M109" s="63"/>
      <c r="N109" s="181" t="str">
        <f t="shared" ref="N109" si="320">IF(OR(M109=" ",M109=0)," ",(M110-M109)/M110)</f>
        <v xml:space="preserve"> </v>
      </c>
      <c r="O109" s="63"/>
      <c r="P109" s="181" t="str">
        <f t="shared" ref="P109" si="321">IF(OR(O109=" ",O109=0)," ",(O110-O109)/O110)</f>
        <v xml:space="preserve"> </v>
      </c>
      <c r="Q109" s="63"/>
      <c r="R109" s="181" t="str">
        <f t="shared" ref="R109" si="322">IF(OR(Q109=" ",Q109=0)," ",(Q110-Q109)/Q110)</f>
        <v xml:space="preserve"> </v>
      </c>
      <c r="S109" s="63"/>
      <c r="T109" s="181" t="str">
        <f t="shared" ref="T109" si="323">IF(OR(S109=" ",S109=0)," ",(S110-S109)/S110)</f>
        <v xml:space="preserve"> </v>
      </c>
      <c r="U109" s="64"/>
      <c r="V109" s="181" t="str">
        <f t="shared" ref="V109" si="324">IF(OR(U109=" ",U109=0)," ",(U110-U109)/U110)</f>
        <v xml:space="preserve"> </v>
      </c>
      <c r="W109" s="64"/>
      <c r="X109" s="181" t="str">
        <f t="shared" ref="X109" si="325">IF(OR(W109=" ",W109=0)," ",(W110-W109)/W110)</f>
        <v xml:space="preserve"> </v>
      </c>
      <c r="Y109" s="64"/>
      <c r="Z109" s="181" t="str">
        <f t="shared" ref="Z109" si="326">IF(OR(Y109=" ",Y109=0)," ",(Y110-Y109)/Y110)</f>
        <v xml:space="preserve"> </v>
      </c>
      <c r="AA109" s="64"/>
      <c r="AB109" s="181" t="str">
        <f t="shared" ref="AB109" si="327">IF(OR(AA109=" ",AA109=0)," ",(AA110-AA109)/AA110)</f>
        <v xml:space="preserve"> </v>
      </c>
      <c r="AC109" s="64"/>
      <c r="AD109" s="181" t="str">
        <f t="shared" ref="AD109" si="328">IF(OR(AC109=" ",AC109=0)," ",(AC110-AC109)/AC110)</f>
        <v xml:space="preserve"> </v>
      </c>
      <c r="AE109" s="64"/>
      <c r="AF109" s="181" t="str">
        <f t="shared" ref="AF109" si="329">IF(OR(AE109=" ",AE109=0)," ",(AE110-AE109)/AE110)</f>
        <v xml:space="preserve"> </v>
      </c>
      <c r="AG109" s="64"/>
      <c r="AH109" s="182" t="str">
        <f t="shared" ref="AH109" si="330">IF(OR(AG109=" ",AG109=0)," ",(AG110-AG109)/AG110)</f>
        <v xml:space="preserve"> </v>
      </c>
      <c r="AI109" s="92"/>
      <c r="AJ109" s="183">
        <f>IF(AR109=0,0,AR109/AR110)</f>
        <v>0</v>
      </c>
      <c r="AK109" s="184"/>
      <c r="AM109" s="87">
        <f>SUM(K110-K109,M110-M109,O110-O109,Q110-Q109,S110-S109,U110-U109,W110-W109,Y110-Y109,AA110-AA109,AC110-AC109,AE110-AE109,AG110-AG109)</f>
        <v>0</v>
      </c>
      <c r="AN109" s="83">
        <f>IF(AI109="有",AM109-3,AM109)</f>
        <v>0</v>
      </c>
      <c r="AP109" s="83">
        <f>IF(AI110="有",AN109-6,AN109)</f>
        <v>0</v>
      </c>
      <c r="AR109" s="84">
        <f t="shared" si="222"/>
        <v>0</v>
      </c>
    </row>
    <row r="110" spans="2:44" s="51" customFormat="1" ht="30" customHeight="1" thickBot="1">
      <c r="B110" s="74"/>
      <c r="C110" s="75"/>
      <c r="D110" s="75"/>
      <c r="E110" s="76"/>
      <c r="F110" s="79"/>
      <c r="G110" s="79"/>
      <c r="H110" s="79"/>
      <c r="I110" s="79"/>
      <c r="J110" s="80"/>
      <c r="K110" s="62">
        <f>IF(OR(K109=" ",K109=0),0,IF($K$10="","",DATE(YEAR($G$6),MONTH($G$6)+1,0)-$G$6+1))</f>
        <v>0</v>
      </c>
      <c r="L110" s="181"/>
      <c r="M110" s="62">
        <f>IF(OR(M109=" ",M109=0),0,IF($M$10="",0,IF($O$10="",DAY(EOMONTH($M$10,0))-(DATE(YEAR($G$7),MONTH($G$7)+1,0)-$G$7),DAY(EOMONTH($M$10,0)))))</f>
        <v>0</v>
      </c>
      <c r="N110" s="181"/>
      <c r="O110" s="62">
        <f>IF(OR(O109=" ",O109=0),0,IF($O$10="",0,IF($Q$10="",DAY(EOMONTH($O$10,0))-(DATE(YEAR($G$7),MONTH($G$7)+1,0)-$G$7),DAY(EOMONTH($O$10,0)))))</f>
        <v>0</v>
      </c>
      <c r="P110" s="181"/>
      <c r="Q110" s="62">
        <f>IF(OR(Q109=" ",Q109=0),0,IF($Q$10="",0,IF($S$10="",DAY(EOMONTH($Q$10,0))-(DATE(YEAR($G$7),MONTH($G$7)+1,0)-$G$7),DAY(EOMONTH($Q$10,0)))))</f>
        <v>0</v>
      </c>
      <c r="R110" s="181"/>
      <c r="S110" s="62">
        <f>IF(OR(S109=" ",S109=0),0,IF($S$10="",0,IF($U$10="",DAY(EOMONTH($S$10,0))-(DATE(YEAR($G$7),MONTH($G$7)+1,0)-$G$7),DAY(EOMONTH($S$10,0)))))</f>
        <v>0</v>
      </c>
      <c r="T110" s="181"/>
      <c r="U110" s="62">
        <f>IF(OR(U109=" ",U109=0),0,IF($U$10="",0,IF($W$10="",DAY(EOMONTH($U$10,0))-(DATE(YEAR($G$7),MONTH($G$7)+1,0)-$G$7),DAY(EOMONTH($U$10,0)))))</f>
        <v>0</v>
      </c>
      <c r="V110" s="181"/>
      <c r="W110" s="62">
        <f>IF(OR(W109=" ",W109=0),0,IF($W$10="",0,IF($Y$10="",DAY(EOMONTH($W$10,0))-(DATE(YEAR($G$7),MONTH($G$7)+1,0)-$G$7),DAY(EOMONTH($W$10,0)))))</f>
        <v>0</v>
      </c>
      <c r="X110" s="181"/>
      <c r="Y110" s="62">
        <f>IF(OR(Y109=" ",Y109=0),0,IF($Y$10="",0,IF($AA$10="",DAY(EOMONTH($Y$10,0))-(DATE(YEAR($G$7),MONTH($G$7)+1,0)-$G$7),DAY(EOMONTH($Y$10,0)))))</f>
        <v>0</v>
      </c>
      <c r="Z110" s="181"/>
      <c r="AA110" s="62">
        <f>IF(OR(AA109=" ",AA109=0),0,IF($AA$10="",0,IF($AC$10="",DAY(EOMONTH($AA$10,0))-(DATE(YEAR($G$7),MONTH($G$7)+1,0)-$G$7),DAY(EOMONTH($AA$10,0)))))</f>
        <v>0</v>
      </c>
      <c r="AB110" s="181"/>
      <c r="AC110" s="62">
        <f>IF(OR(AC109=" ",AC109=0),0,IF($AC$10="",0,IF($AE$10="",DAY(EOMONTH($AC$10,0))-(DATE(YEAR($G$7),MONTH($G$7)+1,0)-$G$7),DAY(EOMONTH($AC$10,0)))))</f>
        <v>0</v>
      </c>
      <c r="AD110" s="181"/>
      <c r="AE110" s="62">
        <f>IF(OR(AE109=" ",AE109=0),0,IF($AE$10="",0,IF($AG$10="",DAY(EOMONTH($AE$10,0))-(DATE(YEAR($G$7),MONTH($G$7)+1,0)-$G$7),DAY(EOMONTH($AE$10,0)))))</f>
        <v>0</v>
      </c>
      <c r="AF110" s="181"/>
      <c r="AG110" s="62">
        <f>IF(OR(AG109=" ",AG109=0),0,IF($AG$10="",0,DAY(EOMONTH($AG$10,0)-(DATE(YEAR($G$7),MONTH($G$7)+1,0)-$G$7))))</f>
        <v>0</v>
      </c>
      <c r="AH110" s="182"/>
      <c r="AI110" s="93"/>
      <c r="AJ110" s="185"/>
      <c r="AK110" s="186"/>
      <c r="AM110" s="51">
        <f>SUM(K110,M110,O110,Q110,S110,U110,W110,Y110,AA110,AC110,AE110,AG110)</f>
        <v>0</v>
      </c>
      <c r="AN110" s="88">
        <f>IF(AI109="有",AM110-3,AM110)</f>
        <v>0</v>
      </c>
      <c r="AO110" s="85"/>
      <c r="AP110" s="88">
        <f>IF(AI110="有",AN110-6,AN110)</f>
        <v>0</v>
      </c>
      <c r="AQ110" s="85"/>
      <c r="AR110" s="84">
        <f t="shared" si="222"/>
        <v>0</v>
      </c>
    </row>
    <row r="111" spans="2:44" s="51" customFormat="1" ht="30" customHeight="1" thickBot="1">
      <c r="B111" s="97"/>
      <c r="C111" s="98"/>
      <c r="D111" s="98"/>
      <c r="E111" s="99"/>
      <c r="F111" s="100"/>
      <c r="G111" s="100"/>
      <c r="H111" s="100"/>
      <c r="I111" s="100"/>
      <c r="J111" s="101"/>
      <c r="K111" s="63"/>
      <c r="L111" s="181" t="str">
        <f t="shared" ref="L111" si="331">IF(OR(K111=" ",K111=0)," ",(K112-K111)/K112)</f>
        <v xml:space="preserve"> </v>
      </c>
      <c r="M111" s="63"/>
      <c r="N111" s="181" t="str">
        <f t="shared" ref="N111" si="332">IF(OR(M111=" ",M111=0)," ",(M112-M111)/M112)</f>
        <v xml:space="preserve"> </v>
      </c>
      <c r="O111" s="63"/>
      <c r="P111" s="181" t="str">
        <f t="shared" ref="P111" si="333">IF(OR(O111=" ",O111=0)," ",(O112-O111)/O112)</f>
        <v xml:space="preserve"> </v>
      </c>
      <c r="Q111" s="63"/>
      <c r="R111" s="181" t="str">
        <f t="shared" ref="R111" si="334">IF(OR(Q111=" ",Q111=0)," ",(Q112-Q111)/Q112)</f>
        <v xml:space="preserve"> </v>
      </c>
      <c r="S111" s="63"/>
      <c r="T111" s="181" t="str">
        <f t="shared" ref="T111" si="335">IF(OR(S111=" ",S111=0)," ",(S112-S111)/S112)</f>
        <v xml:space="preserve"> </v>
      </c>
      <c r="U111" s="64"/>
      <c r="V111" s="181" t="str">
        <f t="shared" ref="V111" si="336">IF(OR(U111=" ",U111=0)," ",(U112-U111)/U112)</f>
        <v xml:space="preserve"> </v>
      </c>
      <c r="W111" s="64"/>
      <c r="X111" s="181" t="str">
        <f t="shared" ref="X111" si="337">IF(OR(W111=" ",W111=0)," ",(W112-W111)/W112)</f>
        <v xml:space="preserve"> </v>
      </c>
      <c r="Y111" s="64"/>
      <c r="Z111" s="181" t="str">
        <f t="shared" ref="Z111" si="338">IF(OR(Y111=" ",Y111=0)," ",(Y112-Y111)/Y112)</f>
        <v xml:space="preserve"> </v>
      </c>
      <c r="AA111" s="64"/>
      <c r="AB111" s="181" t="str">
        <f t="shared" ref="AB111" si="339">IF(OR(AA111=" ",AA111=0)," ",(AA112-AA111)/AA112)</f>
        <v xml:space="preserve"> </v>
      </c>
      <c r="AC111" s="64"/>
      <c r="AD111" s="181" t="str">
        <f t="shared" ref="AD111" si="340">IF(OR(AC111=" ",AC111=0)," ",(AC112-AC111)/AC112)</f>
        <v xml:space="preserve"> </v>
      </c>
      <c r="AE111" s="64"/>
      <c r="AF111" s="181" t="str">
        <f t="shared" ref="AF111" si="341">IF(OR(AE111=" ",AE111=0)," ",(AE112-AE111)/AE112)</f>
        <v xml:space="preserve"> </v>
      </c>
      <c r="AG111" s="64"/>
      <c r="AH111" s="182" t="str">
        <f t="shared" ref="AH111" si="342">IF(OR(AG111=" ",AG111=0)," ",(AG112-AG111)/AG112)</f>
        <v xml:space="preserve"> </v>
      </c>
      <c r="AI111" s="92"/>
      <c r="AJ111" s="183">
        <f>IF(AR111=0,0,AR111/AR112)</f>
        <v>0</v>
      </c>
      <c r="AK111" s="184"/>
      <c r="AM111" s="87">
        <f>SUM(K112-K111,M112-M111,O112-O111,Q112-Q111,S112-S111,U112-U111,W112-W111,Y112-Y111,AA112-AA111,AC112-AC111,AE112-AE111,AG112-AG111)</f>
        <v>0</v>
      </c>
      <c r="AN111" s="83">
        <f>IF(AI111="有",AM111-3,AM111)</f>
        <v>0</v>
      </c>
      <c r="AP111" s="83">
        <f>IF(AI112="有",AN111-6,AN111)</f>
        <v>0</v>
      </c>
      <c r="AR111" s="84">
        <f t="shared" si="222"/>
        <v>0</v>
      </c>
    </row>
    <row r="112" spans="2:44" s="51" customFormat="1" ht="30" customHeight="1" thickBot="1">
      <c r="B112" s="97"/>
      <c r="C112" s="98"/>
      <c r="D112" s="98"/>
      <c r="E112" s="99"/>
      <c r="F112" s="100"/>
      <c r="G112" s="100"/>
      <c r="H112" s="100"/>
      <c r="I112" s="100"/>
      <c r="J112" s="101"/>
      <c r="K112" s="62">
        <f>IF(OR(K111=" ",K111=0),0,IF($K$10="","",DATE(YEAR($G$6),MONTH($G$6)+1,0)-$G$6+1))</f>
        <v>0</v>
      </c>
      <c r="L112" s="181"/>
      <c r="M112" s="62">
        <f>IF(OR(M111=" ",M111=0),0,IF($M$10="",0,IF($O$10="",DAY(EOMONTH($M$10,0))-(DATE(YEAR($G$7),MONTH($G$7)+1,0)-$G$7),DAY(EOMONTH($M$10,0)))))</f>
        <v>0</v>
      </c>
      <c r="N112" s="181"/>
      <c r="O112" s="62">
        <f>IF(OR(O111=" ",O111=0),0,IF($O$10="",0,IF($Q$10="",DAY(EOMONTH($O$10,0))-(DATE(YEAR($G$7),MONTH($G$7)+1,0)-$G$7),DAY(EOMONTH($O$10,0)))))</f>
        <v>0</v>
      </c>
      <c r="P112" s="181"/>
      <c r="Q112" s="62">
        <f>IF(OR(Q111=" ",Q111=0),0,IF($Q$10="",0,IF($S$10="",DAY(EOMONTH($Q$10,0))-(DATE(YEAR($G$7),MONTH($G$7)+1,0)-$G$7),DAY(EOMONTH($Q$10,0)))))</f>
        <v>0</v>
      </c>
      <c r="R112" s="181"/>
      <c r="S112" s="62">
        <f>IF(OR(S111=" ",S111=0),0,IF($S$10="",0,IF($U$10="",DAY(EOMONTH($S$10,0))-(DATE(YEAR($G$7),MONTH($G$7)+1,0)-$G$7),DAY(EOMONTH($S$10,0)))))</f>
        <v>0</v>
      </c>
      <c r="T112" s="181"/>
      <c r="U112" s="62">
        <f>IF(OR(U111=" ",U111=0),0,IF($U$10="",0,IF($W$10="",DAY(EOMONTH($U$10,0))-(DATE(YEAR($G$7),MONTH($G$7)+1,0)-$G$7),DAY(EOMONTH($U$10,0)))))</f>
        <v>0</v>
      </c>
      <c r="V112" s="181"/>
      <c r="W112" s="62">
        <f>IF(OR(W111=" ",W111=0),0,IF($W$10="",0,IF($Y$10="",DAY(EOMONTH($W$10,0))-(DATE(YEAR($G$7),MONTH($G$7)+1,0)-$G$7),DAY(EOMONTH($W$10,0)))))</f>
        <v>0</v>
      </c>
      <c r="X112" s="181"/>
      <c r="Y112" s="62">
        <f>IF(OR(Y111=" ",Y111=0),0,IF($Y$10="",0,IF($AA$10="",DAY(EOMONTH($Y$10,0))-(DATE(YEAR($G$7),MONTH($G$7)+1,0)-$G$7),DAY(EOMONTH($Y$10,0)))))</f>
        <v>0</v>
      </c>
      <c r="Z112" s="181"/>
      <c r="AA112" s="62">
        <f>IF(OR(AA111=" ",AA111=0),0,IF($AA$10="",0,IF($AC$10="",DAY(EOMONTH($AA$10,0))-(DATE(YEAR($G$7),MONTH($G$7)+1,0)-$G$7),DAY(EOMONTH($AA$10,0)))))</f>
        <v>0</v>
      </c>
      <c r="AB112" s="181"/>
      <c r="AC112" s="62">
        <f>IF(OR(AC111=" ",AC111=0),0,IF($AC$10="",0,IF($AE$10="",DAY(EOMONTH($AC$10,0))-(DATE(YEAR($G$7),MONTH($G$7)+1,0)-$G$7),DAY(EOMONTH($AC$10,0)))))</f>
        <v>0</v>
      </c>
      <c r="AD112" s="181"/>
      <c r="AE112" s="62">
        <f>IF(OR(AE111=" ",AE111=0),0,IF($AE$10="",0,IF($AG$10="",DAY(EOMONTH($AE$10,0))-(DATE(YEAR($G$7),MONTH($G$7)+1,0)-$G$7),DAY(EOMONTH($AE$10,0)))))</f>
        <v>0</v>
      </c>
      <c r="AF112" s="181"/>
      <c r="AG112" s="62">
        <f>IF(OR(AG111=" ",AG111=0),0,IF($AG$10="",0,DAY(EOMONTH($AG$10,0)-(DATE(YEAR($G$7),MONTH($G$7)+1,0)-$G$7))))</f>
        <v>0</v>
      </c>
      <c r="AH112" s="182"/>
      <c r="AI112" s="93"/>
      <c r="AJ112" s="185"/>
      <c r="AK112" s="186"/>
      <c r="AM112" s="51">
        <f>SUM(K112,M112,O112,Q112,S112,U112,W112,Y112,AA112,AC112,AE112,AG112)</f>
        <v>0</v>
      </c>
      <c r="AN112" s="88">
        <f>IF(AI111="有",AM112-3,AM112)</f>
        <v>0</v>
      </c>
      <c r="AO112" s="85"/>
      <c r="AP112" s="88">
        <f>IF(AI112="有",AN112-6,AN112)</f>
        <v>0</v>
      </c>
      <c r="AQ112" s="85"/>
      <c r="AR112" s="84">
        <f t="shared" si="222"/>
        <v>0</v>
      </c>
    </row>
    <row r="113" spans="2:44" s="51" customFormat="1" ht="30" customHeight="1" thickBot="1">
      <c r="B113" s="187"/>
      <c r="C113" s="188"/>
      <c r="D113" s="188"/>
      <c r="E113" s="189"/>
      <c r="F113" s="193"/>
      <c r="G113" s="193"/>
      <c r="H113" s="193"/>
      <c r="I113" s="193"/>
      <c r="J113" s="194"/>
      <c r="K113" s="60"/>
      <c r="L113" s="181" t="str">
        <f t="shared" ref="L113" si="343">IF(OR(K113=" ",K113=0)," ",(K114-K113)/K114)</f>
        <v xml:space="preserve"> </v>
      </c>
      <c r="M113" s="60"/>
      <c r="N113" s="181" t="str">
        <f t="shared" ref="N113" si="344">IF(OR(M113=" ",M113=0)," ",(M114-M113)/M114)</f>
        <v xml:space="preserve"> </v>
      </c>
      <c r="O113" s="60"/>
      <c r="P113" s="181" t="str">
        <f t="shared" ref="P113" si="345">IF(OR(O113=" ",O113=0)," ",(O114-O113)/O114)</f>
        <v xml:space="preserve"> </v>
      </c>
      <c r="Q113" s="60"/>
      <c r="R113" s="181" t="str">
        <f t="shared" ref="R113" si="346">IF(OR(Q113=" ",Q113=0)," ",(Q114-Q113)/Q114)</f>
        <v xml:space="preserve"> </v>
      </c>
      <c r="S113" s="60"/>
      <c r="T113" s="181" t="str">
        <f t="shared" ref="T113" si="347">IF(OR(S113=" ",S113=0)," ",(S114-S113)/S114)</f>
        <v xml:space="preserve"> </v>
      </c>
      <c r="U113" s="61"/>
      <c r="V113" s="181" t="str">
        <f t="shared" ref="V113" si="348">IF(OR(U113=" ",U113=0)," ",(U114-U113)/U114)</f>
        <v xml:space="preserve"> </v>
      </c>
      <c r="W113" s="61"/>
      <c r="X113" s="181" t="str">
        <f t="shared" ref="X113" si="349">IF(OR(W113=" ",W113=0)," ",(W114-W113)/W114)</f>
        <v xml:space="preserve"> </v>
      </c>
      <c r="Y113" s="61"/>
      <c r="Z113" s="181" t="str">
        <f t="shared" ref="Z113" si="350">IF(OR(Y113=" ",Y113=0)," ",(Y114-Y113)/Y114)</f>
        <v xml:space="preserve"> </v>
      </c>
      <c r="AA113" s="61"/>
      <c r="AB113" s="181" t="str">
        <f t="shared" ref="AB113" si="351">IF(OR(AA113=" ",AA113=0)," ",(AA114-AA113)/AA114)</f>
        <v xml:space="preserve"> </v>
      </c>
      <c r="AC113" s="61"/>
      <c r="AD113" s="181" t="str">
        <f t="shared" ref="AD113" si="352">IF(OR(AC113=" ",AC113=0)," ",(AC114-AC113)/AC114)</f>
        <v xml:space="preserve"> </v>
      </c>
      <c r="AE113" s="61"/>
      <c r="AF113" s="181" t="str">
        <f t="shared" ref="AF113" si="353">IF(OR(AE113=" ",AE113=0)," ",(AE114-AE113)/AE114)</f>
        <v xml:space="preserve"> </v>
      </c>
      <c r="AG113" s="61"/>
      <c r="AH113" s="182" t="str">
        <f t="shared" ref="AH113" si="354">IF(OR(AG113=" ",AG113=0)," ",(AG114-AG113)/AG114)</f>
        <v xml:space="preserve"> </v>
      </c>
      <c r="AI113" s="92"/>
      <c r="AJ113" s="183">
        <f>IF(AR113=0,0,AR113/AR114)</f>
        <v>0</v>
      </c>
      <c r="AK113" s="184"/>
      <c r="AM113" s="87">
        <f>SUM(K114-K113,M114-M113,O114-O113,Q114-Q113,S114-S113,U114-U113,W114-W113,Y114-Y113,AA114-AA113,AC114-AC113,AE114-AE113,AG114-AG113)</f>
        <v>0</v>
      </c>
      <c r="AN113" s="83">
        <f>IF(AI113="有",AM113-3,AM113)</f>
        <v>0</v>
      </c>
      <c r="AP113" s="83">
        <f>IF(AI114="有",AN113-6,AN113)</f>
        <v>0</v>
      </c>
      <c r="AR113" s="84">
        <f t="shared" si="222"/>
        <v>0</v>
      </c>
    </row>
    <row r="114" spans="2:44" s="51" customFormat="1" ht="30" customHeight="1" thickBot="1">
      <c r="B114" s="190"/>
      <c r="C114" s="191"/>
      <c r="D114" s="191"/>
      <c r="E114" s="192"/>
      <c r="F114" s="195"/>
      <c r="G114" s="195"/>
      <c r="H114" s="195"/>
      <c r="I114" s="195"/>
      <c r="J114" s="196"/>
      <c r="K114" s="62">
        <f>IF(OR(K113=" ",K113=0),0,IF($K$10="","",DATE(YEAR($G$6),MONTH($G$6)+1,0)-$G$6+1))</f>
        <v>0</v>
      </c>
      <c r="L114" s="181"/>
      <c r="M114" s="62">
        <f>IF(OR(M113=" ",M113=0),0,IF($M$10="",0,IF($O$10="",DAY(EOMONTH($M$10,0))-(DATE(YEAR($G$7),MONTH($G$7)+1,0)-$G$7),DAY(EOMONTH($M$10,0)))))</f>
        <v>0</v>
      </c>
      <c r="N114" s="181"/>
      <c r="O114" s="62">
        <f>IF(OR(O113=" ",O113=0),0,IF($O$10="",0,IF($Q$10="",DAY(EOMONTH($O$10,0))-(DATE(YEAR($G$7),MONTH($G$7)+1,0)-$G$7),DAY(EOMONTH($O$10,0)))))</f>
        <v>0</v>
      </c>
      <c r="P114" s="181"/>
      <c r="Q114" s="62">
        <f>IF(OR(Q113=" ",Q113=0),0,IF($Q$10="",0,IF($S$10="",DAY(EOMONTH($Q$10,0))-(DATE(YEAR($G$7),MONTH($G$7)+1,0)-$G$7),DAY(EOMONTH($Q$10,0)))))</f>
        <v>0</v>
      </c>
      <c r="R114" s="181"/>
      <c r="S114" s="62">
        <f>IF(OR(S113=" ",S113=0),0,IF($S$10="",0,IF($U$10="",DAY(EOMONTH($S$10,0))-(DATE(YEAR($G$7),MONTH($G$7)+1,0)-$G$7),DAY(EOMONTH($S$10,0)))))</f>
        <v>0</v>
      </c>
      <c r="T114" s="181"/>
      <c r="U114" s="62">
        <f>IF(OR(U113=" ",U113=0),0,IF($U$10="",0,IF($W$10="",DAY(EOMONTH($U$10,0))-(DATE(YEAR($G$7),MONTH($G$7)+1,0)-$G$7),DAY(EOMONTH($U$10,0)))))</f>
        <v>0</v>
      </c>
      <c r="V114" s="181"/>
      <c r="W114" s="62">
        <f>IF(OR(W113=" ",W113=0),0,IF($W$10="",0,IF($Y$10="",DAY(EOMONTH($W$10,0))-(DATE(YEAR($G$7),MONTH($G$7)+1,0)-$G$7),DAY(EOMONTH($W$10,0)))))</f>
        <v>0</v>
      </c>
      <c r="X114" s="181"/>
      <c r="Y114" s="62">
        <f>IF(OR(Y113=" ",Y113=0),0,IF($Y$10="",0,IF($AA$10="",DAY(EOMONTH($Y$10,0))-(DATE(YEAR($G$7),MONTH($G$7)+1,0)-$G$7),DAY(EOMONTH($Y$10,0)))))</f>
        <v>0</v>
      </c>
      <c r="Z114" s="181"/>
      <c r="AA114" s="62">
        <f>IF(OR(AA113=" ",AA113=0),0,IF($AA$10="",0,IF($AC$10="",DAY(EOMONTH($AA$10,0))-(DATE(YEAR($G$7),MONTH($G$7)+1,0)-$G$7),DAY(EOMONTH($AA$10,0)))))</f>
        <v>0</v>
      </c>
      <c r="AB114" s="181"/>
      <c r="AC114" s="62">
        <f>IF(OR(AC113=" ",AC113=0),0,IF($AC$10="",0,IF($AE$10="",DAY(EOMONTH($AC$10,0))-(DATE(YEAR($G$7),MONTH($G$7)+1,0)-$G$7),DAY(EOMONTH($AC$10,0)))))</f>
        <v>0</v>
      </c>
      <c r="AD114" s="181"/>
      <c r="AE114" s="62">
        <f>IF(OR(AE113=" ",AE113=0),0,IF($AE$10="",0,IF($AG$10="",DAY(EOMONTH($AE$10,0))-(DATE(YEAR($G$7),MONTH($G$7)+1,0)-$G$7),DAY(EOMONTH($AE$10,0)))))</f>
        <v>0</v>
      </c>
      <c r="AF114" s="181"/>
      <c r="AG114" s="62">
        <f>IF(OR(AG113=" ",AG113=0),0,IF($AG$10="",0,DAY(EOMONTH($AG$10,0)-(DATE(YEAR($G$7),MONTH($G$7)+1,0)-$G$7))))</f>
        <v>0</v>
      </c>
      <c r="AH114" s="182"/>
      <c r="AI114" s="93"/>
      <c r="AJ114" s="185"/>
      <c r="AK114" s="186"/>
      <c r="AM114" s="51">
        <f>SUM(K114,M114,O114,Q114,S114,U114,W114,Y114,AA114,AC114,AE114,AG114)</f>
        <v>0</v>
      </c>
      <c r="AN114" s="88">
        <f>IF(AI113="有",AM114-3,AM114)</f>
        <v>0</v>
      </c>
      <c r="AO114" s="85"/>
      <c r="AP114" s="88">
        <f>IF(AI114="有",AN114-6,AN114)</f>
        <v>0</v>
      </c>
      <c r="AQ114" s="85"/>
      <c r="AR114" s="84">
        <f t="shared" si="222"/>
        <v>0</v>
      </c>
    </row>
    <row r="115" spans="2:44" s="28" customFormat="1" ht="11.25" customHeight="1">
      <c r="B115" s="8"/>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0"/>
      <c r="AI115" s="30"/>
      <c r="AJ115" s="33"/>
      <c r="AK115" s="30"/>
    </row>
    <row r="116" spans="2:44" ht="17.25">
      <c r="AA116" s="104"/>
    </row>
  </sheetData>
  <mergeCells count="730">
    <mergeCell ref="B113:E114"/>
    <mergeCell ref="F113:J114"/>
    <mergeCell ref="L113:L114"/>
    <mergeCell ref="N113:N114"/>
    <mergeCell ref="P113:P114"/>
    <mergeCell ref="R113:R114"/>
    <mergeCell ref="T113:T114"/>
    <mergeCell ref="V113:V114"/>
    <mergeCell ref="X113:X114"/>
    <mergeCell ref="Z113:Z114"/>
    <mergeCell ref="AB113:AB114"/>
    <mergeCell ref="AD113:AD114"/>
    <mergeCell ref="AF113:AF114"/>
    <mergeCell ref="AH113:AH114"/>
    <mergeCell ref="AJ113:AK114"/>
    <mergeCell ref="AJ111:AK112"/>
    <mergeCell ref="X111:X112"/>
    <mergeCell ref="Z111:Z112"/>
    <mergeCell ref="AB111:AB112"/>
    <mergeCell ref="AD111:AD112"/>
    <mergeCell ref="AF111:AF112"/>
    <mergeCell ref="AH111:AH112"/>
    <mergeCell ref="T107:T108"/>
    <mergeCell ref="V107:V108"/>
    <mergeCell ref="AD109:AD110"/>
    <mergeCell ref="AF109:AF110"/>
    <mergeCell ref="AH109:AH110"/>
    <mergeCell ref="AJ109:AK110"/>
    <mergeCell ref="L111:L112"/>
    <mergeCell ref="N111:N112"/>
    <mergeCell ref="P111:P112"/>
    <mergeCell ref="R111:R112"/>
    <mergeCell ref="T111:T112"/>
    <mergeCell ref="V111:V112"/>
    <mergeCell ref="L103:L104"/>
    <mergeCell ref="N103:N104"/>
    <mergeCell ref="P103:P104"/>
    <mergeCell ref="R103:R104"/>
    <mergeCell ref="AJ107:AK108"/>
    <mergeCell ref="L109:L110"/>
    <mergeCell ref="N109:N110"/>
    <mergeCell ref="P109:P110"/>
    <mergeCell ref="R109:R110"/>
    <mergeCell ref="T109:T110"/>
    <mergeCell ref="V109:V110"/>
    <mergeCell ref="X109:X110"/>
    <mergeCell ref="Z109:Z110"/>
    <mergeCell ref="AB109:AB110"/>
    <mergeCell ref="X107:X108"/>
    <mergeCell ref="Z107:Z108"/>
    <mergeCell ref="AB107:AB108"/>
    <mergeCell ref="AD107:AD108"/>
    <mergeCell ref="AF107:AF108"/>
    <mergeCell ref="AH107:AH108"/>
    <mergeCell ref="L107:L108"/>
    <mergeCell ref="N107:N108"/>
    <mergeCell ref="P107:P108"/>
    <mergeCell ref="R107:R108"/>
    <mergeCell ref="Z105:Z106"/>
    <mergeCell ref="AB105:AB106"/>
    <mergeCell ref="AD105:AD106"/>
    <mergeCell ref="AF105:AF106"/>
    <mergeCell ref="AH105:AH106"/>
    <mergeCell ref="AJ105:AK106"/>
    <mergeCell ref="AJ103:AK104"/>
    <mergeCell ref="B105:E106"/>
    <mergeCell ref="F105:J106"/>
    <mergeCell ref="L105:L106"/>
    <mergeCell ref="N105:N106"/>
    <mergeCell ref="P105:P106"/>
    <mergeCell ref="R105:R106"/>
    <mergeCell ref="T105:T106"/>
    <mergeCell ref="V105:V106"/>
    <mergeCell ref="X105:X106"/>
    <mergeCell ref="X103:X104"/>
    <mergeCell ref="Z103:Z104"/>
    <mergeCell ref="AB103:AB104"/>
    <mergeCell ref="AD103:AD104"/>
    <mergeCell ref="AF103:AF104"/>
    <mergeCell ref="AH103:AH104"/>
    <mergeCell ref="B103:E104"/>
    <mergeCell ref="F103:J104"/>
    <mergeCell ref="B99:E100"/>
    <mergeCell ref="F99:J100"/>
    <mergeCell ref="L99:L100"/>
    <mergeCell ref="N99:N100"/>
    <mergeCell ref="P99:P100"/>
    <mergeCell ref="X101:X102"/>
    <mergeCell ref="Z101:Z102"/>
    <mergeCell ref="AB101:AB102"/>
    <mergeCell ref="AD101:AD102"/>
    <mergeCell ref="AD95:AD96"/>
    <mergeCell ref="AF95:AF96"/>
    <mergeCell ref="AH95:AH96"/>
    <mergeCell ref="B95:E96"/>
    <mergeCell ref="F95:J96"/>
    <mergeCell ref="L95:L96"/>
    <mergeCell ref="T103:T104"/>
    <mergeCell ref="V103:V104"/>
    <mergeCell ref="V101:V102"/>
    <mergeCell ref="AF99:AF100"/>
    <mergeCell ref="AH99:AH100"/>
    <mergeCell ref="B101:E102"/>
    <mergeCell ref="F101:J102"/>
    <mergeCell ref="L101:L102"/>
    <mergeCell ref="N101:N102"/>
    <mergeCell ref="P101:P102"/>
    <mergeCell ref="R101:R102"/>
    <mergeCell ref="T101:T102"/>
    <mergeCell ref="T99:T100"/>
    <mergeCell ref="V99:V100"/>
    <mergeCell ref="X99:X100"/>
    <mergeCell ref="Z99:Z100"/>
    <mergeCell ref="AB99:AB100"/>
    <mergeCell ref="AD99:AD100"/>
    <mergeCell ref="B97:E98"/>
    <mergeCell ref="F97:J98"/>
    <mergeCell ref="L97:L98"/>
    <mergeCell ref="N97:N98"/>
    <mergeCell ref="P97:P98"/>
    <mergeCell ref="R97:R98"/>
    <mergeCell ref="T97:T98"/>
    <mergeCell ref="V97:V98"/>
    <mergeCell ref="X97:X98"/>
    <mergeCell ref="Z97:Z98"/>
    <mergeCell ref="AB97:AB98"/>
    <mergeCell ref="AD97:AD98"/>
    <mergeCell ref="AF97:AF98"/>
    <mergeCell ref="R99:R100"/>
    <mergeCell ref="AH101:AH102"/>
    <mergeCell ref="AJ101:AK102"/>
    <mergeCell ref="AH97:AH98"/>
    <mergeCell ref="AJ97:AK98"/>
    <mergeCell ref="AJ99:AK100"/>
    <mergeCell ref="AF101:AF102"/>
    <mergeCell ref="N95:N96"/>
    <mergeCell ref="P95:P96"/>
    <mergeCell ref="R95:R96"/>
    <mergeCell ref="T95:T96"/>
    <mergeCell ref="V95:V96"/>
    <mergeCell ref="V93:V94"/>
    <mergeCell ref="AF91:AF92"/>
    <mergeCell ref="AH91:AH92"/>
    <mergeCell ref="AJ91:AK92"/>
    <mergeCell ref="X91:X92"/>
    <mergeCell ref="Z91:Z92"/>
    <mergeCell ref="AB91:AB92"/>
    <mergeCell ref="AD91:AD92"/>
    <mergeCell ref="AH93:AH94"/>
    <mergeCell ref="AJ93:AK94"/>
    <mergeCell ref="X93:X94"/>
    <mergeCell ref="Z93:Z94"/>
    <mergeCell ref="AB93:AB94"/>
    <mergeCell ref="AD93:AD94"/>
    <mergeCell ref="AF93:AF94"/>
    <mergeCell ref="AJ95:AK96"/>
    <mergeCell ref="X95:X96"/>
    <mergeCell ref="Z95:Z96"/>
    <mergeCell ref="AB95:AB96"/>
    <mergeCell ref="T93:T94"/>
    <mergeCell ref="T91:T92"/>
    <mergeCell ref="V91:V92"/>
    <mergeCell ref="B91:E92"/>
    <mergeCell ref="F91:J92"/>
    <mergeCell ref="L91:L92"/>
    <mergeCell ref="N91:N92"/>
    <mergeCell ref="P91:P92"/>
    <mergeCell ref="R91:R92"/>
    <mergeCell ref="L87:L88"/>
    <mergeCell ref="N87:N88"/>
    <mergeCell ref="P87:P88"/>
    <mergeCell ref="R87:R88"/>
    <mergeCell ref="B93:E94"/>
    <mergeCell ref="F93:J94"/>
    <mergeCell ref="L93:L94"/>
    <mergeCell ref="N93:N94"/>
    <mergeCell ref="P93:P94"/>
    <mergeCell ref="R93:R94"/>
    <mergeCell ref="Z89:Z90"/>
    <mergeCell ref="AB89:AB90"/>
    <mergeCell ref="AD89:AD90"/>
    <mergeCell ref="AF89:AF90"/>
    <mergeCell ref="AH89:AH90"/>
    <mergeCell ref="AJ89:AK90"/>
    <mergeCell ref="AJ87:AK88"/>
    <mergeCell ref="B89:E90"/>
    <mergeCell ref="F89:J90"/>
    <mergeCell ref="L89:L90"/>
    <mergeCell ref="N89:N90"/>
    <mergeCell ref="P89:P90"/>
    <mergeCell ref="R89:R90"/>
    <mergeCell ref="T89:T90"/>
    <mergeCell ref="V89:V90"/>
    <mergeCell ref="X89:X90"/>
    <mergeCell ref="X87:X88"/>
    <mergeCell ref="Z87:Z88"/>
    <mergeCell ref="AB87:AB88"/>
    <mergeCell ref="AD87:AD88"/>
    <mergeCell ref="AF87:AF88"/>
    <mergeCell ref="AH87:AH88"/>
    <mergeCell ref="B87:E88"/>
    <mergeCell ref="F87:J88"/>
    <mergeCell ref="T87:T88"/>
    <mergeCell ref="V87:V88"/>
    <mergeCell ref="V85:V86"/>
    <mergeCell ref="AF83:AF84"/>
    <mergeCell ref="AH83:AH84"/>
    <mergeCell ref="AJ83:AK84"/>
    <mergeCell ref="B85:E86"/>
    <mergeCell ref="F85:J86"/>
    <mergeCell ref="L85:L86"/>
    <mergeCell ref="N85:N86"/>
    <mergeCell ref="P85:P86"/>
    <mergeCell ref="R85:R86"/>
    <mergeCell ref="T85:T86"/>
    <mergeCell ref="T83:T84"/>
    <mergeCell ref="V83:V84"/>
    <mergeCell ref="X83:X84"/>
    <mergeCell ref="Z83:Z84"/>
    <mergeCell ref="AB83:AB84"/>
    <mergeCell ref="AD83:AD84"/>
    <mergeCell ref="B83:E84"/>
    <mergeCell ref="F83:J84"/>
    <mergeCell ref="L83:L84"/>
    <mergeCell ref="N83:N84"/>
    <mergeCell ref="P83:P84"/>
    <mergeCell ref="R83:R84"/>
    <mergeCell ref="AH85:AH86"/>
    <mergeCell ref="AJ85:AK86"/>
    <mergeCell ref="Z81:Z82"/>
    <mergeCell ref="AB81:AB82"/>
    <mergeCell ref="AD81:AD82"/>
    <mergeCell ref="AF81:AF82"/>
    <mergeCell ref="AH81:AH82"/>
    <mergeCell ref="AJ81:AK82"/>
    <mergeCell ref="X85:X86"/>
    <mergeCell ref="Z85:Z86"/>
    <mergeCell ref="AB85:AB86"/>
    <mergeCell ref="AD85:AD86"/>
    <mergeCell ref="AF85:AF86"/>
    <mergeCell ref="B80:E82"/>
    <mergeCell ref="F80:J82"/>
    <mergeCell ref="AJ80:AK80"/>
    <mergeCell ref="L81:L82"/>
    <mergeCell ref="N81:N82"/>
    <mergeCell ref="P81:P82"/>
    <mergeCell ref="R81:R82"/>
    <mergeCell ref="T81:T82"/>
    <mergeCell ref="V81:V82"/>
    <mergeCell ref="X81:X82"/>
    <mergeCell ref="B75:E76"/>
    <mergeCell ref="F75:J76"/>
    <mergeCell ref="L75:L76"/>
    <mergeCell ref="N75:N76"/>
    <mergeCell ref="P75:P76"/>
    <mergeCell ref="R75:R76"/>
    <mergeCell ref="T75:T76"/>
    <mergeCell ref="V75:V76"/>
    <mergeCell ref="X75:X76"/>
    <mergeCell ref="Z75:Z76"/>
    <mergeCell ref="AB75:AB76"/>
    <mergeCell ref="AD75:AD76"/>
    <mergeCell ref="AF75:AF76"/>
    <mergeCell ref="AH75:AH76"/>
    <mergeCell ref="AJ75:AK76"/>
    <mergeCell ref="AJ73:AK74"/>
    <mergeCell ref="X73:X74"/>
    <mergeCell ref="Z73:Z74"/>
    <mergeCell ref="AB73:AB74"/>
    <mergeCell ref="AD73:AD74"/>
    <mergeCell ref="AF73:AF74"/>
    <mergeCell ref="AH73:AH74"/>
    <mergeCell ref="T69:T70"/>
    <mergeCell ref="V69:V70"/>
    <mergeCell ref="AD71:AD72"/>
    <mergeCell ref="AF71:AF72"/>
    <mergeCell ref="AH71:AH72"/>
    <mergeCell ref="AJ71:AK72"/>
    <mergeCell ref="L73:L74"/>
    <mergeCell ref="N73:N74"/>
    <mergeCell ref="P73:P74"/>
    <mergeCell ref="R73:R74"/>
    <mergeCell ref="T73:T74"/>
    <mergeCell ref="V73:V74"/>
    <mergeCell ref="L65:L66"/>
    <mergeCell ref="N65:N66"/>
    <mergeCell ref="P65:P66"/>
    <mergeCell ref="R65:R66"/>
    <mergeCell ref="AJ69:AK70"/>
    <mergeCell ref="L71:L72"/>
    <mergeCell ref="N71:N72"/>
    <mergeCell ref="P71:P72"/>
    <mergeCell ref="R71:R72"/>
    <mergeCell ref="T71:T72"/>
    <mergeCell ref="V71:V72"/>
    <mergeCell ref="X71:X72"/>
    <mergeCell ref="Z71:Z72"/>
    <mergeCell ref="AB71:AB72"/>
    <mergeCell ref="X69:X70"/>
    <mergeCell ref="Z69:Z70"/>
    <mergeCell ref="AB69:AB70"/>
    <mergeCell ref="AD69:AD70"/>
    <mergeCell ref="AF69:AF70"/>
    <mergeCell ref="AH69:AH70"/>
    <mergeCell ref="L69:L70"/>
    <mergeCell ref="N69:N70"/>
    <mergeCell ref="P69:P70"/>
    <mergeCell ref="R69:R70"/>
    <mergeCell ref="Z67:Z68"/>
    <mergeCell ref="AB67:AB68"/>
    <mergeCell ref="AD67:AD68"/>
    <mergeCell ref="AF67:AF68"/>
    <mergeCell ref="AH67:AH68"/>
    <mergeCell ref="AJ67:AK68"/>
    <mergeCell ref="AJ65:AK66"/>
    <mergeCell ref="B67:E68"/>
    <mergeCell ref="F67:J68"/>
    <mergeCell ref="L67:L68"/>
    <mergeCell ref="N67:N68"/>
    <mergeCell ref="P67:P68"/>
    <mergeCell ref="R67:R68"/>
    <mergeCell ref="T67:T68"/>
    <mergeCell ref="V67:V68"/>
    <mergeCell ref="X67:X68"/>
    <mergeCell ref="X65:X66"/>
    <mergeCell ref="Z65:Z66"/>
    <mergeCell ref="AB65:AB66"/>
    <mergeCell ref="AD65:AD66"/>
    <mergeCell ref="AF65:AF66"/>
    <mergeCell ref="AH65:AH66"/>
    <mergeCell ref="B65:E66"/>
    <mergeCell ref="F65:J66"/>
    <mergeCell ref="B61:E62"/>
    <mergeCell ref="F61:J62"/>
    <mergeCell ref="L61:L62"/>
    <mergeCell ref="N61:N62"/>
    <mergeCell ref="P61:P62"/>
    <mergeCell ref="X63:X64"/>
    <mergeCell ref="Z63:Z64"/>
    <mergeCell ref="AB63:AB64"/>
    <mergeCell ref="AD63:AD64"/>
    <mergeCell ref="AD57:AD58"/>
    <mergeCell ref="AF57:AF58"/>
    <mergeCell ref="AH57:AH58"/>
    <mergeCell ref="B57:E58"/>
    <mergeCell ref="F57:J58"/>
    <mergeCell ref="L57:L58"/>
    <mergeCell ref="T65:T66"/>
    <mergeCell ref="V65:V66"/>
    <mergeCell ref="V63:V64"/>
    <mergeCell ref="AF61:AF62"/>
    <mergeCell ref="AH61:AH62"/>
    <mergeCell ref="B63:E64"/>
    <mergeCell ref="F63:J64"/>
    <mergeCell ref="L63:L64"/>
    <mergeCell ref="N63:N64"/>
    <mergeCell ref="P63:P64"/>
    <mergeCell ref="R63:R64"/>
    <mergeCell ref="T63:T64"/>
    <mergeCell ref="T61:T62"/>
    <mergeCell ref="V61:V62"/>
    <mergeCell ref="X61:X62"/>
    <mergeCell ref="Z61:Z62"/>
    <mergeCell ref="AB61:AB62"/>
    <mergeCell ref="AD61:AD62"/>
    <mergeCell ref="B59:E60"/>
    <mergeCell ref="F59:J60"/>
    <mergeCell ref="L59:L60"/>
    <mergeCell ref="N59:N60"/>
    <mergeCell ref="P59:P60"/>
    <mergeCell ref="R59:R60"/>
    <mergeCell ref="T59:T60"/>
    <mergeCell ref="V59:V60"/>
    <mergeCell ref="X59:X60"/>
    <mergeCell ref="Z59:Z60"/>
    <mergeCell ref="AB59:AB60"/>
    <mergeCell ref="AD59:AD60"/>
    <mergeCell ref="AF59:AF60"/>
    <mergeCell ref="R61:R62"/>
    <mergeCell ref="AH63:AH64"/>
    <mergeCell ref="AJ63:AK64"/>
    <mergeCell ref="AH59:AH60"/>
    <mergeCell ref="AJ59:AK60"/>
    <mergeCell ref="AJ61:AK62"/>
    <mergeCell ref="AF63:AF64"/>
    <mergeCell ref="N57:N58"/>
    <mergeCell ref="P57:P58"/>
    <mergeCell ref="R57:R58"/>
    <mergeCell ref="T57:T58"/>
    <mergeCell ref="V57:V58"/>
    <mergeCell ref="V55:V56"/>
    <mergeCell ref="AF53:AF54"/>
    <mergeCell ref="AH53:AH54"/>
    <mergeCell ref="AJ53:AK54"/>
    <mergeCell ref="X53:X54"/>
    <mergeCell ref="Z53:Z54"/>
    <mergeCell ref="AB53:AB54"/>
    <mergeCell ref="AD53:AD54"/>
    <mergeCell ref="AH55:AH56"/>
    <mergeCell ref="AJ55:AK56"/>
    <mergeCell ref="X55:X56"/>
    <mergeCell ref="Z55:Z56"/>
    <mergeCell ref="AB55:AB56"/>
    <mergeCell ref="AD55:AD56"/>
    <mergeCell ref="AF55:AF56"/>
    <mergeCell ref="AJ57:AK58"/>
    <mergeCell ref="X57:X58"/>
    <mergeCell ref="Z57:Z58"/>
    <mergeCell ref="AB57:AB58"/>
    <mergeCell ref="T55:T56"/>
    <mergeCell ref="T53:T54"/>
    <mergeCell ref="V53:V54"/>
    <mergeCell ref="B53:E54"/>
    <mergeCell ref="F53:J54"/>
    <mergeCell ref="L53:L54"/>
    <mergeCell ref="N53:N54"/>
    <mergeCell ref="P53:P54"/>
    <mergeCell ref="R53:R54"/>
    <mergeCell ref="L49:L50"/>
    <mergeCell ref="N49:N50"/>
    <mergeCell ref="P49:P50"/>
    <mergeCell ref="R49:R50"/>
    <mergeCell ref="B55:E56"/>
    <mergeCell ref="F55:J56"/>
    <mergeCell ref="L55:L56"/>
    <mergeCell ref="N55:N56"/>
    <mergeCell ref="P55:P56"/>
    <mergeCell ref="R55:R56"/>
    <mergeCell ref="Z51:Z52"/>
    <mergeCell ref="AB51:AB52"/>
    <mergeCell ref="AD51:AD52"/>
    <mergeCell ref="AF51:AF52"/>
    <mergeCell ref="AH51:AH52"/>
    <mergeCell ref="AJ51:AK52"/>
    <mergeCell ref="AJ49:AK50"/>
    <mergeCell ref="B51:E52"/>
    <mergeCell ref="F51:J52"/>
    <mergeCell ref="L51:L52"/>
    <mergeCell ref="N51:N52"/>
    <mergeCell ref="P51:P52"/>
    <mergeCell ref="R51:R52"/>
    <mergeCell ref="T51:T52"/>
    <mergeCell ref="V51:V52"/>
    <mergeCell ref="X51:X52"/>
    <mergeCell ref="X49:X50"/>
    <mergeCell ref="Z49:Z50"/>
    <mergeCell ref="AB49:AB50"/>
    <mergeCell ref="AD49:AD50"/>
    <mergeCell ref="AF49:AF50"/>
    <mergeCell ref="AH49:AH50"/>
    <mergeCell ref="B49:E50"/>
    <mergeCell ref="F49:J50"/>
    <mergeCell ref="T49:T50"/>
    <mergeCell ref="V49:V50"/>
    <mergeCell ref="V47:V48"/>
    <mergeCell ref="AF45:AF46"/>
    <mergeCell ref="AH45:AH46"/>
    <mergeCell ref="AJ45:AK46"/>
    <mergeCell ref="B47:E48"/>
    <mergeCell ref="F47:J48"/>
    <mergeCell ref="L47:L48"/>
    <mergeCell ref="N47:N48"/>
    <mergeCell ref="P47:P48"/>
    <mergeCell ref="R47:R48"/>
    <mergeCell ref="T47:T48"/>
    <mergeCell ref="T45:T46"/>
    <mergeCell ref="V45:V46"/>
    <mergeCell ref="X45:X46"/>
    <mergeCell ref="Z45:Z46"/>
    <mergeCell ref="AB45:AB46"/>
    <mergeCell ref="AD45:AD46"/>
    <mergeCell ref="B45:E46"/>
    <mergeCell ref="F45:J46"/>
    <mergeCell ref="L45:L46"/>
    <mergeCell ref="N45:N46"/>
    <mergeCell ref="P45:P46"/>
    <mergeCell ref="AH47:AH48"/>
    <mergeCell ref="AJ47:AK48"/>
    <mergeCell ref="Z43:Z44"/>
    <mergeCell ref="AB43:AB44"/>
    <mergeCell ref="AD43:AD44"/>
    <mergeCell ref="AF43:AF44"/>
    <mergeCell ref="AH43:AH44"/>
    <mergeCell ref="AJ43:AK44"/>
    <mergeCell ref="X47:X48"/>
    <mergeCell ref="Z47:Z48"/>
    <mergeCell ref="AB47:AB48"/>
    <mergeCell ref="AD47:AD48"/>
    <mergeCell ref="AF47:AF48"/>
    <mergeCell ref="AD37:AD38"/>
    <mergeCell ref="AF37:AF38"/>
    <mergeCell ref="AH37:AH38"/>
    <mergeCell ref="AJ37:AK38"/>
    <mergeCell ref="AJ35:AK36"/>
    <mergeCell ref="B37:E38"/>
    <mergeCell ref="F37:J38"/>
    <mergeCell ref="L37:L38"/>
    <mergeCell ref="R45:R46"/>
    <mergeCell ref="B42:E44"/>
    <mergeCell ref="F42:J44"/>
    <mergeCell ref="AJ42:AK42"/>
    <mergeCell ref="L43:L44"/>
    <mergeCell ref="N43:N44"/>
    <mergeCell ref="P43:P44"/>
    <mergeCell ref="R43:R44"/>
    <mergeCell ref="T43:T44"/>
    <mergeCell ref="V43:V44"/>
    <mergeCell ref="X43:X44"/>
    <mergeCell ref="N37:N38"/>
    <mergeCell ref="P37:P38"/>
    <mergeCell ref="R37:R38"/>
    <mergeCell ref="T37:T38"/>
    <mergeCell ref="V37:V38"/>
    <mergeCell ref="X37:X38"/>
    <mergeCell ref="X35:X36"/>
    <mergeCell ref="Z35:Z36"/>
    <mergeCell ref="AB35:AB36"/>
    <mergeCell ref="N35:N36"/>
    <mergeCell ref="P35:P36"/>
    <mergeCell ref="R35:R36"/>
    <mergeCell ref="Z37:Z38"/>
    <mergeCell ref="AB37:AB38"/>
    <mergeCell ref="AD35:AD36"/>
    <mergeCell ref="AF35:AF36"/>
    <mergeCell ref="AH35:AH36"/>
    <mergeCell ref="B35:E36"/>
    <mergeCell ref="F35:J36"/>
    <mergeCell ref="B31:E32"/>
    <mergeCell ref="F31:J32"/>
    <mergeCell ref="L31:L32"/>
    <mergeCell ref="N31:N32"/>
    <mergeCell ref="P31:P32"/>
    <mergeCell ref="X33:X34"/>
    <mergeCell ref="Z33:Z34"/>
    <mergeCell ref="AB33:AB34"/>
    <mergeCell ref="AD33:AD34"/>
    <mergeCell ref="L35:L36"/>
    <mergeCell ref="AD27:AD28"/>
    <mergeCell ref="AF27:AF28"/>
    <mergeCell ref="AH27:AH28"/>
    <mergeCell ref="B27:E28"/>
    <mergeCell ref="F27:J28"/>
    <mergeCell ref="L27:L28"/>
    <mergeCell ref="T35:T36"/>
    <mergeCell ref="V35:V36"/>
    <mergeCell ref="V33:V34"/>
    <mergeCell ref="AF31:AF32"/>
    <mergeCell ref="AH31:AH32"/>
    <mergeCell ref="B33:E34"/>
    <mergeCell ref="F33:J34"/>
    <mergeCell ref="L33:L34"/>
    <mergeCell ref="N33:N34"/>
    <mergeCell ref="P33:P34"/>
    <mergeCell ref="R33:R34"/>
    <mergeCell ref="T33:T34"/>
    <mergeCell ref="T31:T32"/>
    <mergeCell ref="V31:V32"/>
    <mergeCell ref="X31:X32"/>
    <mergeCell ref="Z31:Z32"/>
    <mergeCell ref="AB31:AB32"/>
    <mergeCell ref="AD31:AD32"/>
    <mergeCell ref="B29:E30"/>
    <mergeCell ref="F29:J30"/>
    <mergeCell ref="L29:L30"/>
    <mergeCell ref="N29:N30"/>
    <mergeCell ref="P29:P30"/>
    <mergeCell ref="R29:R30"/>
    <mergeCell ref="T29:T30"/>
    <mergeCell ref="V29:V30"/>
    <mergeCell ref="X29:X30"/>
    <mergeCell ref="Z29:Z30"/>
    <mergeCell ref="AB29:AB30"/>
    <mergeCell ref="AD29:AD30"/>
    <mergeCell ref="AF29:AF30"/>
    <mergeCell ref="R31:R32"/>
    <mergeCell ref="AH33:AH34"/>
    <mergeCell ref="AJ33:AK34"/>
    <mergeCell ref="AH29:AH30"/>
    <mergeCell ref="AJ29:AK30"/>
    <mergeCell ref="AJ31:AK32"/>
    <mergeCell ref="AF33:AF34"/>
    <mergeCell ref="N27:N28"/>
    <mergeCell ref="P27:P28"/>
    <mergeCell ref="R27:R28"/>
    <mergeCell ref="T27:T28"/>
    <mergeCell ref="V27:V28"/>
    <mergeCell ref="V25:V26"/>
    <mergeCell ref="AF23:AF24"/>
    <mergeCell ref="AH23:AH24"/>
    <mergeCell ref="AJ23:AK24"/>
    <mergeCell ref="X23:X24"/>
    <mergeCell ref="Z23:Z24"/>
    <mergeCell ref="AB23:AB24"/>
    <mergeCell ref="AD23:AD24"/>
    <mergeCell ref="AH25:AH26"/>
    <mergeCell ref="AJ25:AK26"/>
    <mergeCell ref="X25:X26"/>
    <mergeCell ref="Z25:Z26"/>
    <mergeCell ref="AB25:AB26"/>
    <mergeCell ref="AD25:AD26"/>
    <mergeCell ref="AF25:AF26"/>
    <mergeCell ref="AJ27:AK28"/>
    <mergeCell ref="X27:X28"/>
    <mergeCell ref="Z27:Z28"/>
    <mergeCell ref="AB27:AB28"/>
    <mergeCell ref="T25:T26"/>
    <mergeCell ref="T23:T24"/>
    <mergeCell ref="V23:V24"/>
    <mergeCell ref="B23:E24"/>
    <mergeCell ref="F23:J24"/>
    <mergeCell ref="L23:L24"/>
    <mergeCell ref="N23:N24"/>
    <mergeCell ref="P23:P24"/>
    <mergeCell ref="R23:R24"/>
    <mergeCell ref="L19:L20"/>
    <mergeCell ref="N19:N20"/>
    <mergeCell ref="P19:P20"/>
    <mergeCell ref="R19:R20"/>
    <mergeCell ref="B25:E26"/>
    <mergeCell ref="F25:J26"/>
    <mergeCell ref="L25:L26"/>
    <mergeCell ref="N25:N26"/>
    <mergeCell ref="P25:P26"/>
    <mergeCell ref="R25:R26"/>
    <mergeCell ref="Z21:Z22"/>
    <mergeCell ref="AB21:AB22"/>
    <mergeCell ref="AD21:AD22"/>
    <mergeCell ref="AF21:AF22"/>
    <mergeCell ref="AH21:AH22"/>
    <mergeCell ref="AJ21:AK22"/>
    <mergeCell ref="AJ19:AK20"/>
    <mergeCell ref="B21:E22"/>
    <mergeCell ref="F21:J22"/>
    <mergeCell ref="L21:L22"/>
    <mergeCell ref="N21:N22"/>
    <mergeCell ref="P21:P22"/>
    <mergeCell ref="R21:R22"/>
    <mergeCell ref="T21:T22"/>
    <mergeCell ref="V21:V22"/>
    <mergeCell ref="X21:X22"/>
    <mergeCell ref="X19:X20"/>
    <mergeCell ref="Z19:Z20"/>
    <mergeCell ref="AB19:AB20"/>
    <mergeCell ref="AD19:AD20"/>
    <mergeCell ref="AF19:AF20"/>
    <mergeCell ref="AH19:AH20"/>
    <mergeCell ref="B19:E20"/>
    <mergeCell ref="F19:J20"/>
    <mergeCell ref="T19:T20"/>
    <mergeCell ref="V19:V20"/>
    <mergeCell ref="V17:V18"/>
    <mergeCell ref="AF15:AF16"/>
    <mergeCell ref="AH15:AH16"/>
    <mergeCell ref="AJ15:AK16"/>
    <mergeCell ref="B17:E18"/>
    <mergeCell ref="F17:J18"/>
    <mergeCell ref="L17:L18"/>
    <mergeCell ref="N17:N18"/>
    <mergeCell ref="P17:P18"/>
    <mergeCell ref="R17:R18"/>
    <mergeCell ref="T17:T18"/>
    <mergeCell ref="T15:T16"/>
    <mergeCell ref="V15:V16"/>
    <mergeCell ref="X15:X16"/>
    <mergeCell ref="Z15:Z16"/>
    <mergeCell ref="AB15:AB16"/>
    <mergeCell ref="AD15:AD16"/>
    <mergeCell ref="B15:E16"/>
    <mergeCell ref="F15:J16"/>
    <mergeCell ref="L15:L16"/>
    <mergeCell ref="N15:N16"/>
    <mergeCell ref="P15:P16"/>
    <mergeCell ref="R15:R16"/>
    <mergeCell ref="AH17:AH18"/>
    <mergeCell ref="AJ17:AK18"/>
    <mergeCell ref="Z13:Z14"/>
    <mergeCell ref="AB13:AB14"/>
    <mergeCell ref="AD13:AD14"/>
    <mergeCell ref="AF13:AF14"/>
    <mergeCell ref="AH13:AH14"/>
    <mergeCell ref="AJ13:AK14"/>
    <mergeCell ref="X17:X18"/>
    <mergeCell ref="Z17:Z18"/>
    <mergeCell ref="AB17:AB18"/>
    <mergeCell ref="AD17:AD18"/>
    <mergeCell ref="AF17:AF18"/>
    <mergeCell ref="B13:E14"/>
    <mergeCell ref="F13:J14"/>
    <mergeCell ref="L13:L14"/>
    <mergeCell ref="N13:N14"/>
    <mergeCell ref="P13:P14"/>
    <mergeCell ref="R13:R14"/>
    <mergeCell ref="T13:T14"/>
    <mergeCell ref="V13:V14"/>
    <mergeCell ref="X13:X14"/>
    <mergeCell ref="G8:P8"/>
    <mergeCell ref="B10:E12"/>
    <mergeCell ref="F10:J12"/>
    <mergeCell ref="AJ10:AK10"/>
    <mergeCell ref="L11:L12"/>
    <mergeCell ref="N11:N12"/>
    <mergeCell ref="P11:P12"/>
    <mergeCell ref="R11:R12"/>
    <mergeCell ref="T11:T12"/>
    <mergeCell ref="V11:V12"/>
    <mergeCell ref="AJ11:AK12"/>
    <mergeCell ref="X11:X12"/>
    <mergeCell ref="Z11:Z12"/>
    <mergeCell ref="AB11:AB12"/>
    <mergeCell ref="AD11:AD12"/>
    <mergeCell ref="AF11:AF12"/>
    <mergeCell ref="AH11:AH12"/>
    <mergeCell ref="B6:E6"/>
    <mergeCell ref="G6:K6"/>
    <mergeCell ref="AC6:AF6"/>
    <mergeCell ref="AH6:AJ6"/>
    <mergeCell ref="B7:E7"/>
    <mergeCell ref="G7:K7"/>
    <mergeCell ref="L7:N7"/>
    <mergeCell ref="P7:R7"/>
    <mergeCell ref="AC3:AF3"/>
    <mergeCell ref="AH3:AJ3"/>
    <mergeCell ref="B4:E4"/>
    <mergeCell ref="G4:Q4"/>
    <mergeCell ref="AC4:AF4"/>
    <mergeCell ref="AH4:AJ5"/>
    <mergeCell ref="B5:E5"/>
    <mergeCell ref="G5:K5"/>
    <mergeCell ref="M5:Q5"/>
    <mergeCell ref="AC5:AF5"/>
  </mergeCells>
  <phoneticPr fontId="2"/>
  <conditionalFormatting sqref="Y5:Z6">
    <cfRule type="cellIs" dxfId="1488" priority="3603" operator="greaterThanOrEqual">
      <formula>0.285</formula>
    </cfRule>
    <cfRule type="cellIs" dxfId="1487" priority="3604" operator="greaterThanOrEqual">
      <formula>0.25</formula>
    </cfRule>
    <cfRule type="cellIs" dxfId="1486" priority="3605" operator="greaterThanOrEqual">
      <formula>0.214</formula>
    </cfRule>
  </conditionalFormatting>
  <conditionalFormatting sqref="O13">
    <cfRule type="containsText" dxfId="1485" priority="3597" operator="containsText" text="日">
      <formula>NOT(ISERROR(SEARCH("日",O13)))</formula>
    </cfRule>
    <cfRule type="containsText" dxfId="1484" priority="3598" operator="containsText" text="土">
      <formula>NOT(ISERROR(SEARCH("土",O13)))</formula>
    </cfRule>
  </conditionalFormatting>
  <conditionalFormatting sqref="M13">
    <cfRule type="containsText" dxfId="1483" priority="3599" operator="containsText" text="日">
      <formula>NOT(ISERROR(SEARCH("日",M13)))</formula>
    </cfRule>
    <cfRule type="containsText" dxfId="1482" priority="3600" operator="containsText" text="土">
      <formula>NOT(ISERROR(SEARCH("土",M13)))</formula>
    </cfRule>
  </conditionalFormatting>
  <conditionalFormatting sqref="Q13">
    <cfRule type="containsText" dxfId="1481" priority="3595" operator="containsText" text="日">
      <formula>NOT(ISERROR(SEARCH("日",Q13)))</formula>
    </cfRule>
    <cfRule type="containsText" dxfId="1480" priority="3596" operator="containsText" text="土">
      <formula>NOT(ISERROR(SEARCH("土",Q13)))</formula>
    </cfRule>
  </conditionalFormatting>
  <conditionalFormatting sqref="S13">
    <cfRule type="containsText" dxfId="1479" priority="3593" operator="containsText" text="日">
      <formula>NOT(ISERROR(SEARCH("日",S13)))</formula>
    </cfRule>
    <cfRule type="containsText" dxfId="1478" priority="3594" operator="containsText" text="土">
      <formula>NOT(ISERROR(SEARCH("土",S13)))</formula>
    </cfRule>
  </conditionalFormatting>
  <conditionalFormatting sqref="S15">
    <cfRule type="containsText" dxfId="1477" priority="3583" operator="containsText" text="日">
      <formula>NOT(ISERROR(SEARCH("日",S15)))</formula>
    </cfRule>
    <cfRule type="containsText" dxfId="1476" priority="3584" operator="containsText" text="土">
      <formula>NOT(ISERROR(SEARCH("土",S15)))</formula>
    </cfRule>
  </conditionalFormatting>
  <conditionalFormatting sqref="K17">
    <cfRule type="containsText" dxfId="1475" priority="3581" operator="containsText" text="日">
      <formula>NOT(ISERROR(SEARCH("日",K17)))</formula>
    </cfRule>
    <cfRule type="containsText" dxfId="1474" priority="3582" operator="containsText" text="土">
      <formula>NOT(ISERROR(SEARCH("土",K17)))</formula>
    </cfRule>
  </conditionalFormatting>
  <conditionalFormatting sqref="K13">
    <cfRule type="containsText" dxfId="1473" priority="3601" operator="containsText" text="日">
      <formula>NOT(ISERROR(SEARCH("日",K13)))</formula>
    </cfRule>
    <cfRule type="containsText" dxfId="1472" priority="3602" operator="containsText" text="土">
      <formula>NOT(ISERROR(SEARCH("土",K13)))</formula>
    </cfRule>
  </conditionalFormatting>
  <conditionalFormatting sqref="Q17">
    <cfRule type="containsText" dxfId="1471" priority="3575" operator="containsText" text="日">
      <formula>NOT(ISERROR(SEARCH("日",Q17)))</formula>
    </cfRule>
    <cfRule type="containsText" dxfId="1470" priority="3576" operator="containsText" text="土">
      <formula>NOT(ISERROR(SEARCH("土",Q17)))</formula>
    </cfRule>
  </conditionalFormatting>
  <conditionalFormatting sqref="K21">
    <cfRule type="containsText" dxfId="1469" priority="3561" operator="containsText" text="日">
      <formula>NOT(ISERROR(SEARCH("日",K21)))</formula>
    </cfRule>
    <cfRule type="containsText" dxfId="1468" priority="3562" operator="containsText" text="土">
      <formula>NOT(ISERROR(SEARCH("土",K21)))</formula>
    </cfRule>
  </conditionalFormatting>
  <conditionalFormatting sqref="M21">
    <cfRule type="containsText" dxfId="1467" priority="3559" operator="containsText" text="日">
      <formula>NOT(ISERROR(SEARCH("日",M21)))</formula>
    </cfRule>
    <cfRule type="containsText" dxfId="1466" priority="3560" operator="containsText" text="土">
      <formula>NOT(ISERROR(SEARCH("土",M21)))</formula>
    </cfRule>
  </conditionalFormatting>
  <conditionalFormatting sqref="O21">
    <cfRule type="containsText" dxfId="1465" priority="3557" operator="containsText" text="日">
      <formula>NOT(ISERROR(SEARCH("日",O21)))</formula>
    </cfRule>
    <cfRule type="containsText" dxfId="1464" priority="3558" operator="containsText" text="土">
      <formula>NOT(ISERROR(SEARCH("土",O21)))</formula>
    </cfRule>
  </conditionalFormatting>
  <conditionalFormatting sqref="Q21">
    <cfRule type="containsText" dxfId="1463" priority="3555" operator="containsText" text="日">
      <formula>NOT(ISERROR(SEARCH("日",Q21)))</formula>
    </cfRule>
    <cfRule type="containsText" dxfId="1462" priority="3556" operator="containsText" text="土">
      <formula>NOT(ISERROR(SEARCH("土",Q21)))</formula>
    </cfRule>
  </conditionalFormatting>
  <conditionalFormatting sqref="S21">
    <cfRule type="containsText" dxfId="1461" priority="3553" operator="containsText" text="日">
      <formula>NOT(ISERROR(SEARCH("日",S21)))</formula>
    </cfRule>
    <cfRule type="containsText" dxfId="1460" priority="3554" operator="containsText" text="土">
      <formula>NOT(ISERROR(SEARCH("土",S21)))</formula>
    </cfRule>
  </conditionalFormatting>
  <conditionalFormatting sqref="Q25">
    <cfRule type="containsText" dxfId="1459" priority="3535" operator="containsText" text="日">
      <formula>NOT(ISERROR(SEARCH("日",Q25)))</formula>
    </cfRule>
    <cfRule type="containsText" dxfId="1458" priority="3536" operator="containsText" text="土">
      <formula>NOT(ISERROR(SEARCH("土",Q25)))</formula>
    </cfRule>
  </conditionalFormatting>
  <conditionalFormatting sqref="S25">
    <cfRule type="containsText" dxfId="1457" priority="3533" operator="containsText" text="日">
      <formula>NOT(ISERROR(SEARCH("日",S25)))</formula>
    </cfRule>
    <cfRule type="containsText" dxfId="1456" priority="3534" operator="containsText" text="土">
      <formula>NOT(ISERROR(SEARCH("土",S25)))</formula>
    </cfRule>
  </conditionalFormatting>
  <conditionalFormatting sqref="K27">
    <cfRule type="containsText" dxfId="1455" priority="3531" operator="containsText" text="日">
      <formula>NOT(ISERROR(SEARCH("日",K27)))</formula>
    </cfRule>
    <cfRule type="containsText" dxfId="1454" priority="3532" operator="containsText" text="土">
      <formula>NOT(ISERROR(SEARCH("土",K27)))</formula>
    </cfRule>
  </conditionalFormatting>
  <conditionalFormatting sqref="M27">
    <cfRule type="containsText" dxfId="1453" priority="3529" operator="containsText" text="日">
      <formula>NOT(ISERROR(SEARCH("日",M27)))</formula>
    </cfRule>
    <cfRule type="containsText" dxfId="1452" priority="3530" operator="containsText" text="土">
      <formula>NOT(ISERROR(SEARCH("土",M27)))</formula>
    </cfRule>
  </conditionalFormatting>
  <conditionalFormatting sqref="O27">
    <cfRule type="containsText" dxfId="1451" priority="3527" operator="containsText" text="日">
      <formula>NOT(ISERROR(SEARCH("日",O27)))</formula>
    </cfRule>
    <cfRule type="containsText" dxfId="1450" priority="3528" operator="containsText" text="土">
      <formula>NOT(ISERROR(SEARCH("土",O27)))</formula>
    </cfRule>
  </conditionalFormatting>
  <conditionalFormatting sqref="S27">
    <cfRule type="containsText" dxfId="1449" priority="3523" operator="containsText" text="日">
      <formula>NOT(ISERROR(SEARCH("日",S27)))</formula>
    </cfRule>
    <cfRule type="containsText" dxfId="1448" priority="3524" operator="containsText" text="土">
      <formula>NOT(ISERROR(SEARCH("土",S27)))</formula>
    </cfRule>
  </conditionalFormatting>
  <conditionalFormatting sqref="K15">
    <cfRule type="containsText" dxfId="1447" priority="3591" operator="containsText" text="日">
      <formula>NOT(ISERROR(SEARCH("日",K15)))</formula>
    </cfRule>
    <cfRule type="containsText" dxfId="1446" priority="3592" operator="containsText" text="土">
      <formula>NOT(ISERROR(SEARCH("土",K15)))</formula>
    </cfRule>
  </conditionalFormatting>
  <conditionalFormatting sqref="M15">
    <cfRule type="containsText" dxfId="1445" priority="3589" operator="containsText" text="日">
      <formula>NOT(ISERROR(SEARCH("日",M15)))</formula>
    </cfRule>
    <cfRule type="containsText" dxfId="1444" priority="3590" operator="containsText" text="土">
      <formula>NOT(ISERROR(SEARCH("土",M15)))</formula>
    </cfRule>
  </conditionalFormatting>
  <conditionalFormatting sqref="O15">
    <cfRule type="containsText" dxfId="1443" priority="3587" operator="containsText" text="日">
      <formula>NOT(ISERROR(SEARCH("日",O15)))</formula>
    </cfRule>
    <cfRule type="containsText" dxfId="1442" priority="3588" operator="containsText" text="土">
      <formula>NOT(ISERROR(SEARCH("土",O15)))</formula>
    </cfRule>
  </conditionalFormatting>
  <conditionalFormatting sqref="Q15">
    <cfRule type="containsText" dxfId="1441" priority="3585" operator="containsText" text="日">
      <formula>NOT(ISERROR(SEARCH("日",Q15)))</formula>
    </cfRule>
    <cfRule type="containsText" dxfId="1440" priority="3586" operator="containsText" text="土">
      <formula>NOT(ISERROR(SEARCH("土",Q15)))</formula>
    </cfRule>
  </conditionalFormatting>
  <conditionalFormatting sqref="M17">
    <cfRule type="containsText" dxfId="1439" priority="3579" operator="containsText" text="日">
      <formula>NOT(ISERROR(SEARCH("日",M17)))</formula>
    </cfRule>
    <cfRule type="containsText" dxfId="1438" priority="3580" operator="containsText" text="土">
      <formula>NOT(ISERROR(SEARCH("土",M17)))</formula>
    </cfRule>
  </conditionalFormatting>
  <conditionalFormatting sqref="O17">
    <cfRule type="containsText" dxfId="1437" priority="3577" operator="containsText" text="日">
      <formula>NOT(ISERROR(SEARCH("日",O17)))</formula>
    </cfRule>
    <cfRule type="containsText" dxfId="1436" priority="3578" operator="containsText" text="土">
      <formula>NOT(ISERROR(SEARCH("土",O17)))</formula>
    </cfRule>
  </conditionalFormatting>
  <conditionalFormatting sqref="M23">
    <cfRule type="containsText" dxfId="1435" priority="3549" operator="containsText" text="日">
      <formula>NOT(ISERROR(SEARCH("日",M23)))</formula>
    </cfRule>
    <cfRule type="containsText" dxfId="1434" priority="3550" operator="containsText" text="土">
      <formula>NOT(ISERROR(SEARCH("土",M23)))</formula>
    </cfRule>
  </conditionalFormatting>
  <conditionalFormatting sqref="S17">
    <cfRule type="containsText" dxfId="1433" priority="3573" operator="containsText" text="日">
      <formula>NOT(ISERROR(SEARCH("日",S17)))</formula>
    </cfRule>
    <cfRule type="containsText" dxfId="1432" priority="3574" operator="containsText" text="土">
      <formula>NOT(ISERROR(SEARCH("土",S17)))</formula>
    </cfRule>
  </conditionalFormatting>
  <conditionalFormatting sqref="K19">
    <cfRule type="containsText" dxfId="1431" priority="3571" operator="containsText" text="日">
      <formula>NOT(ISERROR(SEARCH("日",K19)))</formula>
    </cfRule>
    <cfRule type="containsText" dxfId="1430" priority="3572" operator="containsText" text="土">
      <formula>NOT(ISERROR(SEARCH("土",K19)))</formula>
    </cfRule>
  </conditionalFormatting>
  <conditionalFormatting sqref="M19">
    <cfRule type="containsText" dxfId="1429" priority="3569" operator="containsText" text="日">
      <formula>NOT(ISERROR(SEARCH("日",M19)))</formula>
    </cfRule>
    <cfRule type="containsText" dxfId="1428" priority="3570" operator="containsText" text="土">
      <formula>NOT(ISERROR(SEARCH("土",M19)))</formula>
    </cfRule>
  </conditionalFormatting>
  <conditionalFormatting sqref="O19">
    <cfRule type="containsText" dxfId="1427" priority="3567" operator="containsText" text="日">
      <formula>NOT(ISERROR(SEARCH("日",O19)))</formula>
    </cfRule>
    <cfRule type="containsText" dxfId="1426" priority="3568" operator="containsText" text="土">
      <formula>NOT(ISERROR(SEARCH("土",O19)))</formula>
    </cfRule>
  </conditionalFormatting>
  <conditionalFormatting sqref="Q19">
    <cfRule type="containsText" dxfId="1425" priority="3565" operator="containsText" text="日">
      <formula>NOT(ISERROR(SEARCH("日",Q19)))</formula>
    </cfRule>
    <cfRule type="containsText" dxfId="1424" priority="3566" operator="containsText" text="土">
      <formula>NOT(ISERROR(SEARCH("土",Q19)))</formula>
    </cfRule>
  </conditionalFormatting>
  <conditionalFormatting sqref="S19">
    <cfRule type="containsText" dxfId="1423" priority="3563" operator="containsText" text="日">
      <formula>NOT(ISERROR(SEARCH("日",S19)))</formula>
    </cfRule>
    <cfRule type="containsText" dxfId="1422" priority="3564" operator="containsText" text="土">
      <formula>NOT(ISERROR(SEARCH("土",S19)))</formula>
    </cfRule>
  </conditionalFormatting>
  <conditionalFormatting sqref="K23">
    <cfRule type="containsText" dxfId="1421" priority="3551" operator="containsText" text="日">
      <formula>NOT(ISERROR(SEARCH("日",K23)))</formula>
    </cfRule>
    <cfRule type="containsText" dxfId="1420" priority="3552" operator="containsText" text="土">
      <formula>NOT(ISERROR(SEARCH("土",K23)))</formula>
    </cfRule>
  </conditionalFormatting>
  <conditionalFormatting sqref="O23">
    <cfRule type="containsText" dxfId="1419" priority="3547" operator="containsText" text="日">
      <formula>NOT(ISERROR(SEARCH("日",O23)))</formula>
    </cfRule>
    <cfRule type="containsText" dxfId="1418" priority="3548" operator="containsText" text="土">
      <formula>NOT(ISERROR(SEARCH("土",O23)))</formula>
    </cfRule>
  </conditionalFormatting>
  <conditionalFormatting sqref="Q23">
    <cfRule type="containsText" dxfId="1417" priority="3545" operator="containsText" text="日">
      <formula>NOT(ISERROR(SEARCH("日",Q23)))</formula>
    </cfRule>
    <cfRule type="containsText" dxfId="1416" priority="3546" operator="containsText" text="土">
      <formula>NOT(ISERROR(SEARCH("土",Q23)))</formula>
    </cfRule>
  </conditionalFormatting>
  <conditionalFormatting sqref="S23">
    <cfRule type="containsText" dxfId="1415" priority="3543" operator="containsText" text="日">
      <formula>NOT(ISERROR(SEARCH("日",S23)))</formula>
    </cfRule>
    <cfRule type="containsText" dxfId="1414" priority="3544" operator="containsText" text="土">
      <formula>NOT(ISERROR(SEARCH("土",S23)))</formula>
    </cfRule>
  </conditionalFormatting>
  <conditionalFormatting sqref="K25">
    <cfRule type="containsText" dxfId="1413" priority="3541" operator="containsText" text="日">
      <formula>NOT(ISERROR(SEARCH("日",K25)))</formula>
    </cfRule>
    <cfRule type="containsText" dxfId="1412" priority="3542" operator="containsText" text="土">
      <formula>NOT(ISERROR(SEARCH("土",K25)))</formula>
    </cfRule>
  </conditionalFormatting>
  <conditionalFormatting sqref="M25">
    <cfRule type="containsText" dxfId="1411" priority="3539" operator="containsText" text="日">
      <formula>NOT(ISERROR(SEARCH("日",M25)))</formula>
    </cfRule>
    <cfRule type="containsText" dxfId="1410" priority="3540" operator="containsText" text="土">
      <formula>NOT(ISERROR(SEARCH("土",M25)))</formula>
    </cfRule>
  </conditionalFormatting>
  <conditionalFormatting sqref="O25">
    <cfRule type="containsText" dxfId="1409" priority="3537" operator="containsText" text="日">
      <formula>NOT(ISERROR(SEARCH("日",O25)))</formula>
    </cfRule>
    <cfRule type="containsText" dxfId="1408" priority="3538" operator="containsText" text="土">
      <formula>NOT(ISERROR(SEARCH("土",O25)))</formula>
    </cfRule>
  </conditionalFormatting>
  <conditionalFormatting sqref="Q27">
    <cfRule type="containsText" dxfId="1407" priority="3525" operator="containsText" text="日">
      <formula>NOT(ISERROR(SEARCH("日",Q27)))</formula>
    </cfRule>
    <cfRule type="containsText" dxfId="1406" priority="3526" operator="containsText" text="土">
      <formula>NOT(ISERROR(SEARCH("土",Q27)))</formula>
    </cfRule>
  </conditionalFormatting>
  <conditionalFormatting sqref="K37 K35 K33 K31 K29">
    <cfRule type="containsText" dxfId="1405" priority="3521" operator="containsText" text="日">
      <formula>NOT(ISERROR(SEARCH("日",K29)))</formula>
    </cfRule>
    <cfRule type="containsText" dxfId="1404" priority="3522" operator="containsText" text="土">
      <formula>NOT(ISERROR(SEARCH("土",K29)))</formula>
    </cfRule>
  </conditionalFormatting>
  <conditionalFormatting sqref="M37 M35 M33 M31 M29">
    <cfRule type="containsText" dxfId="1403" priority="3519" operator="containsText" text="日">
      <formula>NOT(ISERROR(SEARCH("日",M29)))</formula>
    </cfRule>
    <cfRule type="containsText" dxfId="1402" priority="3520" operator="containsText" text="土">
      <formula>NOT(ISERROR(SEARCH("土",M29)))</formula>
    </cfRule>
  </conditionalFormatting>
  <conditionalFormatting sqref="O37 O35 O33 O31 O29">
    <cfRule type="containsText" dxfId="1401" priority="3517" operator="containsText" text="日">
      <formula>NOT(ISERROR(SEARCH("日",O29)))</formula>
    </cfRule>
    <cfRule type="containsText" dxfId="1400" priority="3518" operator="containsText" text="土">
      <formula>NOT(ISERROR(SEARCH("土",O29)))</formula>
    </cfRule>
  </conditionalFormatting>
  <conditionalFormatting sqref="Q37 Q35 Q33 Q31 Q29">
    <cfRule type="containsText" dxfId="1399" priority="3515" operator="containsText" text="日">
      <formula>NOT(ISERROR(SEARCH("日",Q29)))</formula>
    </cfRule>
    <cfRule type="containsText" dxfId="1398" priority="3516" operator="containsText" text="土">
      <formula>NOT(ISERROR(SEARCH("土",Q29)))</formula>
    </cfRule>
  </conditionalFormatting>
  <conditionalFormatting sqref="S37 S35 S33 S31 S29">
    <cfRule type="containsText" dxfId="1397" priority="3513" operator="containsText" text="日">
      <formula>NOT(ISERROR(SEARCH("日",S29)))</formula>
    </cfRule>
    <cfRule type="containsText" dxfId="1396" priority="3514" operator="containsText" text="土">
      <formula>NOT(ISERROR(SEARCH("土",S29)))</formula>
    </cfRule>
  </conditionalFormatting>
  <conditionalFormatting sqref="T5">
    <cfRule type="containsText" dxfId="1395" priority="3511" operator="containsText" text="日">
      <formula>NOT(ISERROR(SEARCH("日",T5)))</formula>
    </cfRule>
    <cfRule type="containsText" dxfId="1394" priority="3512" operator="containsText" text="土">
      <formula>NOT(ISERROR(SEARCH("土",T5)))</formula>
    </cfRule>
  </conditionalFormatting>
  <conditionalFormatting sqref="AE14">
    <cfRule type="containsText" dxfId="1393" priority="3489" operator="containsText" text="日">
      <formula>NOT(ISERROR(SEARCH("日",AE14)))</formula>
    </cfRule>
    <cfRule type="containsText" dxfId="1392" priority="3490" operator="containsText" text="土">
      <formula>NOT(ISERROR(SEARCH("土",AE14)))</formula>
    </cfRule>
  </conditionalFormatting>
  <conditionalFormatting sqref="AG14">
    <cfRule type="containsText" dxfId="1391" priority="3487" operator="containsText" text="日">
      <formula>NOT(ISERROR(SEARCH("日",AG14)))</formula>
    </cfRule>
    <cfRule type="containsText" dxfId="1390" priority="3488" operator="containsText" text="土">
      <formula>NOT(ISERROR(SEARCH("土",AG14)))</formula>
    </cfRule>
  </conditionalFormatting>
  <conditionalFormatting sqref="K39 K78:K79">
    <cfRule type="containsText" dxfId="1389" priority="3463" operator="containsText" text="日">
      <formula>NOT(ISERROR(SEARCH("日",K39)))</formula>
    </cfRule>
    <cfRule type="containsText" dxfId="1388" priority="3464" operator="containsText" text="土">
      <formula>NOT(ISERROR(SEARCH("土",K39)))</formula>
    </cfRule>
  </conditionalFormatting>
  <conditionalFormatting sqref="M91">
    <cfRule type="containsText" dxfId="1387" priority="3155" operator="containsText" text="日">
      <formula>NOT(ISERROR(SEARCH("日",M91)))</formula>
    </cfRule>
    <cfRule type="containsText" dxfId="1386" priority="3156" operator="containsText" text="土">
      <formula>NOT(ISERROR(SEARCH("土",M91)))</formula>
    </cfRule>
  </conditionalFormatting>
  <conditionalFormatting sqref="O91">
    <cfRule type="containsText" dxfId="1385" priority="3153" operator="containsText" text="日">
      <formula>NOT(ISERROR(SEARCH("日",O91)))</formula>
    </cfRule>
    <cfRule type="containsText" dxfId="1384" priority="3154" operator="containsText" text="土">
      <formula>NOT(ISERROR(SEARCH("土",O91)))</formula>
    </cfRule>
  </conditionalFormatting>
  <conditionalFormatting sqref="Q91">
    <cfRule type="containsText" dxfId="1383" priority="3151" operator="containsText" text="日">
      <formula>NOT(ISERROR(SEARCH("日",Q91)))</formula>
    </cfRule>
    <cfRule type="containsText" dxfId="1382" priority="3152" operator="containsText" text="土">
      <formula>NOT(ISERROR(SEARCH("土",Q91)))</formula>
    </cfRule>
  </conditionalFormatting>
  <conditionalFormatting sqref="S91">
    <cfRule type="containsText" dxfId="1381" priority="3149" operator="containsText" text="日">
      <formula>NOT(ISERROR(SEARCH("日",S91)))</formula>
    </cfRule>
    <cfRule type="containsText" dxfId="1380" priority="3150" operator="containsText" text="土">
      <formula>NOT(ISERROR(SEARCH("土",S91)))</formula>
    </cfRule>
  </conditionalFormatting>
  <conditionalFormatting sqref="M39 M78:M79">
    <cfRule type="containsText" dxfId="1379" priority="3439" operator="containsText" text="日">
      <formula>NOT(ISERROR(SEARCH("日",M39)))</formula>
    </cfRule>
    <cfRule type="containsText" dxfId="1378" priority="3440" operator="containsText" text="土">
      <formula>NOT(ISERROR(SEARCH("土",M39)))</formula>
    </cfRule>
  </conditionalFormatting>
  <conditionalFormatting sqref="O97">
    <cfRule type="containsText" dxfId="1377" priority="3123" operator="containsText" text="日">
      <formula>NOT(ISERROR(SEARCH("日",O97)))</formula>
    </cfRule>
    <cfRule type="containsText" dxfId="1376" priority="3124" operator="containsText" text="土">
      <formula>NOT(ISERROR(SEARCH("土",O97)))</formula>
    </cfRule>
  </conditionalFormatting>
  <conditionalFormatting sqref="Q97">
    <cfRule type="containsText" dxfId="1375" priority="3121" operator="containsText" text="日">
      <formula>NOT(ISERROR(SEARCH("日",Q97)))</formula>
    </cfRule>
    <cfRule type="containsText" dxfId="1374" priority="3122" operator="containsText" text="土">
      <formula>NOT(ISERROR(SEARCH("土",Q97)))</formula>
    </cfRule>
  </conditionalFormatting>
  <conditionalFormatting sqref="S97">
    <cfRule type="containsText" dxfId="1373" priority="3119" operator="containsText" text="日">
      <formula>NOT(ISERROR(SEARCH("日",S97)))</formula>
    </cfRule>
    <cfRule type="containsText" dxfId="1372" priority="3120" operator="containsText" text="土">
      <formula>NOT(ISERROR(SEARCH("土",S97)))</formula>
    </cfRule>
  </conditionalFormatting>
  <conditionalFormatting sqref="K113 K105 K103 K101 K99">
    <cfRule type="containsText" dxfId="1371" priority="3117" operator="containsText" text="日">
      <formula>NOT(ISERROR(SEARCH("日",K99)))</formula>
    </cfRule>
    <cfRule type="containsText" dxfId="1370" priority="3118" operator="containsText" text="土">
      <formula>NOT(ISERROR(SEARCH("土",K99)))</formula>
    </cfRule>
  </conditionalFormatting>
  <conditionalFormatting sqref="O39 O78:O79">
    <cfRule type="containsText" dxfId="1369" priority="3415" operator="containsText" text="日">
      <formula>NOT(ISERROR(SEARCH("日",O39)))</formula>
    </cfRule>
    <cfRule type="containsText" dxfId="1368" priority="3416" operator="containsText" text="土">
      <formula>NOT(ISERROR(SEARCH("土",O39)))</formula>
    </cfRule>
  </conditionalFormatting>
  <conditionalFormatting sqref="Q39 Q78:Q79">
    <cfRule type="containsText" dxfId="1367" priority="3391" operator="containsText" text="日">
      <formula>NOT(ISERROR(SEARCH("日",Q39)))</formula>
    </cfRule>
    <cfRule type="containsText" dxfId="1366" priority="3392" operator="containsText" text="土">
      <formula>NOT(ISERROR(SEARCH("土",Q39)))</formula>
    </cfRule>
  </conditionalFormatting>
  <conditionalFormatting sqref="S39 S78:S79">
    <cfRule type="containsText" dxfId="1365" priority="3367" operator="containsText" text="日">
      <formula>NOT(ISERROR(SEARCH("日",S39)))</formula>
    </cfRule>
    <cfRule type="containsText" dxfId="1364" priority="3368" operator="containsText" text="土">
      <formula>NOT(ISERROR(SEARCH("土",S39)))</formula>
    </cfRule>
  </conditionalFormatting>
  <conditionalFormatting sqref="U39 U78:U79">
    <cfRule type="containsText" dxfId="1363" priority="3343" operator="containsText" text="日">
      <formula>NOT(ISERROR(SEARCH("日",U39)))</formula>
    </cfRule>
    <cfRule type="containsText" dxfId="1362" priority="3344" operator="containsText" text="土">
      <formula>NOT(ISERROR(SEARCH("土",U39)))</formula>
    </cfRule>
  </conditionalFormatting>
  <conditionalFormatting sqref="W39 W78:W79">
    <cfRule type="containsText" dxfId="1361" priority="3319" operator="containsText" text="日">
      <formula>NOT(ISERROR(SEARCH("日",W39)))</formula>
    </cfRule>
    <cfRule type="containsText" dxfId="1360" priority="3320" operator="containsText" text="土">
      <formula>NOT(ISERROR(SEARCH("土",W39)))</formula>
    </cfRule>
  </conditionalFormatting>
  <conditionalFormatting sqref="Y39 Y78:Y79">
    <cfRule type="containsText" dxfId="1359" priority="3295" operator="containsText" text="日">
      <formula>NOT(ISERROR(SEARCH("日",Y39)))</formula>
    </cfRule>
    <cfRule type="containsText" dxfId="1358" priority="3296" operator="containsText" text="土">
      <formula>NOT(ISERROR(SEARCH("土",Y39)))</formula>
    </cfRule>
  </conditionalFormatting>
  <conditionalFormatting sqref="AA39 AA78:AA79">
    <cfRule type="containsText" dxfId="1357" priority="3271" operator="containsText" text="日">
      <formula>NOT(ISERROR(SEARCH("日",AA39)))</formula>
    </cfRule>
    <cfRule type="containsText" dxfId="1356" priority="3272" operator="containsText" text="土">
      <formula>NOT(ISERROR(SEARCH("土",AA39)))</formula>
    </cfRule>
  </conditionalFormatting>
  <conditionalFormatting sqref="AC39 AC78:AC79">
    <cfRule type="containsText" dxfId="1355" priority="3247" operator="containsText" text="日">
      <formula>NOT(ISERROR(SEARCH("日",AC39)))</formula>
    </cfRule>
    <cfRule type="containsText" dxfId="1354" priority="3248" operator="containsText" text="土">
      <formula>NOT(ISERROR(SEARCH("土",AC39)))</formula>
    </cfRule>
  </conditionalFormatting>
  <conditionalFormatting sqref="AE39 AE78:AE79">
    <cfRule type="containsText" dxfId="1353" priority="3223" operator="containsText" text="日">
      <formula>NOT(ISERROR(SEARCH("日",AE39)))</formula>
    </cfRule>
    <cfRule type="containsText" dxfId="1352" priority="3224" operator="containsText" text="土">
      <formula>NOT(ISERROR(SEARCH("土",AE39)))</formula>
    </cfRule>
  </conditionalFormatting>
  <conditionalFormatting sqref="AG39 AG79">
    <cfRule type="containsText" dxfId="1351" priority="3199" operator="containsText" text="日">
      <formula>NOT(ISERROR(SEARCH("日",AG39)))</formula>
    </cfRule>
    <cfRule type="containsText" dxfId="1350" priority="3200" operator="containsText" text="土">
      <formula>NOT(ISERROR(SEARCH("土",AG39)))</formula>
    </cfRule>
  </conditionalFormatting>
  <conditionalFormatting sqref="O83">
    <cfRule type="containsText" dxfId="1349" priority="3193" operator="containsText" text="日">
      <formula>NOT(ISERROR(SEARCH("日",O83)))</formula>
    </cfRule>
    <cfRule type="containsText" dxfId="1348" priority="3194" operator="containsText" text="土">
      <formula>NOT(ISERROR(SEARCH("土",O83)))</formula>
    </cfRule>
  </conditionalFormatting>
  <conditionalFormatting sqref="M83">
    <cfRule type="containsText" dxfId="1347" priority="3195" operator="containsText" text="日">
      <formula>NOT(ISERROR(SEARCH("日",M83)))</formula>
    </cfRule>
    <cfRule type="containsText" dxfId="1346" priority="3196" operator="containsText" text="土">
      <formula>NOT(ISERROR(SEARCH("土",M83)))</formula>
    </cfRule>
  </conditionalFormatting>
  <conditionalFormatting sqref="Q83">
    <cfRule type="containsText" dxfId="1345" priority="3191" operator="containsText" text="日">
      <formula>NOT(ISERROR(SEARCH("日",Q83)))</formula>
    </cfRule>
    <cfRule type="containsText" dxfId="1344" priority="3192" operator="containsText" text="土">
      <formula>NOT(ISERROR(SEARCH("土",Q83)))</formula>
    </cfRule>
  </conditionalFormatting>
  <conditionalFormatting sqref="S83">
    <cfRule type="containsText" dxfId="1343" priority="3189" operator="containsText" text="日">
      <formula>NOT(ISERROR(SEARCH("日",S83)))</formula>
    </cfRule>
    <cfRule type="containsText" dxfId="1342" priority="3190" operator="containsText" text="土">
      <formula>NOT(ISERROR(SEARCH("土",S83)))</formula>
    </cfRule>
  </conditionalFormatting>
  <conditionalFormatting sqref="S85">
    <cfRule type="containsText" dxfId="1341" priority="3179" operator="containsText" text="日">
      <formula>NOT(ISERROR(SEARCH("日",S85)))</formula>
    </cfRule>
    <cfRule type="containsText" dxfId="1340" priority="3180" operator="containsText" text="土">
      <formula>NOT(ISERROR(SEARCH("土",S85)))</formula>
    </cfRule>
  </conditionalFormatting>
  <conditionalFormatting sqref="K87">
    <cfRule type="containsText" dxfId="1339" priority="3177" operator="containsText" text="日">
      <formula>NOT(ISERROR(SEARCH("日",K87)))</formula>
    </cfRule>
    <cfRule type="containsText" dxfId="1338" priority="3178" operator="containsText" text="土">
      <formula>NOT(ISERROR(SEARCH("土",K87)))</formula>
    </cfRule>
  </conditionalFormatting>
  <conditionalFormatting sqref="K83">
    <cfRule type="containsText" dxfId="1337" priority="3197" operator="containsText" text="日">
      <formula>NOT(ISERROR(SEARCH("日",K83)))</formula>
    </cfRule>
    <cfRule type="containsText" dxfId="1336" priority="3198" operator="containsText" text="土">
      <formula>NOT(ISERROR(SEARCH("土",K83)))</formula>
    </cfRule>
  </conditionalFormatting>
  <conditionalFormatting sqref="Q87">
    <cfRule type="containsText" dxfId="1335" priority="3171" operator="containsText" text="日">
      <formula>NOT(ISERROR(SEARCH("日",Q87)))</formula>
    </cfRule>
    <cfRule type="containsText" dxfId="1334" priority="3172" operator="containsText" text="土">
      <formula>NOT(ISERROR(SEARCH("土",Q87)))</formula>
    </cfRule>
  </conditionalFormatting>
  <conditionalFormatting sqref="K91">
    <cfRule type="containsText" dxfId="1333" priority="3157" operator="containsText" text="日">
      <formula>NOT(ISERROR(SEARCH("日",K91)))</formula>
    </cfRule>
    <cfRule type="containsText" dxfId="1332" priority="3158" operator="containsText" text="土">
      <formula>NOT(ISERROR(SEARCH("土",K91)))</formula>
    </cfRule>
  </conditionalFormatting>
  <conditionalFormatting sqref="M113 M105 M103 M101 M99">
    <cfRule type="containsText" dxfId="1331" priority="3115" operator="containsText" text="日">
      <formula>NOT(ISERROR(SEARCH("日",M99)))</formula>
    </cfRule>
    <cfRule type="containsText" dxfId="1330" priority="3116" operator="containsText" text="土">
      <formula>NOT(ISERROR(SEARCH("土",M99)))</formula>
    </cfRule>
  </conditionalFormatting>
  <conditionalFormatting sqref="Q95">
    <cfRule type="containsText" dxfId="1329" priority="3131" operator="containsText" text="日">
      <formula>NOT(ISERROR(SEARCH("日",Q95)))</formula>
    </cfRule>
    <cfRule type="containsText" dxfId="1328" priority="3132" operator="containsText" text="土">
      <formula>NOT(ISERROR(SEARCH("土",Q95)))</formula>
    </cfRule>
  </conditionalFormatting>
  <conditionalFormatting sqref="S95">
    <cfRule type="containsText" dxfId="1327" priority="3129" operator="containsText" text="日">
      <formula>NOT(ISERROR(SEARCH("日",S95)))</formula>
    </cfRule>
    <cfRule type="containsText" dxfId="1326" priority="3130" operator="containsText" text="土">
      <formula>NOT(ISERROR(SEARCH("土",S95)))</formula>
    </cfRule>
  </conditionalFormatting>
  <conditionalFormatting sqref="K97">
    <cfRule type="containsText" dxfId="1325" priority="3127" operator="containsText" text="日">
      <formula>NOT(ISERROR(SEARCH("日",K97)))</formula>
    </cfRule>
    <cfRule type="containsText" dxfId="1324" priority="3128" operator="containsText" text="土">
      <formula>NOT(ISERROR(SEARCH("土",K97)))</formula>
    </cfRule>
  </conditionalFormatting>
  <conditionalFormatting sqref="M97">
    <cfRule type="containsText" dxfId="1323" priority="3125" operator="containsText" text="日">
      <formula>NOT(ISERROR(SEARCH("日",M97)))</formula>
    </cfRule>
    <cfRule type="containsText" dxfId="1322" priority="3126" operator="containsText" text="土">
      <formula>NOT(ISERROR(SEARCH("土",M97)))</formula>
    </cfRule>
  </conditionalFormatting>
  <conditionalFormatting sqref="K85">
    <cfRule type="containsText" dxfId="1321" priority="3187" operator="containsText" text="日">
      <formula>NOT(ISERROR(SEARCH("日",K85)))</formula>
    </cfRule>
    <cfRule type="containsText" dxfId="1320" priority="3188" operator="containsText" text="土">
      <formula>NOT(ISERROR(SEARCH("土",K85)))</formula>
    </cfRule>
  </conditionalFormatting>
  <conditionalFormatting sqref="M85">
    <cfRule type="containsText" dxfId="1319" priority="3185" operator="containsText" text="日">
      <formula>NOT(ISERROR(SEARCH("日",M85)))</formula>
    </cfRule>
    <cfRule type="containsText" dxfId="1318" priority="3186" operator="containsText" text="土">
      <formula>NOT(ISERROR(SEARCH("土",M85)))</formula>
    </cfRule>
  </conditionalFormatting>
  <conditionalFormatting sqref="O85">
    <cfRule type="containsText" dxfId="1317" priority="3183" operator="containsText" text="日">
      <formula>NOT(ISERROR(SEARCH("日",O85)))</formula>
    </cfRule>
    <cfRule type="containsText" dxfId="1316" priority="3184" operator="containsText" text="土">
      <formula>NOT(ISERROR(SEARCH("土",O85)))</formula>
    </cfRule>
  </conditionalFormatting>
  <conditionalFormatting sqref="Q85">
    <cfRule type="containsText" dxfId="1315" priority="3181" operator="containsText" text="日">
      <formula>NOT(ISERROR(SEARCH("日",Q85)))</formula>
    </cfRule>
    <cfRule type="containsText" dxfId="1314" priority="3182" operator="containsText" text="土">
      <formula>NOT(ISERROR(SEARCH("土",Q85)))</formula>
    </cfRule>
  </conditionalFormatting>
  <conditionalFormatting sqref="M87">
    <cfRule type="containsText" dxfId="1313" priority="3175" operator="containsText" text="日">
      <formula>NOT(ISERROR(SEARCH("日",M87)))</formula>
    </cfRule>
    <cfRule type="containsText" dxfId="1312" priority="3176" operator="containsText" text="土">
      <formula>NOT(ISERROR(SEARCH("土",M87)))</formula>
    </cfRule>
  </conditionalFormatting>
  <conditionalFormatting sqref="O87">
    <cfRule type="containsText" dxfId="1311" priority="3173" operator="containsText" text="日">
      <formula>NOT(ISERROR(SEARCH("日",O87)))</formula>
    </cfRule>
    <cfRule type="containsText" dxfId="1310" priority="3174" operator="containsText" text="土">
      <formula>NOT(ISERROR(SEARCH("土",O87)))</formula>
    </cfRule>
  </conditionalFormatting>
  <conditionalFormatting sqref="M93">
    <cfRule type="containsText" dxfId="1309" priority="3145" operator="containsText" text="日">
      <formula>NOT(ISERROR(SEARCH("日",M93)))</formula>
    </cfRule>
    <cfRule type="containsText" dxfId="1308" priority="3146" operator="containsText" text="土">
      <formula>NOT(ISERROR(SEARCH("土",M93)))</formula>
    </cfRule>
  </conditionalFormatting>
  <conditionalFormatting sqref="S87">
    <cfRule type="containsText" dxfId="1307" priority="3169" operator="containsText" text="日">
      <formula>NOT(ISERROR(SEARCH("日",S87)))</formula>
    </cfRule>
    <cfRule type="containsText" dxfId="1306" priority="3170" operator="containsText" text="土">
      <formula>NOT(ISERROR(SEARCH("土",S87)))</formula>
    </cfRule>
  </conditionalFormatting>
  <conditionalFormatting sqref="K89">
    <cfRule type="containsText" dxfId="1305" priority="3167" operator="containsText" text="日">
      <formula>NOT(ISERROR(SEARCH("日",K89)))</formula>
    </cfRule>
    <cfRule type="containsText" dxfId="1304" priority="3168" operator="containsText" text="土">
      <formula>NOT(ISERROR(SEARCH("土",K89)))</formula>
    </cfRule>
  </conditionalFormatting>
  <conditionalFormatting sqref="M89">
    <cfRule type="containsText" dxfId="1303" priority="3165" operator="containsText" text="日">
      <formula>NOT(ISERROR(SEARCH("日",M89)))</formula>
    </cfRule>
    <cfRule type="containsText" dxfId="1302" priority="3166" operator="containsText" text="土">
      <formula>NOT(ISERROR(SEARCH("土",M89)))</formula>
    </cfRule>
  </conditionalFormatting>
  <conditionalFormatting sqref="O89">
    <cfRule type="containsText" dxfId="1301" priority="3163" operator="containsText" text="日">
      <formula>NOT(ISERROR(SEARCH("日",O89)))</formula>
    </cfRule>
    <cfRule type="containsText" dxfId="1300" priority="3164" operator="containsText" text="土">
      <formula>NOT(ISERROR(SEARCH("土",O89)))</formula>
    </cfRule>
  </conditionalFormatting>
  <conditionalFormatting sqref="Q89">
    <cfRule type="containsText" dxfId="1299" priority="3161" operator="containsText" text="日">
      <formula>NOT(ISERROR(SEARCH("日",Q89)))</formula>
    </cfRule>
    <cfRule type="containsText" dxfId="1298" priority="3162" operator="containsText" text="土">
      <formula>NOT(ISERROR(SEARCH("土",Q89)))</formula>
    </cfRule>
  </conditionalFormatting>
  <conditionalFormatting sqref="S89">
    <cfRule type="containsText" dxfId="1297" priority="3159" operator="containsText" text="日">
      <formula>NOT(ISERROR(SEARCH("日",S89)))</formula>
    </cfRule>
    <cfRule type="containsText" dxfId="1296" priority="3160" operator="containsText" text="土">
      <formula>NOT(ISERROR(SEARCH("土",S89)))</formula>
    </cfRule>
  </conditionalFormatting>
  <conditionalFormatting sqref="K93">
    <cfRule type="containsText" dxfId="1295" priority="3147" operator="containsText" text="日">
      <formula>NOT(ISERROR(SEARCH("日",K93)))</formula>
    </cfRule>
    <cfRule type="containsText" dxfId="1294" priority="3148" operator="containsText" text="土">
      <formula>NOT(ISERROR(SEARCH("土",K93)))</formula>
    </cfRule>
  </conditionalFormatting>
  <conditionalFormatting sqref="O93">
    <cfRule type="containsText" dxfId="1293" priority="3143" operator="containsText" text="日">
      <formula>NOT(ISERROR(SEARCH("日",O93)))</formula>
    </cfRule>
    <cfRule type="containsText" dxfId="1292" priority="3144" operator="containsText" text="土">
      <formula>NOT(ISERROR(SEARCH("土",O93)))</formula>
    </cfRule>
  </conditionalFormatting>
  <conditionalFormatting sqref="Q93">
    <cfRule type="containsText" dxfId="1291" priority="3141" operator="containsText" text="日">
      <formula>NOT(ISERROR(SEARCH("日",Q93)))</formula>
    </cfRule>
    <cfRule type="containsText" dxfId="1290" priority="3142" operator="containsText" text="土">
      <formula>NOT(ISERROR(SEARCH("土",Q93)))</formula>
    </cfRule>
  </conditionalFormatting>
  <conditionalFormatting sqref="S93">
    <cfRule type="containsText" dxfId="1289" priority="3139" operator="containsText" text="日">
      <formula>NOT(ISERROR(SEARCH("日",S93)))</formula>
    </cfRule>
    <cfRule type="containsText" dxfId="1288" priority="3140" operator="containsText" text="土">
      <formula>NOT(ISERROR(SEARCH("土",S93)))</formula>
    </cfRule>
  </conditionalFormatting>
  <conditionalFormatting sqref="K95">
    <cfRule type="containsText" dxfId="1287" priority="3137" operator="containsText" text="日">
      <formula>NOT(ISERROR(SEARCH("日",K95)))</formula>
    </cfRule>
    <cfRule type="containsText" dxfId="1286" priority="3138" operator="containsText" text="土">
      <formula>NOT(ISERROR(SEARCH("土",K95)))</formula>
    </cfRule>
  </conditionalFormatting>
  <conditionalFormatting sqref="M95">
    <cfRule type="containsText" dxfId="1285" priority="3135" operator="containsText" text="日">
      <formula>NOT(ISERROR(SEARCH("日",M95)))</formula>
    </cfRule>
    <cfRule type="containsText" dxfId="1284" priority="3136" operator="containsText" text="土">
      <formula>NOT(ISERROR(SEARCH("土",M95)))</formula>
    </cfRule>
  </conditionalFormatting>
  <conditionalFormatting sqref="O95">
    <cfRule type="containsText" dxfId="1283" priority="3133" operator="containsText" text="日">
      <formula>NOT(ISERROR(SEARCH("日",O95)))</formula>
    </cfRule>
    <cfRule type="containsText" dxfId="1282" priority="3134" operator="containsText" text="土">
      <formula>NOT(ISERROR(SEARCH("土",O95)))</formula>
    </cfRule>
  </conditionalFormatting>
  <conditionalFormatting sqref="O113 O105 O103 O101 O99">
    <cfRule type="containsText" dxfId="1281" priority="3113" operator="containsText" text="日">
      <formula>NOT(ISERROR(SEARCH("日",O99)))</formula>
    </cfRule>
    <cfRule type="containsText" dxfId="1280" priority="3114" operator="containsText" text="土">
      <formula>NOT(ISERROR(SEARCH("土",O99)))</formula>
    </cfRule>
  </conditionalFormatting>
  <conditionalFormatting sqref="Q113 Q105 Q103 Q101 Q99">
    <cfRule type="containsText" dxfId="1279" priority="3111" operator="containsText" text="日">
      <formula>NOT(ISERROR(SEARCH("日",Q99)))</formula>
    </cfRule>
    <cfRule type="containsText" dxfId="1278" priority="3112" operator="containsText" text="土">
      <formula>NOT(ISERROR(SEARCH("土",Q99)))</formula>
    </cfRule>
  </conditionalFormatting>
  <conditionalFormatting sqref="S113 S105 S103 S101 S99">
    <cfRule type="containsText" dxfId="1277" priority="3109" operator="containsText" text="日">
      <formula>NOT(ISERROR(SEARCH("日",S99)))</formula>
    </cfRule>
    <cfRule type="containsText" dxfId="1276" priority="3110" operator="containsText" text="土">
      <formula>NOT(ISERROR(SEARCH("土",S99)))</formula>
    </cfRule>
  </conditionalFormatting>
  <conditionalFormatting sqref="K111">
    <cfRule type="containsText" dxfId="1275" priority="2795" operator="containsText" text="日">
      <formula>NOT(ISERROR(SEARCH("日",K111)))</formula>
    </cfRule>
    <cfRule type="containsText" dxfId="1274" priority="2796" operator="containsText" text="土">
      <formula>NOT(ISERROR(SEARCH("土",K111)))</formula>
    </cfRule>
  </conditionalFormatting>
  <conditionalFormatting sqref="M111">
    <cfRule type="containsText" dxfId="1273" priority="2793" operator="containsText" text="日">
      <formula>NOT(ISERROR(SEARCH("日",M111)))</formula>
    </cfRule>
    <cfRule type="containsText" dxfId="1272" priority="2794" operator="containsText" text="土">
      <formula>NOT(ISERROR(SEARCH("土",M111)))</formula>
    </cfRule>
  </conditionalFormatting>
  <conditionalFormatting sqref="K109">
    <cfRule type="containsText" dxfId="1271" priority="2761" operator="containsText" text="日">
      <formula>NOT(ISERROR(SEARCH("日",K109)))</formula>
    </cfRule>
    <cfRule type="containsText" dxfId="1270" priority="2762" operator="containsText" text="土">
      <formula>NOT(ISERROR(SEARCH("土",K109)))</formula>
    </cfRule>
  </conditionalFormatting>
  <conditionalFormatting sqref="O111">
    <cfRule type="containsText" dxfId="1269" priority="2791" operator="containsText" text="日">
      <formula>NOT(ISERROR(SEARCH("日",O111)))</formula>
    </cfRule>
    <cfRule type="containsText" dxfId="1268" priority="2792" operator="containsText" text="土">
      <formula>NOT(ISERROR(SEARCH("土",O111)))</formula>
    </cfRule>
  </conditionalFormatting>
  <conditionalFormatting sqref="M109">
    <cfRule type="containsText" dxfId="1267" priority="2759" operator="containsText" text="日">
      <formula>NOT(ISERROR(SEARCH("日",M109)))</formula>
    </cfRule>
    <cfRule type="containsText" dxfId="1266" priority="2760" operator="containsText" text="土">
      <formula>NOT(ISERROR(SEARCH("土",M109)))</formula>
    </cfRule>
  </conditionalFormatting>
  <conditionalFormatting sqref="Q111">
    <cfRule type="containsText" dxfId="1265" priority="2789" operator="containsText" text="日">
      <formula>NOT(ISERROR(SEARCH("日",Q111)))</formula>
    </cfRule>
    <cfRule type="containsText" dxfId="1264" priority="2790" operator="containsText" text="土">
      <formula>NOT(ISERROR(SEARCH("土",Q111)))</formula>
    </cfRule>
  </conditionalFormatting>
  <conditionalFormatting sqref="O109">
    <cfRule type="containsText" dxfId="1263" priority="2757" operator="containsText" text="日">
      <formula>NOT(ISERROR(SEARCH("日",O109)))</formula>
    </cfRule>
    <cfRule type="containsText" dxfId="1262" priority="2758" operator="containsText" text="土">
      <formula>NOT(ISERROR(SEARCH("土",O109)))</formula>
    </cfRule>
  </conditionalFormatting>
  <conditionalFormatting sqref="S111">
    <cfRule type="containsText" dxfId="1261" priority="2787" operator="containsText" text="日">
      <formula>NOT(ISERROR(SEARCH("日",S111)))</formula>
    </cfRule>
    <cfRule type="containsText" dxfId="1260" priority="2788" operator="containsText" text="土">
      <formula>NOT(ISERROR(SEARCH("土",S111)))</formula>
    </cfRule>
  </conditionalFormatting>
  <conditionalFormatting sqref="K107">
    <cfRule type="containsText" dxfId="1259" priority="2727" operator="containsText" text="日">
      <formula>NOT(ISERROR(SEARCH("日",K107)))</formula>
    </cfRule>
    <cfRule type="containsText" dxfId="1258" priority="2728" operator="containsText" text="土">
      <formula>NOT(ISERROR(SEARCH("土",K107)))</formula>
    </cfRule>
  </conditionalFormatting>
  <conditionalFormatting sqref="Q109">
    <cfRule type="containsText" dxfId="1257" priority="2755" operator="containsText" text="日">
      <formula>NOT(ISERROR(SEARCH("日",Q109)))</formula>
    </cfRule>
    <cfRule type="containsText" dxfId="1256" priority="2756" operator="containsText" text="土">
      <formula>NOT(ISERROR(SEARCH("土",Q109)))</formula>
    </cfRule>
  </conditionalFormatting>
  <conditionalFormatting sqref="S109">
    <cfRule type="containsText" dxfId="1255" priority="2753" operator="containsText" text="日">
      <formula>NOT(ISERROR(SEARCH("日",S109)))</formula>
    </cfRule>
    <cfRule type="containsText" dxfId="1254" priority="2754" operator="containsText" text="土">
      <formula>NOT(ISERROR(SEARCH("土",S109)))</formula>
    </cfRule>
  </conditionalFormatting>
  <conditionalFormatting sqref="M107">
    <cfRule type="containsText" dxfId="1253" priority="2725" operator="containsText" text="日">
      <formula>NOT(ISERROR(SEARCH("日",M107)))</formula>
    </cfRule>
    <cfRule type="containsText" dxfId="1252" priority="2726" operator="containsText" text="土">
      <formula>NOT(ISERROR(SEARCH("土",M107)))</formula>
    </cfRule>
  </conditionalFormatting>
  <conditionalFormatting sqref="O107">
    <cfRule type="containsText" dxfId="1251" priority="2723" operator="containsText" text="日">
      <formula>NOT(ISERROR(SEARCH("日",O107)))</formula>
    </cfRule>
    <cfRule type="containsText" dxfId="1250" priority="2724" operator="containsText" text="土">
      <formula>NOT(ISERROR(SEARCH("土",O107)))</formula>
    </cfRule>
  </conditionalFormatting>
  <conditionalFormatting sqref="Q107">
    <cfRule type="containsText" dxfId="1249" priority="2721" operator="containsText" text="日">
      <formula>NOT(ISERROR(SEARCH("日",Q107)))</formula>
    </cfRule>
    <cfRule type="containsText" dxfId="1248" priority="2722" operator="containsText" text="土">
      <formula>NOT(ISERROR(SEARCH("土",Q107)))</formula>
    </cfRule>
  </conditionalFormatting>
  <conditionalFormatting sqref="S107">
    <cfRule type="containsText" dxfId="1247" priority="2719" operator="containsText" text="日">
      <formula>NOT(ISERROR(SEARCH("日",S107)))</formula>
    </cfRule>
    <cfRule type="containsText" dxfId="1246" priority="2720" operator="containsText" text="土">
      <formula>NOT(ISERROR(SEARCH("土",S107)))</formula>
    </cfRule>
  </conditionalFormatting>
  <conditionalFormatting sqref="K40:K41">
    <cfRule type="containsText" dxfId="1245" priority="2693" operator="containsText" text="日">
      <formula>NOT(ISERROR(SEARCH("日",K40)))</formula>
    </cfRule>
    <cfRule type="containsText" dxfId="1244" priority="2694" operator="containsText" text="土">
      <formula>NOT(ISERROR(SEARCH("土",K40)))</formula>
    </cfRule>
  </conditionalFormatting>
  <conditionalFormatting sqref="M53">
    <cfRule type="containsText" dxfId="1243" priority="2627" operator="containsText" text="日">
      <formula>NOT(ISERROR(SEARCH("日",M53)))</formula>
    </cfRule>
    <cfRule type="containsText" dxfId="1242" priority="2628" operator="containsText" text="土">
      <formula>NOT(ISERROR(SEARCH("土",M53)))</formula>
    </cfRule>
  </conditionalFormatting>
  <conditionalFormatting sqref="O53">
    <cfRule type="containsText" dxfId="1241" priority="2625" operator="containsText" text="日">
      <formula>NOT(ISERROR(SEARCH("日",O53)))</formula>
    </cfRule>
    <cfRule type="containsText" dxfId="1240" priority="2626" operator="containsText" text="土">
      <formula>NOT(ISERROR(SEARCH("土",O53)))</formula>
    </cfRule>
  </conditionalFormatting>
  <conditionalFormatting sqref="Q53">
    <cfRule type="containsText" dxfId="1239" priority="2623" operator="containsText" text="日">
      <formula>NOT(ISERROR(SEARCH("日",Q53)))</formula>
    </cfRule>
    <cfRule type="containsText" dxfId="1238" priority="2624" operator="containsText" text="土">
      <formula>NOT(ISERROR(SEARCH("土",Q53)))</formula>
    </cfRule>
  </conditionalFormatting>
  <conditionalFormatting sqref="S53">
    <cfRule type="containsText" dxfId="1237" priority="2621" operator="containsText" text="日">
      <formula>NOT(ISERROR(SEARCH("日",S53)))</formula>
    </cfRule>
    <cfRule type="containsText" dxfId="1236" priority="2622" operator="containsText" text="土">
      <formula>NOT(ISERROR(SEARCH("土",S53)))</formula>
    </cfRule>
  </conditionalFormatting>
  <conditionalFormatting sqref="M40:M41">
    <cfRule type="containsText" dxfId="1235" priority="2691" operator="containsText" text="日">
      <formula>NOT(ISERROR(SEARCH("日",M40)))</formula>
    </cfRule>
    <cfRule type="containsText" dxfId="1234" priority="2692" operator="containsText" text="土">
      <formula>NOT(ISERROR(SEARCH("土",M40)))</formula>
    </cfRule>
  </conditionalFormatting>
  <conditionalFormatting sqref="O59">
    <cfRule type="containsText" dxfId="1233" priority="2595" operator="containsText" text="日">
      <formula>NOT(ISERROR(SEARCH("日",O59)))</formula>
    </cfRule>
    <cfRule type="containsText" dxfId="1232" priority="2596" operator="containsText" text="土">
      <formula>NOT(ISERROR(SEARCH("土",O59)))</formula>
    </cfRule>
  </conditionalFormatting>
  <conditionalFormatting sqref="Q59">
    <cfRule type="containsText" dxfId="1231" priority="2593" operator="containsText" text="日">
      <formula>NOT(ISERROR(SEARCH("日",Q59)))</formula>
    </cfRule>
    <cfRule type="containsText" dxfId="1230" priority="2594" operator="containsText" text="土">
      <formula>NOT(ISERROR(SEARCH("土",Q59)))</formula>
    </cfRule>
  </conditionalFormatting>
  <conditionalFormatting sqref="S59">
    <cfRule type="containsText" dxfId="1229" priority="2591" operator="containsText" text="日">
      <formula>NOT(ISERROR(SEARCH("日",S59)))</formula>
    </cfRule>
    <cfRule type="containsText" dxfId="1228" priority="2592" operator="containsText" text="土">
      <formula>NOT(ISERROR(SEARCH("土",S59)))</formula>
    </cfRule>
  </conditionalFormatting>
  <conditionalFormatting sqref="K75 K67 K65 K63 K61">
    <cfRule type="containsText" dxfId="1227" priority="2589" operator="containsText" text="日">
      <formula>NOT(ISERROR(SEARCH("日",K61)))</formula>
    </cfRule>
    <cfRule type="containsText" dxfId="1226" priority="2590" operator="containsText" text="土">
      <formula>NOT(ISERROR(SEARCH("土",K61)))</formula>
    </cfRule>
  </conditionalFormatting>
  <conditionalFormatting sqref="O40:O41">
    <cfRule type="containsText" dxfId="1225" priority="2689" operator="containsText" text="日">
      <formula>NOT(ISERROR(SEARCH("日",O40)))</formula>
    </cfRule>
    <cfRule type="containsText" dxfId="1224" priority="2690" operator="containsText" text="土">
      <formula>NOT(ISERROR(SEARCH("土",O40)))</formula>
    </cfRule>
  </conditionalFormatting>
  <conditionalFormatting sqref="Q40:Q41">
    <cfRule type="containsText" dxfId="1223" priority="2687" operator="containsText" text="日">
      <formula>NOT(ISERROR(SEARCH("日",Q40)))</formula>
    </cfRule>
    <cfRule type="containsText" dxfId="1222" priority="2688" operator="containsText" text="土">
      <formula>NOT(ISERROR(SEARCH("土",Q40)))</formula>
    </cfRule>
  </conditionalFormatting>
  <conditionalFormatting sqref="S40:S41">
    <cfRule type="containsText" dxfId="1221" priority="2685" operator="containsText" text="日">
      <formula>NOT(ISERROR(SEARCH("日",S40)))</formula>
    </cfRule>
    <cfRule type="containsText" dxfId="1220" priority="2686" operator="containsText" text="土">
      <formula>NOT(ISERROR(SEARCH("土",S40)))</formula>
    </cfRule>
  </conditionalFormatting>
  <conditionalFormatting sqref="U40:U41">
    <cfRule type="containsText" dxfId="1219" priority="2683" operator="containsText" text="日">
      <formula>NOT(ISERROR(SEARCH("日",U40)))</formula>
    </cfRule>
    <cfRule type="containsText" dxfId="1218" priority="2684" operator="containsText" text="土">
      <formula>NOT(ISERROR(SEARCH("土",U40)))</formula>
    </cfRule>
  </conditionalFormatting>
  <conditionalFormatting sqref="Q77">
    <cfRule type="containsText" dxfId="1217" priority="2461" operator="containsText" text="日">
      <formula>NOT(ISERROR(SEARCH("日",Q77)))</formula>
    </cfRule>
    <cfRule type="containsText" dxfId="1216" priority="2462" operator="containsText" text="土">
      <formula>NOT(ISERROR(SEARCH("土",Q77)))</formula>
    </cfRule>
  </conditionalFormatting>
  <conditionalFormatting sqref="W40:W41">
    <cfRule type="containsText" dxfId="1215" priority="2681" operator="containsText" text="日">
      <formula>NOT(ISERROR(SEARCH("日",W40)))</formula>
    </cfRule>
    <cfRule type="containsText" dxfId="1214" priority="2682" operator="containsText" text="土">
      <formula>NOT(ISERROR(SEARCH("土",W40)))</formula>
    </cfRule>
  </conditionalFormatting>
  <conditionalFormatting sqref="Y40:Y41">
    <cfRule type="containsText" dxfId="1213" priority="2679" operator="containsText" text="日">
      <formula>NOT(ISERROR(SEARCH("日",Y40)))</formula>
    </cfRule>
    <cfRule type="containsText" dxfId="1212" priority="2680" operator="containsText" text="土">
      <formula>NOT(ISERROR(SEARCH("土",Y40)))</formula>
    </cfRule>
  </conditionalFormatting>
  <conditionalFormatting sqref="AA40:AA41">
    <cfRule type="containsText" dxfId="1211" priority="2677" operator="containsText" text="日">
      <formula>NOT(ISERROR(SEARCH("日",AA40)))</formula>
    </cfRule>
    <cfRule type="containsText" dxfId="1210" priority="2678" operator="containsText" text="土">
      <formula>NOT(ISERROR(SEARCH("土",AA40)))</formula>
    </cfRule>
  </conditionalFormatting>
  <conditionalFormatting sqref="Y77">
    <cfRule type="containsText" dxfId="1209" priority="2365" operator="containsText" text="日">
      <formula>NOT(ISERROR(SEARCH("日",Y77)))</formula>
    </cfRule>
    <cfRule type="containsText" dxfId="1208" priority="2366" operator="containsText" text="土">
      <formula>NOT(ISERROR(SEARCH("土",Y77)))</formula>
    </cfRule>
  </conditionalFormatting>
  <conditionalFormatting sqref="AC40:AC41">
    <cfRule type="containsText" dxfId="1207" priority="2675" operator="containsText" text="日">
      <formula>NOT(ISERROR(SEARCH("日",AC40)))</formula>
    </cfRule>
    <cfRule type="containsText" dxfId="1206" priority="2676" operator="containsText" text="土">
      <formula>NOT(ISERROR(SEARCH("土",AC40)))</formula>
    </cfRule>
  </conditionalFormatting>
  <conditionalFormatting sqref="AE40:AE41">
    <cfRule type="containsText" dxfId="1205" priority="2673" operator="containsText" text="日">
      <formula>NOT(ISERROR(SEARCH("日",AE40)))</formula>
    </cfRule>
    <cfRule type="containsText" dxfId="1204" priority="2674" operator="containsText" text="土">
      <formula>NOT(ISERROR(SEARCH("土",AE40)))</formula>
    </cfRule>
  </conditionalFormatting>
  <conditionalFormatting sqref="AG41">
    <cfRule type="containsText" dxfId="1203" priority="2671" operator="containsText" text="日">
      <formula>NOT(ISERROR(SEARCH("日",AG41)))</formula>
    </cfRule>
    <cfRule type="containsText" dxfId="1202" priority="2672" operator="containsText" text="土">
      <formula>NOT(ISERROR(SEARCH("土",AG41)))</formula>
    </cfRule>
  </conditionalFormatting>
  <conditionalFormatting sqref="AG77">
    <cfRule type="containsText" dxfId="1201" priority="2269" operator="containsText" text="日">
      <formula>NOT(ISERROR(SEARCH("日",AG77)))</formula>
    </cfRule>
    <cfRule type="containsText" dxfId="1200" priority="2270" operator="containsText" text="土">
      <formula>NOT(ISERROR(SEARCH("土",AG77)))</formula>
    </cfRule>
  </conditionalFormatting>
  <conditionalFormatting sqref="O45">
    <cfRule type="containsText" dxfId="1199" priority="2665" operator="containsText" text="日">
      <formula>NOT(ISERROR(SEARCH("日",O45)))</formula>
    </cfRule>
    <cfRule type="containsText" dxfId="1198" priority="2666" operator="containsText" text="土">
      <formula>NOT(ISERROR(SEARCH("土",O45)))</formula>
    </cfRule>
  </conditionalFormatting>
  <conditionalFormatting sqref="M45">
    <cfRule type="containsText" dxfId="1197" priority="2667" operator="containsText" text="日">
      <formula>NOT(ISERROR(SEARCH("日",M45)))</formula>
    </cfRule>
    <cfRule type="containsText" dxfId="1196" priority="2668" operator="containsText" text="土">
      <formula>NOT(ISERROR(SEARCH("土",M45)))</formula>
    </cfRule>
  </conditionalFormatting>
  <conditionalFormatting sqref="Q45">
    <cfRule type="containsText" dxfId="1195" priority="2663" operator="containsText" text="日">
      <formula>NOT(ISERROR(SEARCH("日",Q45)))</formula>
    </cfRule>
    <cfRule type="containsText" dxfId="1194" priority="2664" operator="containsText" text="土">
      <formula>NOT(ISERROR(SEARCH("土",Q45)))</formula>
    </cfRule>
  </conditionalFormatting>
  <conditionalFormatting sqref="S45">
    <cfRule type="containsText" dxfId="1193" priority="2661" operator="containsText" text="日">
      <formula>NOT(ISERROR(SEARCH("日",S45)))</formula>
    </cfRule>
    <cfRule type="containsText" dxfId="1192" priority="2662" operator="containsText" text="土">
      <formula>NOT(ISERROR(SEARCH("土",S45)))</formula>
    </cfRule>
  </conditionalFormatting>
  <conditionalFormatting sqref="S47">
    <cfRule type="containsText" dxfId="1191" priority="2651" operator="containsText" text="日">
      <formula>NOT(ISERROR(SEARCH("日",S47)))</formula>
    </cfRule>
    <cfRule type="containsText" dxfId="1190" priority="2652" operator="containsText" text="土">
      <formula>NOT(ISERROR(SEARCH("土",S47)))</formula>
    </cfRule>
  </conditionalFormatting>
  <conditionalFormatting sqref="K49">
    <cfRule type="containsText" dxfId="1189" priority="2649" operator="containsText" text="日">
      <formula>NOT(ISERROR(SEARCH("日",K49)))</formula>
    </cfRule>
    <cfRule type="containsText" dxfId="1188" priority="2650" operator="containsText" text="土">
      <formula>NOT(ISERROR(SEARCH("土",K49)))</formula>
    </cfRule>
  </conditionalFormatting>
  <conditionalFormatting sqref="K45">
    <cfRule type="containsText" dxfId="1187" priority="2669" operator="containsText" text="日">
      <formula>NOT(ISERROR(SEARCH("日",K45)))</formula>
    </cfRule>
    <cfRule type="containsText" dxfId="1186" priority="2670" operator="containsText" text="土">
      <formula>NOT(ISERROR(SEARCH("土",K45)))</formula>
    </cfRule>
  </conditionalFormatting>
  <conditionalFormatting sqref="Q49">
    <cfRule type="containsText" dxfId="1185" priority="2643" operator="containsText" text="日">
      <formula>NOT(ISERROR(SEARCH("日",Q49)))</formula>
    </cfRule>
    <cfRule type="containsText" dxfId="1184" priority="2644" operator="containsText" text="土">
      <formula>NOT(ISERROR(SEARCH("土",Q49)))</formula>
    </cfRule>
  </conditionalFormatting>
  <conditionalFormatting sqref="K53">
    <cfRule type="containsText" dxfId="1183" priority="2629" operator="containsText" text="日">
      <formula>NOT(ISERROR(SEARCH("日",K53)))</formula>
    </cfRule>
    <cfRule type="containsText" dxfId="1182" priority="2630" operator="containsText" text="土">
      <formula>NOT(ISERROR(SEARCH("土",K53)))</formula>
    </cfRule>
  </conditionalFormatting>
  <conditionalFormatting sqref="M75 M67 M65 M63 M61">
    <cfRule type="containsText" dxfId="1181" priority="2587" operator="containsText" text="日">
      <formula>NOT(ISERROR(SEARCH("日",M61)))</formula>
    </cfRule>
    <cfRule type="containsText" dxfId="1180" priority="2588" operator="containsText" text="土">
      <formula>NOT(ISERROR(SEARCH("土",M61)))</formula>
    </cfRule>
  </conditionalFormatting>
  <conditionalFormatting sqref="Q57">
    <cfRule type="containsText" dxfId="1179" priority="2603" operator="containsText" text="日">
      <formula>NOT(ISERROR(SEARCH("日",Q57)))</formula>
    </cfRule>
    <cfRule type="containsText" dxfId="1178" priority="2604" operator="containsText" text="土">
      <formula>NOT(ISERROR(SEARCH("土",Q57)))</formula>
    </cfRule>
  </conditionalFormatting>
  <conditionalFormatting sqref="S57">
    <cfRule type="containsText" dxfId="1177" priority="2601" operator="containsText" text="日">
      <formula>NOT(ISERROR(SEARCH("日",S57)))</formula>
    </cfRule>
    <cfRule type="containsText" dxfId="1176" priority="2602" operator="containsText" text="土">
      <formula>NOT(ISERROR(SEARCH("土",S57)))</formula>
    </cfRule>
  </conditionalFormatting>
  <conditionalFormatting sqref="K59">
    <cfRule type="containsText" dxfId="1175" priority="2599" operator="containsText" text="日">
      <formula>NOT(ISERROR(SEARCH("日",K59)))</formula>
    </cfRule>
    <cfRule type="containsText" dxfId="1174" priority="2600" operator="containsText" text="土">
      <formula>NOT(ISERROR(SEARCH("土",K59)))</formula>
    </cfRule>
  </conditionalFormatting>
  <conditionalFormatting sqref="M59">
    <cfRule type="containsText" dxfId="1173" priority="2597" operator="containsText" text="日">
      <formula>NOT(ISERROR(SEARCH("日",M59)))</formula>
    </cfRule>
    <cfRule type="containsText" dxfId="1172" priority="2598" operator="containsText" text="土">
      <formula>NOT(ISERROR(SEARCH("土",M59)))</formula>
    </cfRule>
  </conditionalFormatting>
  <conditionalFormatting sqref="K47">
    <cfRule type="containsText" dxfId="1171" priority="2659" operator="containsText" text="日">
      <formula>NOT(ISERROR(SEARCH("日",K47)))</formula>
    </cfRule>
    <cfRule type="containsText" dxfId="1170" priority="2660" operator="containsText" text="土">
      <formula>NOT(ISERROR(SEARCH("土",K47)))</formula>
    </cfRule>
  </conditionalFormatting>
  <conditionalFormatting sqref="M47">
    <cfRule type="containsText" dxfId="1169" priority="2657" operator="containsText" text="日">
      <formula>NOT(ISERROR(SEARCH("日",M47)))</formula>
    </cfRule>
    <cfRule type="containsText" dxfId="1168" priority="2658" operator="containsText" text="土">
      <formula>NOT(ISERROR(SEARCH("土",M47)))</formula>
    </cfRule>
  </conditionalFormatting>
  <conditionalFormatting sqref="O47">
    <cfRule type="containsText" dxfId="1167" priority="2655" operator="containsText" text="日">
      <formula>NOT(ISERROR(SEARCH("日",O47)))</formula>
    </cfRule>
    <cfRule type="containsText" dxfId="1166" priority="2656" operator="containsText" text="土">
      <formula>NOT(ISERROR(SEARCH("土",O47)))</formula>
    </cfRule>
  </conditionalFormatting>
  <conditionalFormatting sqref="Q47">
    <cfRule type="containsText" dxfId="1165" priority="2653" operator="containsText" text="日">
      <formula>NOT(ISERROR(SEARCH("日",Q47)))</formula>
    </cfRule>
    <cfRule type="containsText" dxfId="1164" priority="2654" operator="containsText" text="土">
      <formula>NOT(ISERROR(SEARCH("土",Q47)))</formula>
    </cfRule>
  </conditionalFormatting>
  <conditionalFormatting sqref="M49">
    <cfRule type="containsText" dxfId="1163" priority="2647" operator="containsText" text="日">
      <formula>NOT(ISERROR(SEARCH("日",M49)))</formula>
    </cfRule>
    <cfRule type="containsText" dxfId="1162" priority="2648" operator="containsText" text="土">
      <formula>NOT(ISERROR(SEARCH("土",M49)))</formula>
    </cfRule>
  </conditionalFormatting>
  <conditionalFormatting sqref="O49">
    <cfRule type="containsText" dxfId="1161" priority="2645" operator="containsText" text="日">
      <formula>NOT(ISERROR(SEARCH("日",O49)))</formula>
    </cfRule>
    <cfRule type="containsText" dxfId="1160" priority="2646" operator="containsText" text="土">
      <formula>NOT(ISERROR(SEARCH("土",O49)))</formula>
    </cfRule>
  </conditionalFormatting>
  <conditionalFormatting sqref="M55">
    <cfRule type="containsText" dxfId="1159" priority="2617" operator="containsText" text="日">
      <formula>NOT(ISERROR(SEARCH("日",M55)))</formula>
    </cfRule>
    <cfRule type="containsText" dxfId="1158" priority="2618" operator="containsText" text="土">
      <formula>NOT(ISERROR(SEARCH("土",M55)))</formula>
    </cfRule>
  </conditionalFormatting>
  <conditionalFormatting sqref="S49">
    <cfRule type="containsText" dxfId="1157" priority="2641" operator="containsText" text="日">
      <formula>NOT(ISERROR(SEARCH("日",S49)))</formula>
    </cfRule>
    <cfRule type="containsText" dxfId="1156" priority="2642" operator="containsText" text="土">
      <formula>NOT(ISERROR(SEARCH("土",S49)))</formula>
    </cfRule>
  </conditionalFormatting>
  <conditionalFormatting sqref="K51">
    <cfRule type="containsText" dxfId="1155" priority="2639" operator="containsText" text="日">
      <formula>NOT(ISERROR(SEARCH("日",K51)))</formula>
    </cfRule>
    <cfRule type="containsText" dxfId="1154" priority="2640" operator="containsText" text="土">
      <formula>NOT(ISERROR(SEARCH("土",K51)))</formula>
    </cfRule>
  </conditionalFormatting>
  <conditionalFormatting sqref="M51">
    <cfRule type="containsText" dxfId="1153" priority="2637" operator="containsText" text="日">
      <formula>NOT(ISERROR(SEARCH("日",M51)))</formula>
    </cfRule>
    <cfRule type="containsText" dxfId="1152" priority="2638" operator="containsText" text="土">
      <formula>NOT(ISERROR(SEARCH("土",M51)))</formula>
    </cfRule>
  </conditionalFormatting>
  <conditionalFormatting sqref="O51">
    <cfRule type="containsText" dxfId="1151" priority="2635" operator="containsText" text="日">
      <formula>NOT(ISERROR(SEARCH("日",O51)))</formula>
    </cfRule>
    <cfRule type="containsText" dxfId="1150" priority="2636" operator="containsText" text="土">
      <formula>NOT(ISERROR(SEARCH("土",O51)))</formula>
    </cfRule>
  </conditionalFormatting>
  <conditionalFormatting sqref="Q51">
    <cfRule type="containsText" dxfId="1149" priority="2633" operator="containsText" text="日">
      <formula>NOT(ISERROR(SEARCH("日",Q51)))</formula>
    </cfRule>
    <cfRule type="containsText" dxfId="1148" priority="2634" operator="containsText" text="土">
      <formula>NOT(ISERROR(SEARCH("土",Q51)))</formula>
    </cfRule>
  </conditionalFormatting>
  <conditionalFormatting sqref="S51">
    <cfRule type="containsText" dxfId="1147" priority="2631" operator="containsText" text="日">
      <formula>NOT(ISERROR(SEARCH("日",S51)))</formula>
    </cfRule>
    <cfRule type="containsText" dxfId="1146" priority="2632" operator="containsText" text="土">
      <formula>NOT(ISERROR(SEARCH("土",S51)))</formula>
    </cfRule>
  </conditionalFormatting>
  <conditionalFormatting sqref="K55">
    <cfRule type="containsText" dxfId="1145" priority="2619" operator="containsText" text="日">
      <formula>NOT(ISERROR(SEARCH("日",K55)))</formula>
    </cfRule>
    <cfRule type="containsText" dxfId="1144" priority="2620" operator="containsText" text="土">
      <formula>NOT(ISERROR(SEARCH("土",K55)))</formula>
    </cfRule>
  </conditionalFormatting>
  <conditionalFormatting sqref="O55">
    <cfRule type="containsText" dxfId="1143" priority="2615" operator="containsText" text="日">
      <formula>NOT(ISERROR(SEARCH("日",O55)))</formula>
    </cfRule>
    <cfRule type="containsText" dxfId="1142" priority="2616" operator="containsText" text="土">
      <formula>NOT(ISERROR(SEARCH("土",O55)))</formula>
    </cfRule>
  </conditionalFormatting>
  <conditionalFormatting sqref="Q55">
    <cfRule type="containsText" dxfId="1141" priority="2613" operator="containsText" text="日">
      <formula>NOT(ISERROR(SEARCH("日",Q55)))</formula>
    </cfRule>
    <cfRule type="containsText" dxfId="1140" priority="2614" operator="containsText" text="土">
      <formula>NOT(ISERROR(SEARCH("土",Q55)))</formula>
    </cfRule>
  </conditionalFormatting>
  <conditionalFormatting sqref="S55">
    <cfRule type="containsText" dxfId="1139" priority="2611" operator="containsText" text="日">
      <formula>NOT(ISERROR(SEARCH("日",S55)))</formula>
    </cfRule>
    <cfRule type="containsText" dxfId="1138" priority="2612" operator="containsText" text="土">
      <formula>NOT(ISERROR(SEARCH("土",S55)))</formula>
    </cfRule>
  </conditionalFormatting>
  <conditionalFormatting sqref="K57">
    <cfRule type="containsText" dxfId="1137" priority="2609" operator="containsText" text="日">
      <formula>NOT(ISERROR(SEARCH("日",K57)))</formula>
    </cfRule>
    <cfRule type="containsText" dxfId="1136" priority="2610" operator="containsText" text="土">
      <formula>NOT(ISERROR(SEARCH("土",K57)))</formula>
    </cfRule>
  </conditionalFormatting>
  <conditionalFormatting sqref="M57">
    <cfRule type="containsText" dxfId="1135" priority="2607" operator="containsText" text="日">
      <formula>NOT(ISERROR(SEARCH("日",M57)))</formula>
    </cfRule>
    <cfRule type="containsText" dxfId="1134" priority="2608" operator="containsText" text="土">
      <formula>NOT(ISERROR(SEARCH("土",M57)))</formula>
    </cfRule>
  </conditionalFormatting>
  <conditionalFormatting sqref="O57">
    <cfRule type="containsText" dxfId="1133" priority="2605" operator="containsText" text="日">
      <formula>NOT(ISERROR(SEARCH("日",O57)))</formula>
    </cfRule>
    <cfRule type="containsText" dxfId="1132" priority="2606" operator="containsText" text="土">
      <formula>NOT(ISERROR(SEARCH("土",O57)))</formula>
    </cfRule>
  </conditionalFormatting>
  <conditionalFormatting sqref="O75 O67 O65 O63 O61">
    <cfRule type="containsText" dxfId="1131" priority="2585" operator="containsText" text="日">
      <formula>NOT(ISERROR(SEARCH("日",O61)))</formula>
    </cfRule>
    <cfRule type="containsText" dxfId="1130" priority="2586" operator="containsText" text="土">
      <formula>NOT(ISERROR(SEARCH("土",O61)))</formula>
    </cfRule>
  </conditionalFormatting>
  <conditionalFormatting sqref="Q75 Q67 Q65 Q63 Q61">
    <cfRule type="containsText" dxfId="1129" priority="2583" operator="containsText" text="日">
      <formula>NOT(ISERROR(SEARCH("日",Q61)))</formula>
    </cfRule>
    <cfRule type="containsText" dxfId="1128" priority="2584" operator="containsText" text="土">
      <formula>NOT(ISERROR(SEARCH("土",Q61)))</formula>
    </cfRule>
  </conditionalFormatting>
  <conditionalFormatting sqref="S75 S67 S65 S63 S61">
    <cfRule type="containsText" dxfId="1127" priority="2581" operator="containsText" text="日">
      <formula>NOT(ISERROR(SEARCH("日",S61)))</formula>
    </cfRule>
    <cfRule type="containsText" dxfId="1126" priority="2582" operator="containsText" text="土">
      <formula>NOT(ISERROR(SEARCH("土",S61)))</formula>
    </cfRule>
  </conditionalFormatting>
  <conditionalFormatting sqref="O77">
    <cfRule type="containsText" dxfId="1125" priority="2485" operator="containsText" text="日">
      <formula>NOT(ISERROR(SEARCH("日",O77)))</formula>
    </cfRule>
    <cfRule type="containsText" dxfId="1124" priority="2486" operator="containsText" text="土">
      <formula>NOT(ISERROR(SEARCH("土",O77)))</formula>
    </cfRule>
  </conditionalFormatting>
  <conditionalFormatting sqref="K77">
    <cfRule type="containsText" dxfId="1123" priority="2533" operator="containsText" text="日">
      <formula>NOT(ISERROR(SEARCH("日",K77)))</formula>
    </cfRule>
    <cfRule type="containsText" dxfId="1122" priority="2534" operator="containsText" text="土">
      <formula>NOT(ISERROR(SEARCH("土",K77)))</formula>
    </cfRule>
  </conditionalFormatting>
  <conditionalFormatting sqref="M77">
    <cfRule type="containsText" dxfId="1121" priority="2509" operator="containsText" text="日">
      <formula>NOT(ISERROR(SEARCH("日",M77)))</formula>
    </cfRule>
    <cfRule type="containsText" dxfId="1120" priority="2510" operator="containsText" text="土">
      <formula>NOT(ISERROR(SEARCH("土",M77)))</formula>
    </cfRule>
  </conditionalFormatting>
  <conditionalFormatting sqref="W77">
    <cfRule type="containsText" dxfId="1119" priority="2389" operator="containsText" text="日">
      <formula>NOT(ISERROR(SEARCH("日",W77)))</formula>
    </cfRule>
    <cfRule type="containsText" dxfId="1118" priority="2390" operator="containsText" text="土">
      <formula>NOT(ISERROR(SEARCH("土",W77)))</formula>
    </cfRule>
  </conditionalFormatting>
  <conditionalFormatting sqref="S77">
    <cfRule type="containsText" dxfId="1117" priority="2437" operator="containsText" text="日">
      <formula>NOT(ISERROR(SEARCH("日",S77)))</formula>
    </cfRule>
    <cfRule type="containsText" dxfId="1116" priority="2438" operator="containsText" text="土">
      <formula>NOT(ISERROR(SEARCH("土",S77)))</formula>
    </cfRule>
  </conditionalFormatting>
  <conditionalFormatting sqref="U77">
    <cfRule type="containsText" dxfId="1115" priority="2413" operator="containsText" text="日">
      <formula>NOT(ISERROR(SEARCH("日",U77)))</formula>
    </cfRule>
    <cfRule type="containsText" dxfId="1114" priority="2414" operator="containsText" text="土">
      <formula>NOT(ISERROR(SEARCH("土",U77)))</formula>
    </cfRule>
  </conditionalFormatting>
  <conditionalFormatting sqref="K73">
    <cfRule type="containsText" dxfId="1113" priority="2267" operator="containsText" text="日">
      <formula>NOT(ISERROR(SEARCH("日",K73)))</formula>
    </cfRule>
    <cfRule type="containsText" dxfId="1112" priority="2268" operator="containsText" text="土">
      <formula>NOT(ISERROR(SEARCH("土",K73)))</formula>
    </cfRule>
  </conditionalFormatting>
  <conditionalFormatting sqref="M73">
    <cfRule type="containsText" dxfId="1111" priority="2265" operator="containsText" text="日">
      <formula>NOT(ISERROR(SEARCH("日",M73)))</formula>
    </cfRule>
    <cfRule type="containsText" dxfId="1110" priority="2266" operator="containsText" text="土">
      <formula>NOT(ISERROR(SEARCH("土",M73)))</formula>
    </cfRule>
  </conditionalFormatting>
  <conditionalFormatting sqref="K71">
    <cfRule type="containsText" dxfId="1109" priority="2233" operator="containsText" text="日">
      <formula>NOT(ISERROR(SEARCH("日",K71)))</formula>
    </cfRule>
    <cfRule type="containsText" dxfId="1108" priority="2234" operator="containsText" text="土">
      <formula>NOT(ISERROR(SEARCH("土",K71)))</formula>
    </cfRule>
  </conditionalFormatting>
  <conditionalFormatting sqref="O73">
    <cfRule type="containsText" dxfId="1107" priority="2263" operator="containsText" text="日">
      <formula>NOT(ISERROR(SEARCH("日",O73)))</formula>
    </cfRule>
    <cfRule type="containsText" dxfId="1106" priority="2264" operator="containsText" text="土">
      <formula>NOT(ISERROR(SEARCH("土",O73)))</formula>
    </cfRule>
  </conditionalFormatting>
  <conditionalFormatting sqref="AE77">
    <cfRule type="containsText" dxfId="1105" priority="2293" operator="containsText" text="日">
      <formula>NOT(ISERROR(SEARCH("日",AE77)))</formula>
    </cfRule>
    <cfRule type="containsText" dxfId="1104" priority="2294" operator="containsText" text="土">
      <formula>NOT(ISERROR(SEARCH("土",AE77)))</formula>
    </cfRule>
  </conditionalFormatting>
  <conditionalFormatting sqref="AA77">
    <cfRule type="containsText" dxfId="1103" priority="2341" operator="containsText" text="日">
      <formula>NOT(ISERROR(SEARCH("日",AA77)))</formula>
    </cfRule>
    <cfRule type="containsText" dxfId="1102" priority="2342" operator="containsText" text="土">
      <formula>NOT(ISERROR(SEARCH("土",AA77)))</formula>
    </cfRule>
  </conditionalFormatting>
  <conditionalFormatting sqref="M71">
    <cfRule type="containsText" dxfId="1101" priority="2231" operator="containsText" text="日">
      <formula>NOT(ISERROR(SEARCH("日",M71)))</formula>
    </cfRule>
    <cfRule type="containsText" dxfId="1100" priority="2232" operator="containsText" text="土">
      <formula>NOT(ISERROR(SEARCH("土",M71)))</formula>
    </cfRule>
  </conditionalFormatting>
  <conditionalFormatting sqref="Q73">
    <cfRule type="containsText" dxfId="1099" priority="2261" operator="containsText" text="日">
      <formula>NOT(ISERROR(SEARCH("日",Q73)))</formula>
    </cfRule>
    <cfRule type="containsText" dxfId="1098" priority="2262" operator="containsText" text="土">
      <formula>NOT(ISERROR(SEARCH("土",Q73)))</formula>
    </cfRule>
  </conditionalFormatting>
  <conditionalFormatting sqref="AC77">
    <cfRule type="containsText" dxfId="1097" priority="2317" operator="containsText" text="日">
      <formula>NOT(ISERROR(SEARCH("日",AC77)))</formula>
    </cfRule>
    <cfRule type="containsText" dxfId="1096" priority="2318" operator="containsText" text="土">
      <formula>NOT(ISERROR(SEARCH("土",AC77)))</formula>
    </cfRule>
  </conditionalFormatting>
  <conditionalFormatting sqref="O71">
    <cfRule type="containsText" dxfId="1095" priority="2229" operator="containsText" text="日">
      <formula>NOT(ISERROR(SEARCH("日",O71)))</formula>
    </cfRule>
    <cfRule type="containsText" dxfId="1094" priority="2230" operator="containsText" text="土">
      <formula>NOT(ISERROR(SEARCH("土",O71)))</formula>
    </cfRule>
  </conditionalFormatting>
  <conditionalFormatting sqref="S73">
    <cfRule type="containsText" dxfId="1093" priority="2259" operator="containsText" text="日">
      <formula>NOT(ISERROR(SEARCH("日",S73)))</formula>
    </cfRule>
    <cfRule type="containsText" dxfId="1092" priority="2260" operator="containsText" text="土">
      <formula>NOT(ISERROR(SEARCH("土",S73)))</formula>
    </cfRule>
  </conditionalFormatting>
  <conditionalFormatting sqref="K69">
    <cfRule type="containsText" dxfId="1091" priority="2199" operator="containsText" text="日">
      <formula>NOT(ISERROR(SEARCH("日",K69)))</formula>
    </cfRule>
    <cfRule type="containsText" dxfId="1090" priority="2200" operator="containsText" text="土">
      <formula>NOT(ISERROR(SEARCH("土",K69)))</formula>
    </cfRule>
  </conditionalFormatting>
  <conditionalFormatting sqref="Q71">
    <cfRule type="containsText" dxfId="1089" priority="2227" operator="containsText" text="日">
      <formula>NOT(ISERROR(SEARCH("日",Q71)))</formula>
    </cfRule>
    <cfRule type="containsText" dxfId="1088" priority="2228" operator="containsText" text="土">
      <formula>NOT(ISERROR(SEARCH("土",Q71)))</formula>
    </cfRule>
  </conditionalFormatting>
  <conditionalFormatting sqref="S71">
    <cfRule type="containsText" dxfId="1087" priority="2225" operator="containsText" text="日">
      <formula>NOT(ISERROR(SEARCH("日",S71)))</formula>
    </cfRule>
    <cfRule type="containsText" dxfId="1086" priority="2226" operator="containsText" text="土">
      <formula>NOT(ISERROR(SEARCH("土",S71)))</formula>
    </cfRule>
  </conditionalFormatting>
  <conditionalFormatting sqref="M69">
    <cfRule type="containsText" dxfId="1085" priority="2197" operator="containsText" text="日">
      <formula>NOT(ISERROR(SEARCH("日",M69)))</formula>
    </cfRule>
    <cfRule type="containsText" dxfId="1084" priority="2198" operator="containsText" text="土">
      <formula>NOT(ISERROR(SEARCH("土",M69)))</formula>
    </cfRule>
  </conditionalFormatting>
  <conditionalFormatting sqref="O69">
    <cfRule type="containsText" dxfId="1083" priority="2195" operator="containsText" text="日">
      <formula>NOT(ISERROR(SEARCH("日",O69)))</formula>
    </cfRule>
    <cfRule type="containsText" dxfId="1082" priority="2196" operator="containsText" text="土">
      <formula>NOT(ISERROR(SEARCH("土",O69)))</formula>
    </cfRule>
  </conditionalFormatting>
  <conditionalFormatting sqref="Q69">
    <cfRule type="containsText" dxfId="1081" priority="2193" operator="containsText" text="日">
      <formula>NOT(ISERROR(SEARCH("日",Q69)))</formula>
    </cfRule>
    <cfRule type="containsText" dxfId="1080" priority="2194" operator="containsText" text="土">
      <formula>NOT(ISERROR(SEARCH("土",Q69)))</formula>
    </cfRule>
  </conditionalFormatting>
  <conditionalFormatting sqref="S69">
    <cfRule type="containsText" dxfId="1079" priority="2191" operator="containsText" text="日">
      <formula>NOT(ISERROR(SEARCH("日",S69)))</formula>
    </cfRule>
    <cfRule type="containsText" dxfId="1078" priority="2192" operator="containsText" text="土">
      <formula>NOT(ISERROR(SEARCH("土",S69)))</formula>
    </cfRule>
  </conditionalFormatting>
  <conditionalFormatting sqref="AC14">
    <cfRule type="containsText" dxfId="1077" priority="2165" operator="containsText" text="日">
      <formula>NOT(ISERROR(SEARCH("日",AC14)))</formula>
    </cfRule>
    <cfRule type="containsText" dxfId="1076" priority="2166" operator="containsText" text="土">
      <formula>NOT(ISERROR(SEARCH("土",AC14)))</formula>
    </cfRule>
  </conditionalFormatting>
  <conditionalFormatting sqref="AA14">
    <cfRule type="containsText" dxfId="1075" priority="2163" operator="containsText" text="日">
      <formula>NOT(ISERROR(SEARCH("日",AA14)))</formula>
    </cfRule>
    <cfRule type="containsText" dxfId="1074" priority="2164" operator="containsText" text="土">
      <formula>NOT(ISERROR(SEARCH("土",AA14)))</formula>
    </cfRule>
  </conditionalFormatting>
  <conditionalFormatting sqref="Y14">
    <cfRule type="containsText" dxfId="1073" priority="2161" operator="containsText" text="日">
      <formula>NOT(ISERROR(SEARCH("日",Y14)))</formula>
    </cfRule>
    <cfRule type="containsText" dxfId="1072" priority="2162" operator="containsText" text="土">
      <formula>NOT(ISERROR(SEARCH("土",Y14)))</formula>
    </cfRule>
  </conditionalFormatting>
  <conditionalFormatting sqref="W14">
    <cfRule type="containsText" dxfId="1071" priority="2157" operator="containsText" text="日">
      <formula>NOT(ISERROR(SEARCH("日",W14)))</formula>
    </cfRule>
    <cfRule type="containsText" dxfId="1070" priority="2158" operator="containsText" text="土">
      <formula>NOT(ISERROR(SEARCH("土",W14)))</formula>
    </cfRule>
  </conditionalFormatting>
  <conditionalFormatting sqref="U14">
    <cfRule type="containsText" dxfId="1069" priority="2155" operator="containsText" text="日">
      <formula>NOT(ISERROR(SEARCH("日",U14)))</formula>
    </cfRule>
    <cfRule type="containsText" dxfId="1068" priority="2156" operator="containsText" text="土">
      <formula>NOT(ISERROR(SEARCH("土",U14)))</formula>
    </cfRule>
  </conditionalFormatting>
  <conditionalFormatting sqref="S14">
    <cfRule type="containsText" dxfId="1067" priority="2153" operator="containsText" text="日">
      <formula>NOT(ISERROR(SEARCH("日",S14)))</formula>
    </cfRule>
    <cfRule type="containsText" dxfId="1066" priority="2154" operator="containsText" text="土">
      <formula>NOT(ISERROR(SEARCH("土",S14)))</formula>
    </cfRule>
  </conditionalFormatting>
  <conditionalFormatting sqref="Q14">
    <cfRule type="containsText" dxfId="1065" priority="2151" operator="containsText" text="日">
      <formula>NOT(ISERROR(SEARCH("日",Q14)))</formula>
    </cfRule>
    <cfRule type="containsText" dxfId="1064" priority="2152" operator="containsText" text="土">
      <formula>NOT(ISERROR(SEARCH("土",Q14)))</formula>
    </cfRule>
  </conditionalFormatting>
  <conditionalFormatting sqref="O14">
    <cfRule type="containsText" dxfId="1063" priority="2149" operator="containsText" text="日">
      <formula>NOT(ISERROR(SEARCH("日",O14)))</formula>
    </cfRule>
    <cfRule type="containsText" dxfId="1062" priority="2150" operator="containsText" text="土">
      <formula>NOT(ISERROR(SEARCH("土",O14)))</formula>
    </cfRule>
  </conditionalFormatting>
  <conditionalFormatting sqref="M14">
    <cfRule type="containsText" dxfId="1061" priority="2145" operator="containsText" text="日">
      <formula>NOT(ISERROR(SEARCH("日",M14)))</formula>
    </cfRule>
    <cfRule type="containsText" dxfId="1060" priority="2146" operator="containsText" text="土">
      <formula>NOT(ISERROR(SEARCH("土",M14)))</formula>
    </cfRule>
  </conditionalFormatting>
  <conditionalFormatting sqref="K14">
    <cfRule type="containsText" dxfId="1059" priority="2085" operator="containsText" text="日">
      <formula>NOT(ISERROR(SEARCH("日",K14)))</formula>
    </cfRule>
    <cfRule type="containsText" dxfId="1058" priority="2086" operator="containsText" text="土">
      <formula>NOT(ISERROR(SEARCH("土",K14)))</formula>
    </cfRule>
  </conditionalFormatting>
  <conditionalFormatting sqref="K16">
    <cfRule type="containsText" dxfId="1057" priority="2069" operator="containsText" text="日">
      <formula>NOT(ISERROR(SEARCH("日",K16)))</formula>
    </cfRule>
    <cfRule type="containsText" dxfId="1056" priority="2070" operator="containsText" text="土">
      <formula>NOT(ISERROR(SEARCH("土",K16)))</formula>
    </cfRule>
  </conditionalFormatting>
  <conditionalFormatting sqref="K18">
    <cfRule type="containsText" dxfId="1055" priority="2067" operator="containsText" text="日">
      <formula>NOT(ISERROR(SEARCH("日",K18)))</formula>
    </cfRule>
    <cfRule type="containsText" dxfId="1054" priority="2068" operator="containsText" text="土">
      <formula>NOT(ISERROR(SEARCH("土",K18)))</formula>
    </cfRule>
  </conditionalFormatting>
  <conditionalFormatting sqref="K20">
    <cfRule type="containsText" dxfId="1053" priority="2065" operator="containsText" text="日">
      <formula>NOT(ISERROR(SEARCH("日",K20)))</formula>
    </cfRule>
    <cfRule type="containsText" dxfId="1052" priority="2066" operator="containsText" text="土">
      <formula>NOT(ISERROR(SEARCH("土",K20)))</formula>
    </cfRule>
  </conditionalFormatting>
  <conditionalFormatting sqref="K22">
    <cfRule type="containsText" dxfId="1051" priority="2063" operator="containsText" text="日">
      <formula>NOT(ISERROR(SEARCH("日",K22)))</formula>
    </cfRule>
    <cfRule type="containsText" dxfId="1050" priority="2064" operator="containsText" text="土">
      <formula>NOT(ISERROR(SEARCH("土",K22)))</formula>
    </cfRule>
  </conditionalFormatting>
  <conditionalFormatting sqref="K24">
    <cfRule type="containsText" dxfId="1049" priority="2061" operator="containsText" text="日">
      <formula>NOT(ISERROR(SEARCH("日",K24)))</formula>
    </cfRule>
    <cfRule type="containsText" dxfId="1048" priority="2062" operator="containsText" text="土">
      <formula>NOT(ISERROR(SEARCH("土",K24)))</formula>
    </cfRule>
  </conditionalFormatting>
  <conditionalFormatting sqref="K26">
    <cfRule type="containsText" dxfId="1047" priority="2059" operator="containsText" text="日">
      <formula>NOT(ISERROR(SEARCH("日",K26)))</formula>
    </cfRule>
    <cfRule type="containsText" dxfId="1046" priority="2060" operator="containsText" text="土">
      <formula>NOT(ISERROR(SEARCH("土",K26)))</formula>
    </cfRule>
  </conditionalFormatting>
  <conditionalFormatting sqref="K28">
    <cfRule type="containsText" dxfId="1045" priority="2057" operator="containsText" text="日">
      <formula>NOT(ISERROR(SEARCH("日",K28)))</formula>
    </cfRule>
    <cfRule type="containsText" dxfId="1044" priority="2058" operator="containsText" text="土">
      <formula>NOT(ISERROR(SEARCH("土",K28)))</formula>
    </cfRule>
  </conditionalFormatting>
  <conditionalFormatting sqref="K30">
    <cfRule type="containsText" dxfId="1043" priority="2055" operator="containsText" text="日">
      <formula>NOT(ISERROR(SEARCH("日",K30)))</formula>
    </cfRule>
    <cfRule type="containsText" dxfId="1042" priority="2056" operator="containsText" text="土">
      <formula>NOT(ISERROR(SEARCH("土",K30)))</formula>
    </cfRule>
  </conditionalFormatting>
  <conditionalFormatting sqref="K32">
    <cfRule type="containsText" dxfId="1041" priority="2053" operator="containsText" text="日">
      <formula>NOT(ISERROR(SEARCH("日",K32)))</formula>
    </cfRule>
    <cfRule type="containsText" dxfId="1040" priority="2054" operator="containsText" text="土">
      <formula>NOT(ISERROR(SEARCH("土",K32)))</formula>
    </cfRule>
  </conditionalFormatting>
  <conditionalFormatting sqref="K34">
    <cfRule type="containsText" dxfId="1039" priority="2051" operator="containsText" text="日">
      <formula>NOT(ISERROR(SEARCH("日",K34)))</formula>
    </cfRule>
    <cfRule type="containsText" dxfId="1038" priority="2052" operator="containsText" text="土">
      <formula>NOT(ISERROR(SEARCH("土",K34)))</formula>
    </cfRule>
  </conditionalFormatting>
  <conditionalFormatting sqref="K36">
    <cfRule type="containsText" dxfId="1037" priority="2049" operator="containsText" text="日">
      <formula>NOT(ISERROR(SEARCH("日",K36)))</formula>
    </cfRule>
    <cfRule type="containsText" dxfId="1036" priority="2050" operator="containsText" text="土">
      <formula>NOT(ISERROR(SEARCH("土",K36)))</formula>
    </cfRule>
  </conditionalFormatting>
  <conditionalFormatting sqref="K38">
    <cfRule type="containsText" dxfId="1035" priority="2047" operator="containsText" text="日">
      <formula>NOT(ISERROR(SEARCH("日",K38)))</formula>
    </cfRule>
    <cfRule type="containsText" dxfId="1034" priority="2048" operator="containsText" text="土">
      <formula>NOT(ISERROR(SEARCH("土",K38)))</formula>
    </cfRule>
  </conditionalFormatting>
  <conditionalFormatting sqref="K46">
    <cfRule type="containsText" dxfId="1033" priority="2045" operator="containsText" text="日">
      <formula>NOT(ISERROR(SEARCH("日",K46)))</formula>
    </cfRule>
    <cfRule type="containsText" dxfId="1032" priority="2046" operator="containsText" text="土">
      <formula>NOT(ISERROR(SEARCH("土",K46)))</formula>
    </cfRule>
  </conditionalFormatting>
  <conditionalFormatting sqref="K48">
    <cfRule type="containsText" dxfId="1031" priority="2043" operator="containsText" text="日">
      <formula>NOT(ISERROR(SEARCH("日",K48)))</formula>
    </cfRule>
    <cfRule type="containsText" dxfId="1030" priority="2044" operator="containsText" text="土">
      <formula>NOT(ISERROR(SEARCH("土",K48)))</formula>
    </cfRule>
  </conditionalFormatting>
  <conditionalFormatting sqref="K50">
    <cfRule type="containsText" dxfId="1029" priority="2041" operator="containsText" text="日">
      <formula>NOT(ISERROR(SEARCH("日",K50)))</formula>
    </cfRule>
    <cfRule type="containsText" dxfId="1028" priority="2042" operator="containsText" text="土">
      <formula>NOT(ISERROR(SEARCH("土",K50)))</formula>
    </cfRule>
  </conditionalFormatting>
  <conditionalFormatting sqref="K52">
    <cfRule type="containsText" dxfId="1027" priority="2039" operator="containsText" text="日">
      <formula>NOT(ISERROR(SEARCH("日",K52)))</formula>
    </cfRule>
    <cfRule type="containsText" dxfId="1026" priority="2040" operator="containsText" text="土">
      <formula>NOT(ISERROR(SEARCH("土",K52)))</formula>
    </cfRule>
  </conditionalFormatting>
  <conditionalFormatting sqref="K54">
    <cfRule type="containsText" dxfId="1025" priority="2037" operator="containsText" text="日">
      <formula>NOT(ISERROR(SEARCH("日",K54)))</formula>
    </cfRule>
    <cfRule type="containsText" dxfId="1024" priority="2038" operator="containsText" text="土">
      <formula>NOT(ISERROR(SEARCH("土",K54)))</formula>
    </cfRule>
  </conditionalFormatting>
  <conditionalFormatting sqref="K56">
    <cfRule type="containsText" dxfId="1023" priority="2035" operator="containsText" text="日">
      <formula>NOT(ISERROR(SEARCH("日",K56)))</formula>
    </cfRule>
    <cfRule type="containsText" dxfId="1022" priority="2036" operator="containsText" text="土">
      <formula>NOT(ISERROR(SEARCH("土",K56)))</formula>
    </cfRule>
  </conditionalFormatting>
  <conditionalFormatting sqref="K58">
    <cfRule type="containsText" dxfId="1021" priority="2033" operator="containsText" text="日">
      <formula>NOT(ISERROR(SEARCH("日",K58)))</formula>
    </cfRule>
    <cfRule type="containsText" dxfId="1020" priority="2034" operator="containsText" text="土">
      <formula>NOT(ISERROR(SEARCH("土",K58)))</formula>
    </cfRule>
  </conditionalFormatting>
  <conditionalFormatting sqref="K60">
    <cfRule type="containsText" dxfId="1019" priority="2031" operator="containsText" text="日">
      <formula>NOT(ISERROR(SEARCH("日",K60)))</formula>
    </cfRule>
    <cfRule type="containsText" dxfId="1018" priority="2032" operator="containsText" text="土">
      <formula>NOT(ISERROR(SEARCH("土",K60)))</formula>
    </cfRule>
  </conditionalFormatting>
  <conditionalFormatting sqref="K62">
    <cfRule type="containsText" dxfId="1017" priority="2029" operator="containsText" text="日">
      <formula>NOT(ISERROR(SEARCH("日",K62)))</formula>
    </cfRule>
    <cfRule type="containsText" dxfId="1016" priority="2030" operator="containsText" text="土">
      <formula>NOT(ISERROR(SEARCH("土",K62)))</formula>
    </cfRule>
  </conditionalFormatting>
  <conditionalFormatting sqref="K64">
    <cfRule type="containsText" dxfId="1015" priority="2027" operator="containsText" text="日">
      <formula>NOT(ISERROR(SEARCH("日",K64)))</formula>
    </cfRule>
    <cfRule type="containsText" dxfId="1014" priority="2028" operator="containsText" text="土">
      <formula>NOT(ISERROR(SEARCH("土",K64)))</formula>
    </cfRule>
  </conditionalFormatting>
  <conditionalFormatting sqref="K66">
    <cfRule type="containsText" dxfId="1013" priority="2025" operator="containsText" text="日">
      <formula>NOT(ISERROR(SEARCH("日",K66)))</formula>
    </cfRule>
    <cfRule type="containsText" dxfId="1012" priority="2026" operator="containsText" text="土">
      <formula>NOT(ISERROR(SEARCH("土",K66)))</formula>
    </cfRule>
  </conditionalFormatting>
  <conditionalFormatting sqref="K68">
    <cfRule type="containsText" dxfId="1011" priority="2023" operator="containsText" text="日">
      <formula>NOT(ISERROR(SEARCH("日",K68)))</formula>
    </cfRule>
    <cfRule type="containsText" dxfId="1010" priority="2024" operator="containsText" text="土">
      <formula>NOT(ISERROR(SEARCH("土",K68)))</formula>
    </cfRule>
  </conditionalFormatting>
  <conditionalFormatting sqref="K70">
    <cfRule type="containsText" dxfId="1009" priority="2021" operator="containsText" text="日">
      <formula>NOT(ISERROR(SEARCH("日",K70)))</formula>
    </cfRule>
    <cfRule type="containsText" dxfId="1008" priority="2022" operator="containsText" text="土">
      <formula>NOT(ISERROR(SEARCH("土",K70)))</formula>
    </cfRule>
  </conditionalFormatting>
  <conditionalFormatting sqref="K72">
    <cfRule type="containsText" dxfId="1007" priority="2019" operator="containsText" text="日">
      <formula>NOT(ISERROR(SEARCH("日",K72)))</formula>
    </cfRule>
    <cfRule type="containsText" dxfId="1006" priority="2020" operator="containsText" text="土">
      <formula>NOT(ISERROR(SEARCH("土",K72)))</formula>
    </cfRule>
  </conditionalFormatting>
  <conditionalFormatting sqref="K74">
    <cfRule type="containsText" dxfId="1005" priority="2017" operator="containsText" text="日">
      <formula>NOT(ISERROR(SEARCH("日",K74)))</formula>
    </cfRule>
    <cfRule type="containsText" dxfId="1004" priority="2018" operator="containsText" text="土">
      <formula>NOT(ISERROR(SEARCH("土",K74)))</formula>
    </cfRule>
  </conditionalFormatting>
  <conditionalFormatting sqref="K76">
    <cfRule type="containsText" dxfId="1003" priority="2015" operator="containsText" text="日">
      <formula>NOT(ISERROR(SEARCH("日",K76)))</formula>
    </cfRule>
    <cfRule type="containsText" dxfId="1002" priority="2016" operator="containsText" text="土">
      <formula>NOT(ISERROR(SEARCH("土",K76)))</formula>
    </cfRule>
  </conditionalFormatting>
  <conditionalFormatting sqref="K84">
    <cfRule type="containsText" dxfId="1001" priority="2013" operator="containsText" text="日">
      <formula>NOT(ISERROR(SEARCH("日",K84)))</formula>
    </cfRule>
    <cfRule type="containsText" dxfId="1000" priority="2014" operator="containsText" text="土">
      <formula>NOT(ISERROR(SEARCH("土",K84)))</formula>
    </cfRule>
  </conditionalFormatting>
  <conditionalFormatting sqref="K86">
    <cfRule type="containsText" dxfId="999" priority="2011" operator="containsText" text="日">
      <formula>NOT(ISERROR(SEARCH("日",K86)))</formula>
    </cfRule>
    <cfRule type="containsText" dxfId="998" priority="2012" operator="containsText" text="土">
      <formula>NOT(ISERROR(SEARCH("土",K86)))</formula>
    </cfRule>
  </conditionalFormatting>
  <conditionalFormatting sqref="K88">
    <cfRule type="containsText" dxfId="997" priority="2009" operator="containsText" text="日">
      <formula>NOT(ISERROR(SEARCH("日",K88)))</formula>
    </cfRule>
    <cfRule type="containsText" dxfId="996" priority="2010" operator="containsText" text="土">
      <formula>NOT(ISERROR(SEARCH("土",K88)))</formula>
    </cfRule>
  </conditionalFormatting>
  <conditionalFormatting sqref="K90">
    <cfRule type="containsText" dxfId="995" priority="2005" operator="containsText" text="日">
      <formula>NOT(ISERROR(SEARCH("日",K90)))</formula>
    </cfRule>
    <cfRule type="containsText" dxfId="994" priority="2006" operator="containsText" text="土">
      <formula>NOT(ISERROR(SEARCH("土",K90)))</formula>
    </cfRule>
  </conditionalFormatting>
  <conditionalFormatting sqref="K92">
    <cfRule type="containsText" dxfId="993" priority="2003" operator="containsText" text="日">
      <formula>NOT(ISERROR(SEARCH("日",K92)))</formula>
    </cfRule>
    <cfRule type="containsText" dxfId="992" priority="2004" operator="containsText" text="土">
      <formula>NOT(ISERROR(SEARCH("土",K92)))</formula>
    </cfRule>
  </conditionalFormatting>
  <conditionalFormatting sqref="K94">
    <cfRule type="containsText" dxfId="991" priority="2001" operator="containsText" text="日">
      <formula>NOT(ISERROR(SEARCH("日",K94)))</formula>
    </cfRule>
    <cfRule type="containsText" dxfId="990" priority="2002" operator="containsText" text="土">
      <formula>NOT(ISERROR(SEARCH("土",K94)))</formula>
    </cfRule>
  </conditionalFormatting>
  <conditionalFormatting sqref="K96">
    <cfRule type="containsText" dxfId="989" priority="1999" operator="containsText" text="日">
      <formula>NOT(ISERROR(SEARCH("日",K96)))</formula>
    </cfRule>
    <cfRule type="containsText" dxfId="988" priority="2000" operator="containsText" text="土">
      <formula>NOT(ISERROR(SEARCH("土",K96)))</formula>
    </cfRule>
  </conditionalFormatting>
  <conditionalFormatting sqref="K98">
    <cfRule type="containsText" dxfId="987" priority="1997" operator="containsText" text="日">
      <formula>NOT(ISERROR(SEARCH("日",K98)))</formula>
    </cfRule>
    <cfRule type="containsText" dxfId="986" priority="1998" operator="containsText" text="土">
      <formula>NOT(ISERROR(SEARCH("土",K98)))</formula>
    </cfRule>
  </conditionalFormatting>
  <conditionalFormatting sqref="K100">
    <cfRule type="containsText" dxfId="985" priority="1995" operator="containsText" text="日">
      <formula>NOT(ISERROR(SEARCH("日",K100)))</formula>
    </cfRule>
    <cfRule type="containsText" dxfId="984" priority="1996" operator="containsText" text="土">
      <formula>NOT(ISERROR(SEARCH("土",K100)))</formula>
    </cfRule>
  </conditionalFormatting>
  <conditionalFormatting sqref="K102">
    <cfRule type="containsText" dxfId="983" priority="1993" operator="containsText" text="日">
      <formula>NOT(ISERROR(SEARCH("日",K102)))</formula>
    </cfRule>
    <cfRule type="containsText" dxfId="982" priority="1994" operator="containsText" text="土">
      <formula>NOT(ISERROR(SEARCH("土",K102)))</formula>
    </cfRule>
  </conditionalFormatting>
  <conditionalFormatting sqref="K104">
    <cfRule type="containsText" dxfId="981" priority="1991" operator="containsText" text="日">
      <formula>NOT(ISERROR(SEARCH("日",K104)))</formula>
    </cfRule>
    <cfRule type="containsText" dxfId="980" priority="1992" operator="containsText" text="土">
      <formula>NOT(ISERROR(SEARCH("土",K104)))</formula>
    </cfRule>
  </conditionalFormatting>
  <conditionalFormatting sqref="K106">
    <cfRule type="containsText" dxfId="979" priority="1989" operator="containsText" text="日">
      <formula>NOT(ISERROR(SEARCH("日",K106)))</formula>
    </cfRule>
    <cfRule type="containsText" dxfId="978" priority="1990" operator="containsText" text="土">
      <formula>NOT(ISERROR(SEARCH("土",K106)))</formula>
    </cfRule>
  </conditionalFormatting>
  <conditionalFormatting sqref="K108">
    <cfRule type="containsText" dxfId="977" priority="1987" operator="containsText" text="日">
      <formula>NOT(ISERROR(SEARCH("日",K108)))</formula>
    </cfRule>
    <cfRule type="containsText" dxfId="976" priority="1988" operator="containsText" text="土">
      <formula>NOT(ISERROR(SEARCH("土",K108)))</formula>
    </cfRule>
  </conditionalFormatting>
  <conditionalFormatting sqref="K110">
    <cfRule type="containsText" dxfId="975" priority="1985" operator="containsText" text="日">
      <formula>NOT(ISERROR(SEARCH("日",K110)))</formula>
    </cfRule>
    <cfRule type="containsText" dxfId="974" priority="1986" operator="containsText" text="土">
      <formula>NOT(ISERROR(SEARCH("土",K110)))</formula>
    </cfRule>
  </conditionalFormatting>
  <conditionalFormatting sqref="K112">
    <cfRule type="containsText" dxfId="973" priority="1983" operator="containsText" text="日">
      <formula>NOT(ISERROR(SEARCH("日",K112)))</formula>
    </cfRule>
    <cfRule type="containsText" dxfId="972" priority="1984" operator="containsText" text="土">
      <formula>NOT(ISERROR(SEARCH("土",K112)))</formula>
    </cfRule>
  </conditionalFormatting>
  <conditionalFormatting sqref="K114">
    <cfRule type="containsText" dxfId="971" priority="1979" operator="containsText" text="日">
      <formula>NOT(ISERROR(SEARCH("日",K114)))</formula>
    </cfRule>
    <cfRule type="containsText" dxfId="970" priority="1980" operator="containsText" text="土">
      <formula>NOT(ISERROR(SEARCH("土",K114)))</formula>
    </cfRule>
  </conditionalFormatting>
  <conditionalFormatting sqref="M16">
    <cfRule type="containsText" dxfId="969" priority="971" operator="containsText" text="日">
      <formula>NOT(ISERROR(SEARCH("日",M16)))</formula>
    </cfRule>
    <cfRule type="containsText" dxfId="968" priority="972" operator="containsText" text="土">
      <formula>NOT(ISERROR(SEARCH("土",M16)))</formula>
    </cfRule>
  </conditionalFormatting>
  <conditionalFormatting sqref="M18">
    <cfRule type="containsText" dxfId="967" priority="969" operator="containsText" text="日">
      <formula>NOT(ISERROR(SEARCH("日",M18)))</formula>
    </cfRule>
    <cfRule type="containsText" dxfId="966" priority="970" operator="containsText" text="土">
      <formula>NOT(ISERROR(SEARCH("土",M18)))</formula>
    </cfRule>
  </conditionalFormatting>
  <conditionalFormatting sqref="M20">
    <cfRule type="containsText" dxfId="965" priority="967" operator="containsText" text="日">
      <formula>NOT(ISERROR(SEARCH("日",M20)))</formula>
    </cfRule>
    <cfRule type="containsText" dxfId="964" priority="968" operator="containsText" text="土">
      <formula>NOT(ISERROR(SEARCH("土",M20)))</formula>
    </cfRule>
  </conditionalFormatting>
  <conditionalFormatting sqref="M22">
    <cfRule type="containsText" dxfId="963" priority="965" operator="containsText" text="日">
      <formula>NOT(ISERROR(SEARCH("日",M22)))</formula>
    </cfRule>
    <cfRule type="containsText" dxfId="962" priority="966" operator="containsText" text="土">
      <formula>NOT(ISERROR(SEARCH("土",M22)))</formula>
    </cfRule>
  </conditionalFormatting>
  <conditionalFormatting sqref="M24">
    <cfRule type="containsText" dxfId="961" priority="963" operator="containsText" text="日">
      <formula>NOT(ISERROR(SEARCH("日",M24)))</formula>
    </cfRule>
    <cfRule type="containsText" dxfId="960" priority="964" operator="containsText" text="土">
      <formula>NOT(ISERROR(SEARCH("土",M24)))</formula>
    </cfRule>
  </conditionalFormatting>
  <conditionalFormatting sqref="M26">
    <cfRule type="containsText" dxfId="959" priority="961" operator="containsText" text="日">
      <formula>NOT(ISERROR(SEARCH("日",M26)))</formula>
    </cfRule>
    <cfRule type="containsText" dxfId="958" priority="962" operator="containsText" text="土">
      <formula>NOT(ISERROR(SEARCH("土",M26)))</formula>
    </cfRule>
  </conditionalFormatting>
  <conditionalFormatting sqref="M28">
    <cfRule type="containsText" dxfId="957" priority="959" operator="containsText" text="日">
      <formula>NOT(ISERROR(SEARCH("日",M28)))</formula>
    </cfRule>
    <cfRule type="containsText" dxfId="956" priority="960" operator="containsText" text="土">
      <formula>NOT(ISERROR(SEARCH("土",M28)))</formula>
    </cfRule>
  </conditionalFormatting>
  <conditionalFormatting sqref="M30">
    <cfRule type="containsText" dxfId="955" priority="957" operator="containsText" text="日">
      <formula>NOT(ISERROR(SEARCH("日",M30)))</formula>
    </cfRule>
    <cfRule type="containsText" dxfId="954" priority="958" operator="containsText" text="土">
      <formula>NOT(ISERROR(SEARCH("土",M30)))</formula>
    </cfRule>
  </conditionalFormatting>
  <conditionalFormatting sqref="M32">
    <cfRule type="containsText" dxfId="953" priority="955" operator="containsText" text="日">
      <formula>NOT(ISERROR(SEARCH("日",M32)))</formula>
    </cfRule>
    <cfRule type="containsText" dxfId="952" priority="956" operator="containsText" text="土">
      <formula>NOT(ISERROR(SEARCH("土",M32)))</formula>
    </cfRule>
  </conditionalFormatting>
  <conditionalFormatting sqref="M34">
    <cfRule type="containsText" dxfId="951" priority="953" operator="containsText" text="日">
      <formula>NOT(ISERROR(SEARCH("日",M34)))</formula>
    </cfRule>
    <cfRule type="containsText" dxfId="950" priority="954" operator="containsText" text="土">
      <formula>NOT(ISERROR(SEARCH("土",M34)))</formula>
    </cfRule>
  </conditionalFormatting>
  <conditionalFormatting sqref="M36">
    <cfRule type="containsText" dxfId="949" priority="951" operator="containsText" text="日">
      <formula>NOT(ISERROR(SEARCH("日",M36)))</formula>
    </cfRule>
    <cfRule type="containsText" dxfId="948" priority="952" operator="containsText" text="土">
      <formula>NOT(ISERROR(SEARCH("土",M36)))</formula>
    </cfRule>
  </conditionalFormatting>
  <conditionalFormatting sqref="M38">
    <cfRule type="containsText" dxfId="947" priority="949" operator="containsText" text="日">
      <formula>NOT(ISERROR(SEARCH("日",M38)))</formula>
    </cfRule>
    <cfRule type="containsText" dxfId="946" priority="950" operator="containsText" text="土">
      <formula>NOT(ISERROR(SEARCH("土",M38)))</formula>
    </cfRule>
  </conditionalFormatting>
  <conditionalFormatting sqref="M46">
    <cfRule type="containsText" dxfId="945" priority="947" operator="containsText" text="日">
      <formula>NOT(ISERROR(SEARCH("日",M46)))</formula>
    </cfRule>
    <cfRule type="containsText" dxfId="944" priority="948" operator="containsText" text="土">
      <formula>NOT(ISERROR(SEARCH("土",M46)))</formula>
    </cfRule>
  </conditionalFormatting>
  <conditionalFormatting sqref="M48">
    <cfRule type="containsText" dxfId="943" priority="945" operator="containsText" text="日">
      <formula>NOT(ISERROR(SEARCH("日",M48)))</formula>
    </cfRule>
    <cfRule type="containsText" dxfId="942" priority="946" operator="containsText" text="土">
      <formula>NOT(ISERROR(SEARCH("土",M48)))</formula>
    </cfRule>
  </conditionalFormatting>
  <conditionalFormatting sqref="M50">
    <cfRule type="containsText" dxfId="941" priority="943" operator="containsText" text="日">
      <formula>NOT(ISERROR(SEARCH("日",M50)))</formula>
    </cfRule>
    <cfRule type="containsText" dxfId="940" priority="944" operator="containsText" text="土">
      <formula>NOT(ISERROR(SEARCH("土",M50)))</formula>
    </cfRule>
  </conditionalFormatting>
  <conditionalFormatting sqref="M52">
    <cfRule type="containsText" dxfId="939" priority="941" operator="containsText" text="日">
      <formula>NOT(ISERROR(SEARCH("日",M52)))</formula>
    </cfRule>
    <cfRule type="containsText" dxfId="938" priority="942" operator="containsText" text="土">
      <formula>NOT(ISERROR(SEARCH("土",M52)))</formula>
    </cfRule>
  </conditionalFormatting>
  <conditionalFormatting sqref="M54">
    <cfRule type="containsText" dxfId="937" priority="939" operator="containsText" text="日">
      <formula>NOT(ISERROR(SEARCH("日",M54)))</formula>
    </cfRule>
    <cfRule type="containsText" dxfId="936" priority="940" operator="containsText" text="土">
      <formula>NOT(ISERROR(SEARCH("土",M54)))</formula>
    </cfRule>
  </conditionalFormatting>
  <conditionalFormatting sqref="M56">
    <cfRule type="containsText" dxfId="935" priority="937" operator="containsText" text="日">
      <formula>NOT(ISERROR(SEARCH("日",M56)))</formula>
    </cfRule>
    <cfRule type="containsText" dxfId="934" priority="938" operator="containsText" text="土">
      <formula>NOT(ISERROR(SEARCH("土",M56)))</formula>
    </cfRule>
  </conditionalFormatting>
  <conditionalFormatting sqref="M58">
    <cfRule type="containsText" dxfId="933" priority="935" operator="containsText" text="日">
      <formula>NOT(ISERROR(SEARCH("日",M58)))</formula>
    </cfRule>
    <cfRule type="containsText" dxfId="932" priority="936" operator="containsText" text="土">
      <formula>NOT(ISERROR(SEARCH("土",M58)))</formula>
    </cfRule>
  </conditionalFormatting>
  <conditionalFormatting sqref="M60">
    <cfRule type="containsText" dxfId="931" priority="933" operator="containsText" text="日">
      <formula>NOT(ISERROR(SEARCH("日",M60)))</formula>
    </cfRule>
    <cfRule type="containsText" dxfId="930" priority="934" operator="containsText" text="土">
      <formula>NOT(ISERROR(SEARCH("土",M60)))</formula>
    </cfRule>
  </conditionalFormatting>
  <conditionalFormatting sqref="M62">
    <cfRule type="containsText" dxfId="929" priority="931" operator="containsText" text="日">
      <formula>NOT(ISERROR(SEARCH("日",M62)))</formula>
    </cfRule>
    <cfRule type="containsText" dxfId="928" priority="932" operator="containsText" text="土">
      <formula>NOT(ISERROR(SEARCH("土",M62)))</formula>
    </cfRule>
  </conditionalFormatting>
  <conditionalFormatting sqref="M64">
    <cfRule type="containsText" dxfId="927" priority="929" operator="containsText" text="日">
      <formula>NOT(ISERROR(SEARCH("日",M64)))</formula>
    </cfRule>
    <cfRule type="containsText" dxfId="926" priority="930" operator="containsText" text="土">
      <formula>NOT(ISERROR(SEARCH("土",M64)))</formula>
    </cfRule>
  </conditionalFormatting>
  <conditionalFormatting sqref="M66">
    <cfRule type="containsText" dxfId="925" priority="927" operator="containsText" text="日">
      <formula>NOT(ISERROR(SEARCH("日",M66)))</formula>
    </cfRule>
    <cfRule type="containsText" dxfId="924" priority="928" operator="containsText" text="土">
      <formula>NOT(ISERROR(SEARCH("土",M66)))</formula>
    </cfRule>
  </conditionalFormatting>
  <conditionalFormatting sqref="M68">
    <cfRule type="containsText" dxfId="923" priority="925" operator="containsText" text="日">
      <formula>NOT(ISERROR(SEARCH("日",M68)))</formula>
    </cfRule>
    <cfRule type="containsText" dxfId="922" priority="926" operator="containsText" text="土">
      <formula>NOT(ISERROR(SEARCH("土",M68)))</formula>
    </cfRule>
  </conditionalFormatting>
  <conditionalFormatting sqref="M70">
    <cfRule type="containsText" dxfId="921" priority="923" operator="containsText" text="日">
      <formula>NOT(ISERROR(SEARCH("日",M70)))</formula>
    </cfRule>
    <cfRule type="containsText" dxfId="920" priority="924" operator="containsText" text="土">
      <formula>NOT(ISERROR(SEARCH("土",M70)))</formula>
    </cfRule>
  </conditionalFormatting>
  <conditionalFormatting sqref="M72">
    <cfRule type="containsText" dxfId="919" priority="921" operator="containsText" text="日">
      <formula>NOT(ISERROR(SEARCH("日",M72)))</formula>
    </cfRule>
    <cfRule type="containsText" dxfId="918" priority="922" operator="containsText" text="土">
      <formula>NOT(ISERROR(SEARCH("土",M72)))</formula>
    </cfRule>
  </conditionalFormatting>
  <conditionalFormatting sqref="M74">
    <cfRule type="containsText" dxfId="917" priority="919" operator="containsText" text="日">
      <formula>NOT(ISERROR(SEARCH("日",M74)))</formula>
    </cfRule>
    <cfRule type="containsText" dxfId="916" priority="920" operator="containsText" text="土">
      <formula>NOT(ISERROR(SEARCH("土",M74)))</formula>
    </cfRule>
  </conditionalFormatting>
  <conditionalFormatting sqref="M76">
    <cfRule type="containsText" dxfId="915" priority="917" operator="containsText" text="日">
      <formula>NOT(ISERROR(SEARCH("日",M76)))</formula>
    </cfRule>
    <cfRule type="containsText" dxfId="914" priority="918" operator="containsText" text="土">
      <formula>NOT(ISERROR(SEARCH("土",M76)))</formula>
    </cfRule>
  </conditionalFormatting>
  <conditionalFormatting sqref="M84">
    <cfRule type="containsText" dxfId="913" priority="915" operator="containsText" text="日">
      <formula>NOT(ISERROR(SEARCH("日",M84)))</formula>
    </cfRule>
    <cfRule type="containsText" dxfId="912" priority="916" operator="containsText" text="土">
      <formula>NOT(ISERROR(SEARCH("土",M84)))</formula>
    </cfRule>
  </conditionalFormatting>
  <conditionalFormatting sqref="M86">
    <cfRule type="containsText" dxfId="911" priority="913" operator="containsText" text="日">
      <formula>NOT(ISERROR(SEARCH("日",M86)))</formula>
    </cfRule>
    <cfRule type="containsText" dxfId="910" priority="914" operator="containsText" text="土">
      <formula>NOT(ISERROR(SEARCH("土",M86)))</formula>
    </cfRule>
  </conditionalFormatting>
  <conditionalFormatting sqref="M88">
    <cfRule type="containsText" dxfId="909" priority="911" operator="containsText" text="日">
      <formula>NOT(ISERROR(SEARCH("日",M88)))</formula>
    </cfRule>
    <cfRule type="containsText" dxfId="908" priority="912" operator="containsText" text="土">
      <formula>NOT(ISERROR(SEARCH("土",M88)))</formula>
    </cfRule>
  </conditionalFormatting>
  <conditionalFormatting sqref="M90">
    <cfRule type="containsText" dxfId="907" priority="909" operator="containsText" text="日">
      <formula>NOT(ISERROR(SEARCH("日",M90)))</formula>
    </cfRule>
    <cfRule type="containsText" dxfId="906" priority="910" operator="containsText" text="土">
      <formula>NOT(ISERROR(SEARCH("土",M90)))</formula>
    </cfRule>
  </conditionalFormatting>
  <conditionalFormatting sqref="M92">
    <cfRule type="containsText" dxfId="905" priority="907" operator="containsText" text="日">
      <formula>NOT(ISERROR(SEARCH("日",M92)))</formula>
    </cfRule>
    <cfRule type="containsText" dxfId="904" priority="908" operator="containsText" text="土">
      <formula>NOT(ISERROR(SEARCH("土",M92)))</formula>
    </cfRule>
  </conditionalFormatting>
  <conditionalFormatting sqref="M94">
    <cfRule type="containsText" dxfId="903" priority="905" operator="containsText" text="日">
      <formula>NOT(ISERROR(SEARCH("日",M94)))</formula>
    </cfRule>
    <cfRule type="containsText" dxfId="902" priority="906" operator="containsText" text="土">
      <formula>NOT(ISERROR(SEARCH("土",M94)))</formula>
    </cfRule>
  </conditionalFormatting>
  <conditionalFormatting sqref="M96">
    <cfRule type="containsText" dxfId="901" priority="903" operator="containsText" text="日">
      <formula>NOT(ISERROR(SEARCH("日",M96)))</formula>
    </cfRule>
    <cfRule type="containsText" dxfId="900" priority="904" operator="containsText" text="土">
      <formula>NOT(ISERROR(SEARCH("土",M96)))</formula>
    </cfRule>
  </conditionalFormatting>
  <conditionalFormatting sqref="M98">
    <cfRule type="containsText" dxfId="899" priority="901" operator="containsText" text="日">
      <formula>NOT(ISERROR(SEARCH("日",M98)))</formula>
    </cfRule>
    <cfRule type="containsText" dxfId="898" priority="902" operator="containsText" text="土">
      <formula>NOT(ISERROR(SEARCH("土",M98)))</formula>
    </cfRule>
  </conditionalFormatting>
  <conditionalFormatting sqref="M100">
    <cfRule type="containsText" dxfId="897" priority="899" operator="containsText" text="日">
      <formula>NOT(ISERROR(SEARCH("日",M100)))</formula>
    </cfRule>
    <cfRule type="containsText" dxfId="896" priority="900" operator="containsText" text="土">
      <formula>NOT(ISERROR(SEARCH("土",M100)))</formula>
    </cfRule>
  </conditionalFormatting>
  <conditionalFormatting sqref="M102">
    <cfRule type="containsText" dxfId="895" priority="897" operator="containsText" text="日">
      <formula>NOT(ISERROR(SEARCH("日",M102)))</formula>
    </cfRule>
    <cfRule type="containsText" dxfId="894" priority="898" operator="containsText" text="土">
      <formula>NOT(ISERROR(SEARCH("土",M102)))</formula>
    </cfRule>
  </conditionalFormatting>
  <conditionalFormatting sqref="M104">
    <cfRule type="containsText" dxfId="893" priority="895" operator="containsText" text="日">
      <formula>NOT(ISERROR(SEARCH("日",M104)))</formula>
    </cfRule>
    <cfRule type="containsText" dxfId="892" priority="896" operator="containsText" text="土">
      <formula>NOT(ISERROR(SEARCH("土",M104)))</formula>
    </cfRule>
  </conditionalFormatting>
  <conditionalFormatting sqref="M106">
    <cfRule type="containsText" dxfId="891" priority="893" operator="containsText" text="日">
      <formula>NOT(ISERROR(SEARCH("日",M106)))</formula>
    </cfRule>
    <cfRule type="containsText" dxfId="890" priority="894" operator="containsText" text="土">
      <formula>NOT(ISERROR(SEARCH("土",M106)))</formula>
    </cfRule>
  </conditionalFormatting>
  <conditionalFormatting sqref="M108">
    <cfRule type="containsText" dxfId="889" priority="891" operator="containsText" text="日">
      <formula>NOT(ISERROR(SEARCH("日",M108)))</formula>
    </cfRule>
    <cfRule type="containsText" dxfId="888" priority="892" operator="containsText" text="土">
      <formula>NOT(ISERROR(SEARCH("土",M108)))</formula>
    </cfRule>
  </conditionalFormatting>
  <conditionalFormatting sqref="M110">
    <cfRule type="containsText" dxfId="887" priority="889" operator="containsText" text="日">
      <formula>NOT(ISERROR(SEARCH("日",M110)))</formula>
    </cfRule>
    <cfRule type="containsText" dxfId="886" priority="890" operator="containsText" text="土">
      <formula>NOT(ISERROR(SEARCH("土",M110)))</formula>
    </cfRule>
  </conditionalFormatting>
  <conditionalFormatting sqref="M112">
    <cfRule type="containsText" dxfId="885" priority="887" operator="containsText" text="日">
      <formula>NOT(ISERROR(SEARCH("日",M112)))</formula>
    </cfRule>
    <cfRule type="containsText" dxfId="884" priority="888" operator="containsText" text="土">
      <formula>NOT(ISERROR(SEARCH("土",M112)))</formula>
    </cfRule>
  </conditionalFormatting>
  <conditionalFormatting sqref="M114">
    <cfRule type="containsText" dxfId="883" priority="885" operator="containsText" text="日">
      <formula>NOT(ISERROR(SEARCH("日",M114)))</formula>
    </cfRule>
    <cfRule type="containsText" dxfId="882" priority="886" operator="containsText" text="土">
      <formula>NOT(ISERROR(SEARCH("土",M114)))</formula>
    </cfRule>
  </conditionalFormatting>
  <conditionalFormatting sqref="O16">
    <cfRule type="containsText" dxfId="881" priority="883" operator="containsText" text="日">
      <formula>NOT(ISERROR(SEARCH("日",O16)))</formula>
    </cfRule>
    <cfRule type="containsText" dxfId="880" priority="884" operator="containsText" text="土">
      <formula>NOT(ISERROR(SEARCH("土",O16)))</formula>
    </cfRule>
  </conditionalFormatting>
  <conditionalFormatting sqref="O18">
    <cfRule type="containsText" dxfId="879" priority="881" operator="containsText" text="日">
      <formula>NOT(ISERROR(SEARCH("日",O18)))</formula>
    </cfRule>
    <cfRule type="containsText" dxfId="878" priority="882" operator="containsText" text="土">
      <formula>NOT(ISERROR(SEARCH("土",O18)))</formula>
    </cfRule>
  </conditionalFormatting>
  <conditionalFormatting sqref="O20">
    <cfRule type="containsText" dxfId="877" priority="879" operator="containsText" text="日">
      <formula>NOT(ISERROR(SEARCH("日",O20)))</formula>
    </cfRule>
    <cfRule type="containsText" dxfId="876" priority="880" operator="containsText" text="土">
      <formula>NOT(ISERROR(SEARCH("土",O20)))</formula>
    </cfRule>
  </conditionalFormatting>
  <conditionalFormatting sqref="O22">
    <cfRule type="containsText" dxfId="875" priority="877" operator="containsText" text="日">
      <formula>NOT(ISERROR(SEARCH("日",O22)))</formula>
    </cfRule>
    <cfRule type="containsText" dxfId="874" priority="878" operator="containsText" text="土">
      <formula>NOT(ISERROR(SEARCH("土",O22)))</formula>
    </cfRule>
  </conditionalFormatting>
  <conditionalFormatting sqref="O24">
    <cfRule type="containsText" dxfId="873" priority="875" operator="containsText" text="日">
      <formula>NOT(ISERROR(SEARCH("日",O24)))</formula>
    </cfRule>
    <cfRule type="containsText" dxfId="872" priority="876" operator="containsText" text="土">
      <formula>NOT(ISERROR(SEARCH("土",O24)))</formula>
    </cfRule>
  </conditionalFormatting>
  <conditionalFormatting sqref="O26">
    <cfRule type="containsText" dxfId="871" priority="873" operator="containsText" text="日">
      <formula>NOT(ISERROR(SEARCH("日",O26)))</formula>
    </cfRule>
    <cfRule type="containsText" dxfId="870" priority="874" operator="containsText" text="土">
      <formula>NOT(ISERROR(SEARCH("土",O26)))</formula>
    </cfRule>
  </conditionalFormatting>
  <conditionalFormatting sqref="O28">
    <cfRule type="containsText" dxfId="869" priority="871" operator="containsText" text="日">
      <formula>NOT(ISERROR(SEARCH("日",O28)))</formula>
    </cfRule>
    <cfRule type="containsText" dxfId="868" priority="872" operator="containsText" text="土">
      <formula>NOT(ISERROR(SEARCH("土",O28)))</formula>
    </cfRule>
  </conditionalFormatting>
  <conditionalFormatting sqref="O30">
    <cfRule type="containsText" dxfId="867" priority="869" operator="containsText" text="日">
      <formula>NOT(ISERROR(SEARCH("日",O30)))</formula>
    </cfRule>
    <cfRule type="containsText" dxfId="866" priority="870" operator="containsText" text="土">
      <formula>NOT(ISERROR(SEARCH("土",O30)))</formula>
    </cfRule>
  </conditionalFormatting>
  <conditionalFormatting sqref="O32">
    <cfRule type="containsText" dxfId="865" priority="867" operator="containsText" text="日">
      <formula>NOT(ISERROR(SEARCH("日",O32)))</formula>
    </cfRule>
    <cfRule type="containsText" dxfId="864" priority="868" operator="containsText" text="土">
      <formula>NOT(ISERROR(SEARCH("土",O32)))</formula>
    </cfRule>
  </conditionalFormatting>
  <conditionalFormatting sqref="O34">
    <cfRule type="containsText" dxfId="863" priority="865" operator="containsText" text="日">
      <formula>NOT(ISERROR(SEARCH("日",O34)))</formula>
    </cfRule>
    <cfRule type="containsText" dxfId="862" priority="866" operator="containsText" text="土">
      <formula>NOT(ISERROR(SEARCH("土",O34)))</formula>
    </cfRule>
  </conditionalFormatting>
  <conditionalFormatting sqref="O36">
    <cfRule type="containsText" dxfId="861" priority="863" operator="containsText" text="日">
      <formula>NOT(ISERROR(SEARCH("日",O36)))</formula>
    </cfRule>
    <cfRule type="containsText" dxfId="860" priority="864" operator="containsText" text="土">
      <formula>NOT(ISERROR(SEARCH("土",O36)))</formula>
    </cfRule>
  </conditionalFormatting>
  <conditionalFormatting sqref="O38">
    <cfRule type="containsText" dxfId="859" priority="861" operator="containsText" text="日">
      <formula>NOT(ISERROR(SEARCH("日",O38)))</formula>
    </cfRule>
    <cfRule type="containsText" dxfId="858" priority="862" operator="containsText" text="土">
      <formula>NOT(ISERROR(SEARCH("土",O38)))</formula>
    </cfRule>
  </conditionalFormatting>
  <conditionalFormatting sqref="O46">
    <cfRule type="containsText" dxfId="857" priority="859" operator="containsText" text="日">
      <formula>NOT(ISERROR(SEARCH("日",O46)))</formula>
    </cfRule>
    <cfRule type="containsText" dxfId="856" priority="860" operator="containsText" text="土">
      <formula>NOT(ISERROR(SEARCH("土",O46)))</formula>
    </cfRule>
  </conditionalFormatting>
  <conditionalFormatting sqref="O48">
    <cfRule type="containsText" dxfId="855" priority="857" operator="containsText" text="日">
      <formula>NOT(ISERROR(SEARCH("日",O48)))</formula>
    </cfRule>
    <cfRule type="containsText" dxfId="854" priority="858" operator="containsText" text="土">
      <formula>NOT(ISERROR(SEARCH("土",O48)))</formula>
    </cfRule>
  </conditionalFormatting>
  <conditionalFormatting sqref="O50">
    <cfRule type="containsText" dxfId="853" priority="855" operator="containsText" text="日">
      <formula>NOT(ISERROR(SEARCH("日",O50)))</formula>
    </cfRule>
    <cfRule type="containsText" dxfId="852" priority="856" operator="containsText" text="土">
      <formula>NOT(ISERROR(SEARCH("土",O50)))</formula>
    </cfRule>
  </conditionalFormatting>
  <conditionalFormatting sqref="O52">
    <cfRule type="containsText" dxfId="851" priority="853" operator="containsText" text="日">
      <formula>NOT(ISERROR(SEARCH("日",O52)))</formula>
    </cfRule>
    <cfRule type="containsText" dxfId="850" priority="854" operator="containsText" text="土">
      <formula>NOT(ISERROR(SEARCH("土",O52)))</formula>
    </cfRule>
  </conditionalFormatting>
  <conditionalFormatting sqref="O54">
    <cfRule type="containsText" dxfId="849" priority="851" operator="containsText" text="日">
      <formula>NOT(ISERROR(SEARCH("日",O54)))</formula>
    </cfRule>
    <cfRule type="containsText" dxfId="848" priority="852" operator="containsText" text="土">
      <formula>NOT(ISERROR(SEARCH("土",O54)))</formula>
    </cfRule>
  </conditionalFormatting>
  <conditionalFormatting sqref="O56">
    <cfRule type="containsText" dxfId="847" priority="849" operator="containsText" text="日">
      <formula>NOT(ISERROR(SEARCH("日",O56)))</formula>
    </cfRule>
    <cfRule type="containsText" dxfId="846" priority="850" operator="containsText" text="土">
      <formula>NOT(ISERROR(SEARCH("土",O56)))</formula>
    </cfRule>
  </conditionalFormatting>
  <conditionalFormatting sqref="O58">
    <cfRule type="containsText" dxfId="845" priority="847" operator="containsText" text="日">
      <formula>NOT(ISERROR(SEARCH("日",O58)))</formula>
    </cfRule>
    <cfRule type="containsText" dxfId="844" priority="848" operator="containsText" text="土">
      <formula>NOT(ISERROR(SEARCH("土",O58)))</formula>
    </cfRule>
  </conditionalFormatting>
  <conditionalFormatting sqref="O60">
    <cfRule type="containsText" dxfId="843" priority="845" operator="containsText" text="日">
      <formula>NOT(ISERROR(SEARCH("日",O60)))</formula>
    </cfRule>
    <cfRule type="containsText" dxfId="842" priority="846" operator="containsText" text="土">
      <formula>NOT(ISERROR(SEARCH("土",O60)))</formula>
    </cfRule>
  </conditionalFormatting>
  <conditionalFormatting sqref="O62">
    <cfRule type="containsText" dxfId="841" priority="843" operator="containsText" text="日">
      <formula>NOT(ISERROR(SEARCH("日",O62)))</formula>
    </cfRule>
    <cfRule type="containsText" dxfId="840" priority="844" operator="containsText" text="土">
      <formula>NOT(ISERROR(SEARCH("土",O62)))</formula>
    </cfRule>
  </conditionalFormatting>
  <conditionalFormatting sqref="O64">
    <cfRule type="containsText" dxfId="839" priority="841" operator="containsText" text="日">
      <formula>NOT(ISERROR(SEARCH("日",O64)))</formula>
    </cfRule>
    <cfRule type="containsText" dxfId="838" priority="842" operator="containsText" text="土">
      <formula>NOT(ISERROR(SEARCH("土",O64)))</formula>
    </cfRule>
  </conditionalFormatting>
  <conditionalFormatting sqref="O66">
    <cfRule type="containsText" dxfId="837" priority="839" operator="containsText" text="日">
      <formula>NOT(ISERROR(SEARCH("日",O66)))</formula>
    </cfRule>
    <cfRule type="containsText" dxfId="836" priority="840" operator="containsText" text="土">
      <formula>NOT(ISERROR(SEARCH("土",O66)))</formula>
    </cfRule>
  </conditionalFormatting>
  <conditionalFormatting sqref="O68">
    <cfRule type="containsText" dxfId="835" priority="837" operator="containsText" text="日">
      <formula>NOT(ISERROR(SEARCH("日",O68)))</formula>
    </cfRule>
    <cfRule type="containsText" dxfId="834" priority="838" operator="containsText" text="土">
      <formula>NOT(ISERROR(SEARCH("土",O68)))</formula>
    </cfRule>
  </conditionalFormatting>
  <conditionalFormatting sqref="O70">
    <cfRule type="containsText" dxfId="833" priority="835" operator="containsText" text="日">
      <formula>NOT(ISERROR(SEARCH("日",O70)))</formula>
    </cfRule>
    <cfRule type="containsText" dxfId="832" priority="836" operator="containsText" text="土">
      <formula>NOT(ISERROR(SEARCH("土",O70)))</formula>
    </cfRule>
  </conditionalFormatting>
  <conditionalFormatting sqref="O72">
    <cfRule type="containsText" dxfId="831" priority="833" operator="containsText" text="日">
      <formula>NOT(ISERROR(SEARCH("日",O72)))</formula>
    </cfRule>
    <cfRule type="containsText" dxfId="830" priority="834" operator="containsText" text="土">
      <formula>NOT(ISERROR(SEARCH("土",O72)))</formula>
    </cfRule>
  </conditionalFormatting>
  <conditionalFormatting sqref="O74">
    <cfRule type="containsText" dxfId="829" priority="831" operator="containsText" text="日">
      <formula>NOT(ISERROR(SEARCH("日",O74)))</formula>
    </cfRule>
    <cfRule type="containsText" dxfId="828" priority="832" operator="containsText" text="土">
      <formula>NOT(ISERROR(SEARCH("土",O74)))</formula>
    </cfRule>
  </conditionalFormatting>
  <conditionalFormatting sqref="O76">
    <cfRule type="containsText" dxfId="827" priority="829" operator="containsText" text="日">
      <formula>NOT(ISERROR(SEARCH("日",O76)))</formula>
    </cfRule>
    <cfRule type="containsText" dxfId="826" priority="830" operator="containsText" text="土">
      <formula>NOT(ISERROR(SEARCH("土",O76)))</formula>
    </cfRule>
  </conditionalFormatting>
  <conditionalFormatting sqref="O84">
    <cfRule type="containsText" dxfId="825" priority="827" operator="containsText" text="日">
      <formula>NOT(ISERROR(SEARCH("日",O84)))</formula>
    </cfRule>
    <cfRule type="containsText" dxfId="824" priority="828" operator="containsText" text="土">
      <formula>NOT(ISERROR(SEARCH("土",O84)))</formula>
    </cfRule>
  </conditionalFormatting>
  <conditionalFormatting sqref="O86">
    <cfRule type="containsText" dxfId="823" priority="825" operator="containsText" text="日">
      <formula>NOT(ISERROR(SEARCH("日",O86)))</formula>
    </cfRule>
    <cfRule type="containsText" dxfId="822" priority="826" operator="containsText" text="土">
      <formula>NOT(ISERROR(SEARCH("土",O86)))</formula>
    </cfRule>
  </conditionalFormatting>
  <conditionalFormatting sqref="O88">
    <cfRule type="containsText" dxfId="821" priority="823" operator="containsText" text="日">
      <formula>NOT(ISERROR(SEARCH("日",O88)))</formula>
    </cfRule>
    <cfRule type="containsText" dxfId="820" priority="824" operator="containsText" text="土">
      <formula>NOT(ISERROR(SEARCH("土",O88)))</formula>
    </cfRule>
  </conditionalFormatting>
  <conditionalFormatting sqref="O90">
    <cfRule type="containsText" dxfId="819" priority="821" operator="containsText" text="日">
      <formula>NOT(ISERROR(SEARCH("日",O90)))</formula>
    </cfRule>
    <cfRule type="containsText" dxfId="818" priority="822" operator="containsText" text="土">
      <formula>NOT(ISERROR(SEARCH("土",O90)))</formula>
    </cfRule>
  </conditionalFormatting>
  <conditionalFormatting sqref="O92">
    <cfRule type="containsText" dxfId="817" priority="819" operator="containsText" text="日">
      <formula>NOT(ISERROR(SEARCH("日",O92)))</formula>
    </cfRule>
    <cfRule type="containsText" dxfId="816" priority="820" operator="containsText" text="土">
      <formula>NOT(ISERROR(SEARCH("土",O92)))</formula>
    </cfRule>
  </conditionalFormatting>
  <conditionalFormatting sqref="O94">
    <cfRule type="containsText" dxfId="815" priority="817" operator="containsText" text="日">
      <formula>NOT(ISERROR(SEARCH("日",O94)))</formula>
    </cfRule>
    <cfRule type="containsText" dxfId="814" priority="818" operator="containsText" text="土">
      <formula>NOT(ISERROR(SEARCH("土",O94)))</formula>
    </cfRule>
  </conditionalFormatting>
  <conditionalFormatting sqref="O96">
    <cfRule type="containsText" dxfId="813" priority="815" operator="containsText" text="日">
      <formula>NOT(ISERROR(SEARCH("日",O96)))</formula>
    </cfRule>
    <cfRule type="containsText" dxfId="812" priority="816" operator="containsText" text="土">
      <formula>NOT(ISERROR(SEARCH("土",O96)))</formula>
    </cfRule>
  </conditionalFormatting>
  <conditionalFormatting sqref="O98">
    <cfRule type="containsText" dxfId="811" priority="813" operator="containsText" text="日">
      <formula>NOT(ISERROR(SEARCH("日",O98)))</formula>
    </cfRule>
    <cfRule type="containsText" dxfId="810" priority="814" operator="containsText" text="土">
      <formula>NOT(ISERROR(SEARCH("土",O98)))</formula>
    </cfRule>
  </conditionalFormatting>
  <conditionalFormatting sqref="O100">
    <cfRule type="containsText" dxfId="809" priority="811" operator="containsText" text="日">
      <formula>NOT(ISERROR(SEARCH("日",O100)))</formula>
    </cfRule>
    <cfRule type="containsText" dxfId="808" priority="812" operator="containsText" text="土">
      <formula>NOT(ISERROR(SEARCH("土",O100)))</formula>
    </cfRule>
  </conditionalFormatting>
  <conditionalFormatting sqref="O102">
    <cfRule type="containsText" dxfId="807" priority="809" operator="containsText" text="日">
      <formula>NOT(ISERROR(SEARCH("日",O102)))</formula>
    </cfRule>
    <cfRule type="containsText" dxfId="806" priority="810" operator="containsText" text="土">
      <formula>NOT(ISERROR(SEARCH("土",O102)))</formula>
    </cfRule>
  </conditionalFormatting>
  <conditionalFormatting sqref="O104">
    <cfRule type="containsText" dxfId="805" priority="807" operator="containsText" text="日">
      <formula>NOT(ISERROR(SEARCH("日",O104)))</formula>
    </cfRule>
    <cfRule type="containsText" dxfId="804" priority="808" operator="containsText" text="土">
      <formula>NOT(ISERROR(SEARCH("土",O104)))</formula>
    </cfRule>
  </conditionalFormatting>
  <conditionalFormatting sqref="O106">
    <cfRule type="containsText" dxfId="803" priority="805" operator="containsText" text="日">
      <formula>NOT(ISERROR(SEARCH("日",O106)))</formula>
    </cfRule>
    <cfRule type="containsText" dxfId="802" priority="806" operator="containsText" text="土">
      <formula>NOT(ISERROR(SEARCH("土",O106)))</formula>
    </cfRule>
  </conditionalFormatting>
  <conditionalFormatting sqref="O108">
    <cfRule type="containsText" dxfId="801" priority="803" operator="containsText" text="日">
      <formula>NOT(ISERROR(SEARCH("日",O108)))</formula>
    </cfRule>
    <cfRule type="containsText" dxfId="800" priority="804" operator="containsText" text="土">
      <formula>NOT(ISERROR(SEARCH("土",O108)))</formula>
    </cfRule>
  </conditionalFormatting>
  <conditionalFormatting sqref="O110">
    <cfRule type="containsText" dxfId="799" priority="801" operator="containsText" text="日">
      <formula>NOT(ISERROR(SEARCH("日",O110)))</formula>
    </cfRule>
    <cfRule type="containsText" dxfId="798" priority="802" operator="containsText" text="土">
      <formula>NOT(ISERROR(SEARCH("土",O110)))</formula>
    </cfRule>
  </conditionalFormatting>
  <conditionalFormatting sqref="O112">
    <cfRule type="containsText" dxfId="797" priority="799" operator="containsText" text="日">
      <formula>NOT(ISERROR(SEARCH("日",O112)))</formula>
    </cfRule>
    <cfRule type="containsText" dxfId="796" priority="800" operator="containsText" text="土">
      <formula>NOT(ISERROR(SEARCH("土",O112)))</formula>
    </cfRule>
  </conditionalFormatting>
  <conditionalFormatting sqref="O114">
    <cfRule type="containsText" dxfId="795" priority="797" operator="containsText" text="日">
      <formula>NOT(ISERROR(SEARCH("日",O114)))</formula>
    </cfRule>
    <cfRule type="containsText" dxfId="794" priority="798" operator="containsText" text="土">
      <formula>NOT(ISERROR(SEARCH("土",O114)))</formula>
    </cfRule>
  </conditionalFormatting>
  <conditionalFormatting sqref="Q16">
    <cfRule type="containsText" dxfId="793" priority="795" operator="containsText" text="日">
      <formula>NOT(ISERROR(SEARCH("日",Q16)))</formula>
    </cfRule>
    <cfRule type="containsText" dxfId="792" priority="796" operator="containsText" text="土">
      <formula>NOT(ISERROR(SEARCH("土",Q16)))</formula>
    </cfRule>
  </conditionalFormatting>
  <conditionalFormatting sqref="Q18">
    <cfRule type="containsText" dxfId="791" priority="793" operator="containsText" text="日">
      <formula>NOT(ISERROR(SEARCH("日",Q18)))</formula>
    </cfRule>
    <cfRule type="containsText" dxfId="790" priority="794" operator="containsText" text="土">
      <formula>NOT(ISERROR(SEARCH("土",Q18)))</formula>
    </cfRule>
  </conditionalFormatting>
  <conditionalFormatting sqref="Q20">
    <cfRule type="containsText" dxfId="789" priority="791" operator="containsText" text="日">
      <formula>NOT(ISERROR(SEARCH("日",Q20)))</formula>
    </cfRule>
    <cfRule type="containsText" dxfId="788" priority="792" operator="containsText" text="土">
      <formula>NOT(ISERROR(SEARCH("土",Q20)))</formula>
    </cfRule>
  </conditionalFormatting>
  <conditionalFormatting sqref="Q22">
    <cfRule type="containsText" dxfId="787" priority="789" operator="containsText" text="日">
      <formula>NOT(ISERROR(SEARCH("日",Q22)))</formula>
    </cfRule>
    <cfRule type="containsText" dxfId="786" priority="790" operator="containsText" text="土">
      <formula>NOT(ISERROR(SEARCH("土",Q22)))</formula>
    </cfRule>
  </conditionalFormatting>
  <conditionalFormatting sqref="Q24">
    <cfRule type="containsText" dxfId="785" priority="787" operator="containsText" text="日">
      <formula>NOT(ISERROR(SEARCH("日",Q24)))</formula>
    </cfRule>
    <cfRule type="containsText" dxfId="784" priority="788" operator="containsText" text="土">
      <formula>NOT(ISERROR(SEARCH("土",Q24)))</formula>
    </cfRule>
  </conditionalFormatting>
  <conditionalFormatting sqref="Q26">
    <cfRule type="containsText" dxfId="783" priority="785" operator="containsText" text="日">
      <formula>NOT(ISERROR(SEARCH("日",Q26)))</formula>
    </cfRule>
    <cfRule type="containsText" dxfId="782" priority="786" operator="containsText" text="土">
      <formula>NOT(ISERROR(SEARCH("土",Q26)))</formula>
    </cfRule>
  </conditionalFormatting>
  <conditionalFormatting sqref="Q28">
    <cfRule type="containsText" dxfId="781" priority="783" operator="containsText" text="日">
      <formula>NOT(ISERROR(SEARCH("日",Q28)))</formula>
    </cfRule>
    <cfRule type="containsText" dxfId="780" priority="784" operator="containsText" text="土">
      <formula>NOT(ISERROR(SEARCH("土",Q28)))</formula>
    </cfRule>
  </conditionalFormatting>
  <conditionalFormatting sqref="Q30">
    <cfRule type="containsText" dxfId="779" priority="781" operator="containsText" text="日">
      <formula>NOT(ISERROR(SEARCH("日",Q30)))</formula>
    </cfRule>
    <cfRule type="containsText" dxfId="778" priority="782" operator="containsText" text="土">
      <formula>NOT(ISERROR(SEARCH("土",Q30)))</formula>
    </cfRule>
  </conditionalFormatting>
  <conditionalFormatting sqref="Q32">
    <cfRule type="containsText" dxfId="777" priority="779" operator="containsText" text="日">
      <formula>NOT(ISERROR(SEARCH("日",Q32)))</formula>
    </cfRule>
    <cfRule type="containsText" dxfId="776" priority="780" operator="containsText" text="土">
      <formula>NOT(ISERROR(SEARCH("土",Q32)))</formula>
    </cfRule>
  </conditionalFormatting>
  <conditionalFormatting sqref="Q34">
    <cfRule type="containsText" dxfId="775" priority="777" operator="containsText" text="日">
      <formula>NOT(ISERROR(SEARCH("日",Q34)))</formula>
    </cfRule>
    <cfRule type="containsText" dxfId="774" priority="778" operator="containsText" text="土">
      <formula>NOT(ISERROR(SEARCH("土",Q34)))</formula>
    </cfRule>
  </conditionalFormatting>
  <conditionalFormatting sqref="Q36">
    <cfRule type="containsText" dxfId="773" priority="775" operator="containsText" text="日">
      <formula>NOT(ISERROR(SEARCH("日",Q36)))</formula>
    </cfRule>
    <cfRule type="containsText" dxfId="772" priority="776" operator="containsText" text="土">
      <formula>NOT(ISERROR(SEARCH("土",Q36)))</formula>
    </cfRule>
  </conditionalFormatting>
  <conditionalFormatting sqref="Q38">
    <cfRule type="containsText" dxfId="771" priority="773" operator="containsText" text="日">
      <formula>NOT(ISERROR(SEARCH("日",Q38)))</formula>
    </cfRule>
    <cfRule type="containsText" dxfId="770" priority="774" operator="containsText" text="土">
      <formula>NOT(ISERROR(SEARCH("土",Q38)))</formula>
    </cfRule>
  </conditionalFormatting>
  <conditionalFormatting sqref="Q46">
    <cfRule type="containsText" dxfId="769" priority="771" operator="containsText" text="日">
      <formula>NOT(ISERROR(SEARCH("日",Q46)))</formula>
    </cfRule>
    <cfRule type="containsText" dxfId="768" priority="772" operator="containsText" text="土">
      <formula>NOT(ISERROR(SEARCH("土",Q46)))</formula>
    </cfRule>
  </conditionalFormatting>
  <conditionalFormatting sqref="Q48">
    <cfRule type="containsText" dxfId="767" priority="769" operator="containsText" text="日">
      <formula>NOT(ISERROR(SEARCH("日",Q48)))</formula>
    </cfRule>
    <cfRule type="containsText" dxfId="766" priority="770" operator="containsText" text="土">
      <formula>NOT(ISERROR(SEARCH("土",Q48)))</formula>
    </cfRule>
  </conditionalFormatting>
  <conditionalFormatting sqref="Q50">
    <cfRule type="containsText" dxfId="765" priority="767" operator="containsText" text="日">
      <formula>NOT(ISERROR(SEARCH("日",Q50)))</formula>
    </cfRule>
    <cfRule type="containsText" dxfId="764" priority="768" operator="containsText" text="土">
      <formula>NOT(ISERROR(SEARCH("土",Q50)))</formula>
    </cfRule>
  </conditionalFormatting>
  <conditionalFormatting sqref="Q52">
    <cfRule type="containsText" dxfId="763" priority="765" operator="containsText" text="日">
      <formula>NOT(ISERROR(SEARCH("日",Q52)))</formula>
    </cfRule>
    <cfRule type="containsText" dxfId="762" priority="766" operator="containsText" text="土">
      <formula>NOT(ISERROR(SEARCH("土",Q52)))</formula>
    </cfRule>
  </conditionalFormatting>
  <conditionalFormatting sqref="Q54">
    <cfRule type="containsText" dxfId="761" priority="763" operator="containsText" text="日">
      <formula>NOT(ISERROR(SEARCH("日",Q54)))</formula>
    </cfRule>
    <cfRule type="containsText" dxfId="760" priority="764" operator="containsText" text="土">
      <formula>NOT(ISERROR(SEARCH("土",Q54)))</formula>
    </cfRule>
  </conditionalFormatting>
  <conditionalFormatting sqref="Q56">
    <cfRule type="containsText" dxfId="759" priority="761" operator="containsText" text="日">
      <formula>NOT(ISERROR(SEARCH("日",Q56)))</formula>
    </cfRule>
    <cfRule type="containsText" dxfId="758" priority="762" operator="containsText" text="土">
      <formula>NOT(ISERROR(SEARCH("土",Q56)))</formula>
    </cfRule>
  </conditionalFormatting>
  <conditionalFormatting sqref="Q58">
    <cfRule type="containsText" dxfId="757" priority="759" operator="containsText" text="日">
      <formula>NOT(ISERROR(SEARCH("日",Q58)))</formula>
    </cfRule>
    <cfRule type="containsText" dxfId="756" priority="760" operator="containsText" text="土">
      <formula>NOT(ISERROR(SEARCH("土",Q58)))</formula>
    </cfRule>
  </conditionalFormatting>
  <conditionalFormatting sqref="Q60">
    <cfRule type="containsText" dxfId="755" priority="757" operator="containsText" text="日">
      <formula>NOT(ISERROR(SEARCH("日",Q60)))</formula>
    </cfRule>
    <cfRule type="containsText" dxfId="754" priority="758" operator="containsText" text="土">
      <formula>NOT(ISERROR(SEARCH("土",Q60)))</formula>
    </cfRule>
  </conditionalFormatting>
  <conditionalFormatting sqref="Q62">
    <cfRule type="containsText" dxfId="753" priority="755" operator="containsText" text="日">
      <formula>NOT(ISERROR(SEARCH("日",Q62)))</formula>
    </cfRule>
    <cfRule type="containsText" dxfId="752" priority="756" operator="containsText" text="土">
      <formula>NOT(ISERROR(SEARCH("土",Q62)))</formula>
    </cfRule>
  </conditionalFormatting>
  <conditionalFormatting sqref="Q64">
    <cfRule type="containsText" dxfId="751" priority="753" operator="containsText" text="日">
      <formula>NOT(ISERROR(SEARCH("日",Q64)))</formula>
    </cfRule>
    <cfRule type="containsText" dxfId="750" priority="754" operator="containsText" text="土">
      <formula>NOT(ISERROR(SEARCH("土",Q64)))</formula>
    </cfRule>
  </conditionalFormatting>
  <conditionalFormatting sqref="Q66">
    <cfRule type="containsText" dxfId="749" priority="751" operator="containsText" text="日">
      <formula>NOT(ISERROR(SEARCH("日",Q66)))</formula>
    </cfRule>
    <cfRule type="containsText" dxfId="748" priority="752" operator="containsText" text="土">
      <formula>NOT(ISERROR(SEARCH("土",Q66)))</formula>
    </cfRule>
  </conditionalFormatting>
  <conditionalFormatting sqref="Q68">
    <cfRule type="containsText" dxfId="747" priority="749" operator="containsText" text="日">
      <formula>NOT(ISERROR(SEARCH("日",Q68)))</formula>
    </cfRule>
    <cfRule type="containsText" dxfId="746" priority="750" operator="containsText" text="土">
      <formula>NOT(ISERROR(SEARCH("土",Q68)))</formula>
    </cfRule>
  </conditionalFormatting>
  <conditionalFormatting sqref="Q70">
    <cfRule type="containsText" dxfId="745" priority="747" operator="containsText" text="日">
      <formula>NOT(ISERROR(SEARCH("日",Q70)))</formula>
    </cfRule>
    <cfRule type="containsText" dxfId="744" priority="748" operator="containsText" text="土">
      <formula>NOT(ISERROR(SEARCH("土",Q70)))</formula>
    </cfRule>
  </conditionalFormatting>
  <conditionalFormatting sqref="Q72">
    <cfRule type="containsText" dxfId="743" priority="745" operator="containsText" text="日">
      <formula>NOT(ISERROR(SEARCH("日",Q72)))</formula>
    </cfRule>
    <cfRule type="containsText" dxfId="742" priority="746" operator="containsText" text="土">
      <formula>NOT(ISERROR(SEARCH("土",Q72)))</formula>
    </cfRule>
  </conditionalFormatting>
  <conditionalFormatting sqref="Q74">
    <cfRule type="containsText" dxfId="741" priority="743" operator="containsText" text="日">
      <formula>NOT(ISERROR(SEARCH("日",Q74)))</formula>
    </cfRule>
    <cfRule type="containsText" dxfId="740" priority="744" operator="containsText" text="土">
      <formula>NOT(ISERROR(SEARCH("土",Q74)))</formula>
    </cfRule>
  </conditionalFormatting>
  <conditionalFormatting sqref="Q76">
    <cfRule type="containsText" dxfId="739" priority="741" operator="containsText" text="日">
      <formula>NOT(ISERROR(SEARCH("日",Q76)))</formula>
    </cfRule>
    <cfRule type="containsText" dxfId="738" priority="742" operator="containsText" text="土">
      <formula>NOT(ISERROR(SEARCH("土",Q76)))</formula>
    </cfRule>
  </conditionalFormatting>
  <conditionalFormatting sqref="Q84">
    <cfRule type="containsText" dxfId="737" priority="739" operator="containsText" text="日">
      <formula>NOT(ISERROR(SEARCH("日",Q84)))</formula>
    </cfRule>
    <cfRule type="containsText" dxfId="736" priority="740" operator="containsText" text="土">
      <formula>NOT(ISERROR(SEARCH("土",Q84)))</formula>
    </cfRule>
  </conditionalFormatting>
  <conditionalFormatting sqref="Q86">
    <cfRule type="containsText" dxfId="735" priority="737" operator="containsText" text="日">
      <formula>NOT(ISERROR(SEARCH("日",Q86)))</formula>
    </cfRule>
    <cfRule type="containsText" dxfId="734" priority="738" operator="containsText" text="土">
      <formula>NOT(ISERROR(SEARCH("土",Q86)))</formula>
    </cfRule>
  </conditionalFormatting>
  <conditionalFormatting sqref="Q88">
    <cfRule type="containsText" dxfId="733" priority="735" operator="containsText" text="日">
      <formula>NOT(ISERROR(SEARCH("日",Q88)))</formula>
    </cfRule>
    <cfRule type="containsText" dxfId="732" priority="736" operator="containsText" text="土">
      <formula>NOT(ISERROR(SEARCH("土",Q88)))</formula>
    </cfRule>
  </conditionalFormatting>
  <conditionalFormatting sqref="Q90">
    <cfRule type="containsText" dxfId="731" priority="733" operator="containsText" text="日">
      <formula>NOT(ISERROR(SEARCH("日",Q90)))</formula>
    </cfRule>
    <cfRule type="containsText" dxfId="730" priority="734" operator="containsText" text="土">
      <formula>NOT(ISERROR(SEARCH("土",Q90)))</formula>
    </cfRule>
  </conditionalFormatting>
  <conditionalFormatting sqref="Q92">
    <cfRule type="containsText" dxfId="729" priority="731" operator="containsText" text="日">
      <formula>NOT(ISERROR(SEARCH("日",Q92)))</formula>
    </cfRule>
    <cfRule type="containsText" dxfId="728" priority="732" operator="containsText" text="土">
      <formula>NOT(ISERROR(SEARCH("土",Q92)))</formula>
    </cfRule>
  </conditionalFormatting>
  <conditionalFormatting sqref="Q94">
    <cfRule type="containsText" dxfId="727" priority="729" operator="containsText" text="日">
      <formula>NOT(ISERROR(SEARCH("日",Q94)))</formula>
    </cfRule>
    <cfRule type="containsText" dxfId="726" priority="730" operator="containsText" text="土">
      <formula>NOT(ISERROR(SEARCH("土",Q94)))</formula>
    </cfRule>
  </conditionalFormatting>
  <conditionalFormatting sqref="Q96">
    <cfRule type="containsText" dxfId="725" priority="727" operator="containsText" text="日">
      <formula>NOT(ISERROR(SEARCH("日",Q96)))</formula>
    </cfRule>
    <cfRule type="containsText" dxfId="724" priority="728" operator="containsText" text="土">
      <formula>NOT(ISERROR(SEARCH("土",Q96)))</formula>
    </cfRule>
  </conditionalFormatting>
  <conditionalFormatting sqref="Q98">
    <cfRule type="containsText" dxfId="723" priority="725" operator="containsText" text="日">
      <formula>NOT(ISERROR(SEARCH("日",Q98)))</formula>
    </cfRule>
    <cfRule type="containsText" dxfId="722" priority="726" operator="containsText" text="土">
      <formula>NOT(ISERROR(SEARCH("土",Q98)))</formula>
    </cfRule>
  </conditionalFormatting>
  <conditionalFormatting sqref="Q100">
    <cfRule type="containsText" dxfId="721" priority="723" operator="containsText" text="日">
      <formula>NOT(ISERROR(SEARCH("日",Q100)))</formula>
    </cfRule>
    <cfRule type="containsText" dxfId="720" priority="724" operator="containsText" text="土">
      <formula>NOT(ISERROR(SEARCH("土",Q100)))</formula>
    </cfRule>
  </conditionalFormatting>
  <conditionalFormatting sqref="Q102">
    <cfRule type="containsText" dxfId="719" priority="721" operator="containsText" text="日">
      <formula>NOT(ISERROR(SEARCH("日",Q102)))</formula>
    </cfRule>
    <cfRule type="containsText" dxfId="718" priority="722" operator="containsText" text="土">
      <formula>NOT(ISERROR(SEARCH("土",Q102)))</formula>
    </cfRule>
  </conditionalFormatting>
  <conditionalFormatting sqref="Q104">
    <cfRule type="containsText" dxfId="717" priority="719" operator="containsText" text="日">
      <formula>NOT(ISERROR(SEARCH("日",Q104)))</formula>
    </cfRule>
    <cfRule type="containsText" dxfId="716" priority="720" operator="containsText" text="土">
      <formula>NOT(ISERROR(SEARCH("土",Q104)))</formula>
    </cfRule>
  </conditionalFormatting>
  <conditionalFormatting sqref="Q106">
    <cfRule type="containsText" dxfId="715" priority="717" operator="containsText" text="日">
      <formula>NOT(ISERROR(SEARCH("日",Q106)))</formula>
    </cfRule>
    <cfRule type="containsText" dxfId="714" priority="718" operator="containsText" text="土">
      <formula>NOT(ISERROR(SEARCH("土",Q106)))</formula>
    </cfRule>
  </conditionalFormatting>
  <conditionalFormatting sqref="Q108">
    <cfRule type="containsText" dxfId="713" priority="715" operator="containsText" text="日">
      <formula>NOT(ISERROR(SEARCH("日",Q108)))</formula>
    </cfRule>
    <cfRule type="containsText" dxfId="712" priority="716" operator="containsText" text="土">
      <formula>NOT(ISERROR(SEARCH("土",Q108)))</formula>
    </cfRule>
  </conditionalFormatting>
  <conditionalFormatting sqref="Q110">
    <cfRule type="containsText" dxfId="711" priority="713" operator="containsText" text="日">
      <formula>NOT(ISERROR(SEARCH("日",Q110)))</formula>
    </cfRule>
    <cfRule type="containsText" dxfId="710" priority="714" operator="containsText" text="土">
      <formula>NOT(ISERROR(SEARCH("土",Q110)))</formula>
    </cfRule>
  </conditionalFormatting>
  <conditionalFormatting sqref="Q112">
    <cfRule type="containsText" dxfId="709" priority="711" operator="containsText" text="日">
      <formula>NOT(ISERROR(SEARCH("日",Q112)))</formula>
    </cfRule>
    <cfRule type="containsText" dxfId="708" priority="712" operator="containsText" text="土">
      <formula>NOT(ISERROR(SEARCH("土",Q112)))</formula>
    </cfRule>
  </conditionalFormatting>
  <conditionalFormatting sqref="Q114">
    <cfRule type="containsText" dxfId="707" priority="709" operator="containsText" text="日">
      <formula>NOT(ISERROR(SEARCH("日",Q114)))</formula>
    </cfRule>
    <cfRule type="containsText" dxfId="706" priority="710" operator="containsText" text="土">
      <formula>NOT(ISERROR(SEARCH("土",Q114)))</formula>
    </cfRule>
  </conditionalFormatting>
  <conditionalFormatting sqref="S16">
    <cfRule type="containsText" dxfId="705" priority="707" operator="containsText" text="日">
      <formula>NOT(ISERROR(SEARCH("日",S16)))</formula>
    </cfRule>
    <cfRule type="containsText" dxfId="704" priority="708" operator="containsText" text="土">
      <formula>NOT(ISERROR(SEARCH("土",S16)))</formula>
    </cfRule>
  </conditionalFormatting>
  <conditionalFormatting sqref="S18">
    <cfRule type="containsText" dxfId="703" priority="705" operator="containsText" text="日">
      <formula>NOT(ISERROR(SEARCH("日",S18)))</formula>
    </cfRule>
    <cfRule type="containsText" dxfId="702" priority="706" operator="containsText" text="土">
      <formula>NOT(ISERROR(SEARCH("土",S18)))</formula>
    </cfRule>
  </conditionalFormatting>
  <conditionalFormatting sqref="S20">
    <cfRule type="containsText" dxfId="701" priority="703" operator="containsText" text="日">
      <formula>NOT(ISERROR(SEARCH("日",S20)))</formula>
    </cfRule>
    <cfRule type="containsText" dxfId="700" priority="704" operator="containsText" text="土">
      <formula>NOT(ISERROR(SEARCH("土",S20)))</formula>
    </cfRule>
  </conditionalFormatting>
  <conditionalFormatting sqref="S22">
    <cfRule type="containsText" dxfId="699" priority="701" operator="containsText" text="日">
      <formula>NOT(ISERROR(SEARCH("日",S22)))</formula>
    </cfRule>
    <cfRule type="containsText" dxfId="698" priority="702" operator="containsText" text="土">
      <formula>NOT(ISERROR(SEARCH("土",S22)))</formula>
    </cfRule>
  </conditionalFormatting>
  <conditionalFormatting sqref="S24">
    <cfRule type="containsText" dxfId="697" priority="699" operator="containsText" text="日">
      <formula>NOT(ISERROR(SEARCH("日",S24)))</formula>
    </cfRule>
    <cfRule type="containsText" dxfId="696" priority="700" operator="containsText" text="土">
      <formula>NOT(ISERROR(SEARCH("土",S24)))</formula>
    </cfRule>
  </conditionalFormatting>
  <conditionalFormatting sqref="S26">
    <cfRule type="containsText" dxfId="695" priority="697" operator="containsText" text="日">
      <formula>NOT(ISERROR(SEARCH("日",S26)))</formula>
    </cfRule>
    <cfRule type="containsText" dxfId="694" priority="698" operator="containsText" text="土">
      <formula>NOT(ISERROR(SEARCH("土",S26)))</formula>
    </cfRule>
  </conditionalFormatting>
  <conditionalFormatting sqref="S28">
    <cfRule type="containsText" dxfId="693" priority="695" operator="containsText" text="日">
      <formula>NOT(ISERROR(SEARCH("日",S28)))</formula>
    </cfRule>
    <cfRule type="containsText" dxfId="692" priority="696" operator="containsText" text="土">
      <formula>NOT(ISERROR(SEARCH("土",S28)))</formula>
    </cfRule>
  </conditionalFormatting>
  <conditionalFormatting sqref="S30">
    <cfRule type="containsText" dxfId="691" priority="693" operator="containsText" text="日">
      <formula>NOT(ISERROR(SEARCH("日",S30)))</formula>
    </cfRule>
    <cfRule type="containsText" dxfId="690" priority="694" operator="containsText" text="土">
      <formula>NOT(ISERROR(SEARCH("土",S30)))</formula>
    </cfRule>
  </conditionalFormatting>
  <conditionalFormatting sqref="S32">
    <cfRule type="containsText" dxfId="689" priority="691" operator="containsText" text="日">
      <formula>NOT(ISERROR(SEARCH("日",S32)))</formula>
    </cfRule>
    <cfRule type="containsText" dxfId="688" priority="692" operator="containsText" text="土">
      <formula>NOT(ISERROR(SEARCH("土",S32)))</formula>
    </cfRule>
  </conditionalFormatting>
  <conditionalFormatting sqref="S34">
    <cfRule type="containsText" dxfId="687" priority="689" operator="containsText" text="日">
      <formula>NOT(ISERROR(SEARCH("日",S34)))</formula>
    </cfRule>
    <cfRule type="containsText" dxfId="686" priority="690" operator="containsText" text="土">
      <formula>NOT(ISERROR(SEARCH("土",S34)))</formula>
    </cfRule>
  </conditionalFormatting>
  <conditionalFormatting sqref="S36">
    <cfRule type="containsText" dxfId="685" priority="687" operator="containsText" text="日">
      <formula>NOT(ISERROR(SEARCH("日",S36)))</formula>
    </cfRule>
    <cfRule type="containsText" dxfId="684" priority="688" operator="containsText" text="土">
      <formula>NOT(ISERROR(SEARCH("土",S36)))</formula>
    </cfRule>
  </conditionalFormatting>
  <conditionalFormatting sqref="S38">
    <cfRule type="containsText" dxfId="683" priority="685" operator="containsText" text="日">
      <formula>NOT(ISERROR(SEARCH("日",S38)))</formula>
    </cfRule>
    <cfRule type="containsText" dxfId="682" priority="686" operator="containsText" text="土">
      <formula>NOT(ISERROR(SEARCH("土",S38)))</formula>
    </cfRule>
  </conditionalFormatting>
  <conditionalFormatting sqref="S46">
    <cfRule type="containsText" dxfId="681" priority="683" operator="containsText" text="日">
      <formula>NOT(ISERROR(SEARCH("日",S46)))</formula>
    </cfRule>
    <cfRule type="containsText" dxfId="680" priority="684" operator="containsText" text="土">
      <formula>NOT(ISERROR(SEARCH("土",S46)))</formula>
    </cfRule>
  </conditionalFormatting>
  <conditionalFormatting sqref="S48">
    <cfRule type="containsText" dxfId="679" priority="681" operator="containsText" text="日">
      <formula>NOT(ISERROR(SEARCH("日",S48)))</formula>
    </cfRule>
    <cfRule type="containsText" dxfId="678" priority="682" operator="containsText" text="土">
      <formula>NOT(ISERROR(SEARCH("土",S48)))</formula>
    </cfRule>
  </conditionalFormatting>
  <conditionalFormatting sqref="S50">
    <cfRule type="containsText" dxfId="677" priority="679" operator="containsText" text="日">
      <formula>NOT(ISERROR(SEARCH("日",S50)))</formula>
    </cfRule>
    <cfRule type="containsText" dxfId="676" priority="680" operator="containsText" text="土">
      <formula>NOT(ISERROR(SEARCH("土",S50)))</formula>
    </cfRule>
  </conditionalFormatting>
  <conditionalFormatting sqref="S52">
    <cfRule type="containsText" dxfId="675" priority="677" operator="containsText" text="日">
      <formula>NOT(ISERROR(SEARCH("日",S52)))</formula>
    </cfRule>
    <cfRule type="containsText" dxfId="674" priority="678" operator="containsText" text="土">
      <formula>NOT(ISERROR(SEARCH("土",S52)))</formula>
    </cfRule>
  </conditionalFormatting>
  <conditionalFormatting sqref="S54">
    <cfRule type="containsText" dxfId="673" priority="675" operator="containsText" text="日">
      <formula>NOT(ISERROR(SEARCH("日",S54)))</formula>
    </cfRule>
    <cfRule type="containsText" dxfId="672" priority="676" operator="containsText" text="土">
      <formula>NOT(ISERROR(SEARCH("土",S54)))</formula>
    </cfRule>
  </conditionalFormatting>
  <conditionalFormatting sqref="S56">
    <cfRule type="containsText" dxfId="671" priority="673" operator="containsText" text="日">
      <formula>NOT(ISERROR(SEARCH("日",S56)))</formula>
    </cfRule>
    <cfRule type="containsText" dxfId="670" priority="674" operator="containsText" text="土">
      <formula>NOT(ISERROR(SEARCH("土",S56)))</formula>
    </cfRule>
  </conditionalFormatting>
  <conditionalFormatting sqref="S58">
    <cfRule type="containsText" dxfId="669" priority="671" operator="containsText" text="日">
      <formula>NOT(ISERROR(SEARCH("日",S58)))</formula>
    </cfRule>
    <cfRule type="containsText" dxfId="668" priority="672" operator="containsText" text="土">
      <formula>NOT(ISERROR(SEARCH("土",S58)))</formula>
    </cfRule>
  </conditionalFormatting>
  <conditionalFormatting sqref="S60">
    <cfRule type="containsText" dxfId="667" priority="669" operator="containsText" text="日">
      <formula>NOT(ISERROR(SEARCH("日",S60)))</formula>
    </cfRule>
    <cfRule type="containsText" dxfId="666" priority="670" operator="containsText" text="土">
      <formula>NOT(ISERROR(SEARCH("土",S60)))</formula>
    </cfRule>
  </conditionalFormatting>
  <conditionalFormatting sqref="S62">
    <cfRule type="containsText" dxfId="665" priority="667" operator="containsText" text="日">
      <formula>NOT(ISERROR(SEARCH("日",S62)))</formula>
    </cfRule>
    <cfRule type="containsText" dxfId="664" priority="668" operator="containsText" text="土">
      <formula>NOT(ISERROR(SEARCH("土",S62)))</formula>
    </cfRule>
  </conditionalFormatting>
  <conditionalFormatting sqref="S64">
    <cfRule type="containsText" dxfId="663" priority="665" operator="containsText" text="日">
      <formula>NOT(ISERROR(SEARCH("日",S64)))</formula>
    </cfRule>
    <cfRule type="containsText" dxfId="662" priority="666" operator="containsText" text="土">
      <formula>NOT(ISERROR(SEARCH("土",S64)))</formula>
    </cfRule>
  </conditionalFormatting>
  <conditionalFormatting sqref="S66">
    <cfRule type="containsText" dxfId="661" priority="663" operator="containsText" text="日">
      <formula>NOT(ISERROR(SEARCH("日",S66)))</formula>
    </cfRule>
    <cfRule type="containsText" dxfId="660" priority="664" operator="containsText" text="土">
      <formula>NOT(ISERROR(SEARCH("土",S66)))</formula>
    </cfRule>
  </conditionalFormatting>
  <conditionalFormatting sqref="S68">
    <cfRule type="containsText" dxfId="659" priority="661" operator="containsText" text="日">
      <formula>NOT(ISERROR(SEARCH("日",S68)))</formula>
    </cfRule>
    <cfRule type="containsText" dxfId="658" priority="662" operator="containsText" text="土">
      <formula>NOT(ISERROR(SEARCH("土",S68)))</formula>
    </cfRule>
  </conditionalFormatting>
  <conditionalFormatting sqref="S70">
    <cfRule type="containsText" dxfId="657" priority="659" operator="containsText" text="日">
      <formula>NOT(ISERROR(SEARCH("日",S70)))</formula>
    </cfRule>
    <cfRule type="containsText" dxfId="656" priority="660" operator="containsText" text="土">
      <formula>NOT(ISERROR(SEARCH("土",S70)))</formula>
    </cfRule>
  </conditionalFormatting>
  <conditionalFormatting sqref="S72">
    <cfRule type="containsText" dxfId="655" priority="657" operator="containsText" text="日">
      <formula>NOT(ISERROR(SEARCH("日",S72)))</formula>
    </cfRule>
    <cfRule type="containsText" dxfId="654" priority="658" operator="containsText" text="土">
      <formula>NOT(ISERROR(SEARCH("土",S72)))</formula>
    </cfRule>
  </conditionalFormatting>
  <conditionalFormatting sqref="S74">
    <cfRule type="containsText" dxfId="653" priority="655" operator="containsText" text="日">
      <formula>NOT(ISERROR(SEARCH("日",S74)))</formula>
    </cfRule>
    <cfRule type="containsText" dxfId="652" priority="656" operator="containsText" text="土">
      <formula>NOT(ISERROR(SEARCH("土",S74)))</formula>
    </cfRule>
  </conditionalFormatting>
  <conditionalFormatting sqref="S76">
    <cfRule type="containsText" dxfId="651" priority="653" operator="containsText" text="日">
      <formula>NOT(ISERROR(SEARCH("日",S76)))</formula>
    </cfRule>
    <cfRule type="containsText" dxfId="650" priority="654" operator="containsText" text="土">
      <formula>NOT(ISERROR(SEARCH("土",S76)))</formula>
    </cfRule>
  </conditionalFormatting>
  <conditionalFormatting sqref="S84">
    <cfRule type="containsText" dxfId="649" priority="651" operator="containsText" text="日">
      <formula>NOT(ISERROR(SEARCH("日",S84)))</formula>
    </cfRule>
    <cfRule type="containsText" dxfId="648" priority="652" operator="containsText" text="土">
      <formula>NOT(ISERROR(SEARCH("土",S84)))</formula>
    </cfRule>
  </conditionalFormatting>
  <conditionalFormatting sqref="S86">
    <cfRule type="containsText" dxfId="647" priority="649" operator="containsText" text="日">
      <formula>NOT(ISERROR(SEARCH("日",S86)))</formula>
    </cfRule>
    <cfRule type="containsText" dxfId="646" priority="650" operator="containsText" text="土">
      <formula>NOT(ISERROR(SEARCH("土",S86)))</formula>
    </cfRule>
  </conditionalFormatting>
  <conditionalFormatting sqref="S88">
    <cfRule type="containsText" dxfId="645" priority="647" operator="containsText" text="日">
      <formula>NOT(ISERROR(SEARCH("日",S88)))</formula>
    </cfRule>
    <cfRule type="containsText" dxfId="644" priority="648" operator="containsText" text="土">
      <formula>NOT(ISERROR(SEARCH("土",S88)))</formula>
    </cfRule>
  </conditionalFormatting>
  <conditionalFormatting sqref="S90">
    <cfRule type="containsText" dxfId="643" priority="645" operator="containsText" text="日">
      <formula>NOT(ISERROR(SEARCH("日",S90)))</formula>
    </cfRule>
    <cfRule type="containsText" dxfId="642" priority="646" operator="containsText" text="土">
      <formula>NOT(ISERROR(SEARCH("土",S90)))</formula>
    </cfRule>
  </conditionalFormatting>
  <conditionalFormatting sqref="S92">
    <cfRule type="containsText" dxfId="641" priority="643" operator="containsText" text="日">
      <formula>NOT(ISERROR(SEARCH("日",S92)))</formula>
    </cfRule>
    <cfRule type="containsText" dxfId="640" priority="644" operator="containsText" text="土">
      <formula>NOT(ISERROR(SEARCH("土",S92)))</formula>
    </cfRule>
  </conditionalFormatting>
  <conditionalFormatting sqref="S94">
    <cfRule type="containsText" dxfId="639" priority="641" operator="containsText" text="日">
      <formula>NOT(ISERROR(SEARCH("日",S94)))</formula>
    </cfRule>
    <cfRule type="containsText" dxfId="638" priority="642" operator="containsText" text="土">
      <formula>NOT(ISERROR(SEARCH("土",S94)))</formula>
    </cfRule>
  </conditionalFormatting>
  <conditionalFormatting sqref="S96">
    <cfRule type="containsText" dxfId="637" priority="639" operator="containsText" text="日">
      <formula>NOT(ISERROR(SEARCH("日",S96)))</formula>
    </cfRule>
    <cfRule type="containsText" dxfId="636" priority="640" operator="containsText" text="土">
      <formula>NOT(ISERROR(SEARCH("土",S96)))</formula>
    </cfRule>
  </conditionalFormatting>
  <conditionalFormatting sqref="S98">
    <cfRule type="containsText" dxfId="635" priority="637" operator="containsText" text="日">
      <formula>NOT(ISERROR(SEARCH("日",S98)))</formula>
    </cfRule>
    <cfRule type="containsText" dxfId="634" priority="638" operator="containsText" text="土">
      <formula>NOT(ISERROR(SEARCH("土",S98)))</formula>
    </cfRule>
  </conditionalFormatting>
  <conditionalFormatting sqref="S100">
    <cfRule type="containsText" dxfId="633" priority="635" operator="containsText" text="日">
      <formula>NOT(ISERROR(SEARCH("日",S100)))</formula>
    </cfRule>
    <cfRule type="containsText" dxfId="632" priority="636" operator="containsText" text="土">
      <formula>NOT(ISERROR(SEARCH("土",S100)))</formula>
    </cfRule>
  </conditionalFormatting>
  <conditionalFormatting sqref="S102">
    <cfRule type="containsText" dxfId="631" priority="633" operator="containsText" text="日">
      <formula>NOT(ISERROR(SEARCH("日",S102)))</formula>
    </cfRule>
    <cfRule type="containsText" dxfId="630" priority="634" operator="containsText" text="土">
      <formula>NOT(ISERROR(SEARCH("土",S102)))</formula>
    </cfRule>
  </conditionalFormatting>
  <conditionalFormatting sqref="S104">
    <cfRule type="containsText" dxfId="629" priority="631" operator="containsText" text="日">
      <formula>NOT(ISERROR(SEARCH("日",S104)))</formula>
    </cfRule>
    <cfRule type="containsText" dxfId="628" priority="632" operator="containsText" text="土">
      <formula>NOT(ISERROR(SEARCH("土",S104)))</formula>
    </cfRule>
  </conditionalFormatting>
  <conditionalFormatting sqref="S106">
    <cfRule type="containsText" dxfId="627" priority="629" operator="containsText" text="日">
      <formula>NOT(ISERROR(SEARCH("日",S106)))</formula>
    </cfRule>
    <cfRule type="containsText" dxfId="626" priority="630" operator="containsText" text="土">
      <formula>NOT(ISERROR(SEARCH("土",S106)))</formula>
    </cfRule>
  </conditionalFormatting>
  <conditionalFormatting sqref="S108">
    <cfRule type="containsText" dxfId="625" priority="627" operator="containsText" text="日">
      <formula>NOT(ISERROR(SEARCH("日",S108)))</formula>
    </cfRule>
    <cfRule type="containsText" dxfId="624" priority="628" operator="containsText" text="土">
      <formula>NOT(ISERROR(SEARCH("土",S108)))</formula>
    </cfRule>
  </conditionalFormatting>
  <conditionalFormatting sqref="S110">
    <cfRule type="containsText" dxfId="623" priority="625" operator="containsText" text="日">
      <formula>NOT(ISERROR(SEARCH("日",S110)))</formula>
    </cfRule>
    <cfRule type="containsText" dxfId="622" priority="626" operator="containsText" text="土">
      <formula>NOT(ISERROR(SEARCH("土",S110)))</formula>
    </cfRule>
  </conditionalFormatting>
  <conditionalFormatting sqref="S112">
    <cfRule type="containsText" dxfId="621" priority="623" operator="containsText" text="日">
      <formula>NOT(ISERROR(SEARCH("日",S112)))</formula>
    </cfRule>
    <cfRule type="containsText" dxfId="620" priority="624" operator="containsText" text="土">
      <formula>NOT(ISERROR(SEARCH("土",S112)))</formula>
    </cfRule>
  </conditionalFormatting>
  <conditionalFormatting sqref="S114">
    <cfRule type="containsText" dxfId="619" priority="619" operator="containsText" text="日">
      <formula>NOT(ISERROR(SEARCH("日",S114)))</formula>
    </cfRule>
    <cfRule type="containsText" dxfId="618" priority="620" operator="containsText" text="土">
      <formula>NOT(ISERROR(SEARCH("土",S114)))</formula>
    </cfRule>
  </conditionalFormatting>
  <conditionalFormatting sqref="U16">
    <cfRule type="containsText" dxfId="617" priority="617" operator="containsText" text="日">
      <formula>NOT(ISERROR(SEARCH("日",U16)))</formula>
    </cfRule>
    <cfRule type="containsText" dxfId="616" priority="618" operator="containsText" text="土">
      <formula>NOT(ISERROR(SEARCH("土",U16)))</formula>
    </cfRule>
  </conditionalFormatting>
  <conditionalFormatting sqref="U18">
    <cfRule type="containsText" dxfId="615" priority="615" operator="containsText" text="日">
      <formula>NOT(ISERROR(SEARCH("日",U18)))</formula>
    </cfRule>
    <cfRule type="containsText" dxfId="614" priority="616" operator="containsText" text="土">
      <formula>NOT(ISERROR(SEARCH("土",U18)))</formula>
    </cfRule>
  </conditionalFormatting>
  <conditionalFormatting sqref="U20">
    <cfRule type="containsText" dxfId="613" priority="613" operator="containsText" text="日">
      <formula>NOT(ISERROR(SEARCH("日",U20)))</formula>
    </cfRule>
    <cfRule type="containsText" dxfId="612" priority="614" operator="containsText" text="土">
      <formula>NOT(ISERROR(SEARCH("土",U20)))</formula>
    </cfRule>
  </conditionalFormatting>
  <conditionalFormatting sqref="U22">
    <cfRule type="containsText" dxfId="611" priority="611" operator="containsText" text="日">
      <formula>NOT(ISERROR(SEARCH("日",U22)))</formula>
    </cfRule>
    <cfRule type="containsText" dxfId="610" priority="612" operator="containsText" text="土">
      <formula>NOT(ISERROR(SEARCH("土",U22)))</formula>
    </cfRule>
  </conditionalFormatting>
  <conditionalFormatting sqref="U24">
    <cfRule type="containsText" dxfId="609" priority="609" operator="containsText" text="日">
      <formula>NOT(ISERROR(SEARCH("日",U24)))</formula>
    </cfRule>
    <cfRule type="containsText" dxfId="608" priority="610" operator="containsText" text="土">
      <formula>NOT(ISERROR(SEARCH("土",U24)))</formula>
    </cfRule>
  </conditionalFormatting>
  <conditionalFormatting sqref="U26">
    <cfRule type="containsText" dxfId="607" priority="607" operator="containsText" text="日">
      <formula>NOT(ISERROR(SEARCH("日",U26)))</formula>
    </cfRule>
    <cfRule type="containsText" dxfId="606" priority="608" operator="containsText" text="土">
      <formula>NOT(ISERROR(SEARCH("土",U26)))</formula>
    </cfRule>
  </conditionalFormatting>
  <conditionalFormatting sqref="U28">
    <cfRule type="containsText" dxfId="605" priority="605" operator="containsText" text="日">
      <formula>NOT(ISERROR(SEARCH("日",U28)))</formula>
    </cfRule>
    <cfRule type="containsText" dxfId="604" priority="606" operator="containsText" text="土">
      <formula>NOT(ISERROR(SEARCH("土",U28)))</formula>
    </cfRule>
  </conditionalFormatting>
  <conditionalFormatting sqref="U30">
    <cfRule type="containsText" dxfId="603" priority="603" operator="containsText" text="日">
      <formula>NOT(ISERROR(SEARCH("日",U30)))</formula>
    </cfRule>
    <cfRule type="containsText" dxfId="602" priority="604" operator="containsText" text="土">
      <formula>NOT(ISERROR(SEARCH("土",U30)))</formula>
    </cfRule>
  </conditionalFormatting>
  <conditionalFormatting sqref="U32">
    <cfRule type="containsText" dxfId="601" priority="601" operator="containsText" text="日">
      <formula>NOT(ISERROR(SEARCH("日",U32)))</formula>
    </cfRule>
    <cfRule type="containsText" dxfId="600" priority="602" operator="containsText" text="土">
      <formula>NOT(ISERROR(SEARCH("土",U32)))</formula>
    </cfRule>
  </conditionalFormatting>
  <conditionalFormatting sqref="U34">
    <cfRule type="containsText" dxfId="599" priority="599" operator="containsText" text="日">
      <formula>NOT(ISERROR(SEARCH("日",U34)))</formula>
    </cfRule>
    <cfRule type="containsText" dxfId="598" priority="600" operator="containsText" text="土">
      <formula>NOT(ISERROR(SEARCH("土",U34)))</formula>
    </cfRule>
  </conditionalFormatting>
  <conditionalFormatting sqref="U36">
    <cfRule type="containsText" dxfId="597" priority="597" operator="containsText" text="日">
      <formula>NOT(ISERROR(SEARCH("日",U36)))</formula>
    </cfRule>
    <cfRule type="containsText" dxfId="596" priority="598" operator="containsText" text="土">
      <formula>NOT(ISERROR(SEARCH("土",U36)))</formula>
    </cfRule>
  </conditionalFormatting>
  <conditionalFormatting sqref="U38">
    <cfRule type="containsText" dxfId="595" priority="595" operator="containsText" text="日">
      <formula>NOT(ISERROR(SEARCH("日",U38)))</formula>
    </cfRule>
    <cfRule type="containsText" dxfId="594" priority="596" operator="containsText" text="土">
      <formula>NOT(ISERROR(SEARCH("土",U38)))</formula>
    </cfRule>
  </conditionalFormatting>
  <conditionalFormatting sqref="U46">
    <cfRule type="containsText" dxfId="593" priority="593" operator="containsText" text="日">
      <formula>NOT(ISERROR(SEARCH("日",U46)))</formula>
    </cfRule>
    <cfRule type="containsText" dxfId="592" priority="594" operator="containsText" text="土">
      <formula>NOT(ISERROR(SEARCH("土",U46)))</formula>
    </cfRule>
  </conditionalFormatting>
  <conditionalFormatting sqref="U48">
    <cfRule type="containsText" dxfId="591" priority="591" operator="containsText" text="日">
      <formula>NOT(ISERROR(SEARCH("日",U48)))</formula>
    </cfRule>
    <cfRule type="containsText" dxfId="590" priority="592" operator="containsText" text="土">
      <formula>NOT(ISERROR(SEARCH("土",U48)))</formula>
    </cfRule>
  </conditionalFormatting>
  <conditionalFormatting sqref="U50">
    <cfRule type="containsText" dxfId="589" priority="589" operator="containsText" text="日">
      <formula>NOT(ISERROR(SEARCH("日",U50)))</formula>
    </cfRule>
    <cfRule type="containsText" dxfId="588" priority="590" operator="containsText" text="土">
      <formula>NOT(ISERROR(SEARCH("土",U50)))</formula>
    </cfRule>
  </conditionalFormatting>
  <conditionalFormatting sqref="U52">
    <cfRule type="containsText" dxfId="587" priority="587" operator="containsText" text="日">
      <formula>NOT(ISERROR(SEARCH("日",U52)))</formula>
    </cfRule>
    <cfRule type="containsText" dxfId="586" priority="588" operator="containsText" text="土">
      <formula>NOT(ISERROR(SEARCH("土",U52)))</formula>
    </cfRule>
  </conditionalFormatting>
  <conditionalFormatting sqref="U54">
    <cfRule type="containsText" dxfId="585" priority="585" operator="containsText" text="日">
      <formula>NOT(ISERROR(SEARCH("日",U54)))</formula>
    </cfRule>
    <cfRule type="containsText" dxfId="584" priority="586" operator="containsText" text="土">
      <formula>NOT(ISERROR(SEARCH("土",U54)))</formula>
    </cfRule>
  </conditionalFormatting>
  <conditionalFormatting sqref="U56">
    <cfRule type="containsText" dxfId="583" priority="583" operator="containsText" text="日">
      <formula>NOT(ISERROR(SEARCH("日",U56)))</formula>
    </cfRule>
    <cfRule type="containsText" dxfId="582" priority="584" operator="containsText" text="土">
      <formula>NOT(ISERROR(SEARCH("土",U56)))</formula>
    </cfRule>
  </conditionalFormatting>
  <conditionalFormatting sqref="U58">
    <cfRule type="containsText" dxfId="581" priority="581" operator="containsText" text="日">
      <formula>NOT(ISERROR(SEARCH("日",U58)))</formula>
    </cfRule>
    <cfRule type="containsText" dxfId="580" priority="582" operator="containsText" text="土">
      <formula>NOT(ISERROR(SEARCH("土",U58)))</formula>
    </cfRule>
  </conditionalFormatting>
  <conditionalFormatting sqref="U60">
    <cfRule type="containsText" dxfId="579" priority="579" operator="containsText" text="日">
      <formula>NOT(ISERROR(SEARCH("日",U60)))</formula>
    </cfRule>
    <cfRule type="containsText" dxfId="578" priority="580" operator="containsText" text="土">
      <formula>NOT(ISERROR(SEARCH("土",U60)))</formula>
    </cfRule>
  </conditionalFormatting>
  <conditionalFormatting sqref="U62">
    <cfRule type="containsText" dxfId="577" priority="577" operator="containsText" text="日">
      <formula>NOT(ISERROR(SEARCH("日",U62)))</formula>
    </cfRule>
    <cfRule type="containsText" dxfId="576" priority="578" operator="containsText" text="土">
      <formula>NOT(ISERROR(SEARCH("土",U62)))</formula>
    </cfRule>
  </conditionalFormatting>
  <conditionalFormatting sqref="U64">
    <cfRule type="containsText" dxfId="575" priority="575" operator="containsText" text="日">
      <formula>NOT(ISERROR(SEARCH("日",U64)))</formula>
    </cfRule>
    <cfRule type="containsText" dxfId="574" priority="576" operator="containsText" text="土">
      <formula>NOT(ISERROR(SEARCH("土",U64)))</formula>
    </cfRule>
  </conditionalFormatting>
  <conditionalFormatting sqref="U66">
    <cfRule type="containsText" dxfId="573" priority="573" operator="containsText" text="日">
      <formula>NOT(ISERROR(SEARCH("日",U66)))</formula>
    </cfRule>
    <cfRule type="containsText" dxfId="572" priority="574" operator="containsText" text="土">
      <formula>NOT(ISERROR(SEARCH("土",U66)))</formula>
    </cfRule>
  </conditionalFormatting>
  <conditionalFormatting sqref="U68">
    <cfRule type="containsText" dxfId="571" priority="571" operator="containsText" text="日">
      <formula>NOT(ISERROR(SEARCH("日",U68)))</formula>
    </cfRule>
    <cfRule type="containsText" dxfId="570" priority="572" operator="containsText" text="土">
      <formula>NOT(ISERROR(SEARCH("土",U68)))</formula>
    </cfRule>
  </conditionalFormatting>
  <conditionalFormatting sqref="U70">
    <cfRule type="containsText" dxfId="569" priority="569" operator="containsText" text="日">
      <formula>NOT(ISERROR(SEARCH("日",U70)))</formula>
    </cfRule>
    <cfRule type="containsText" dxfId="568" priority="570" operator="containsText" text="土">
      <formula>NOT(ISERROR(SEARCH("土",U70)))</formula>
    </cfRule>
  </conditionalFormatting>
  <conditionalFormatting sqref="U72">
    <cfRule type="containsText" dxfId="567" priority="567" operator="containsText" text="日">
      <formula>NOT(ISERROR(SEARCH("日",U72)))</formula>
    </cfRule>
    <cfRule type="containsText" dxfId="566" priority="568" operator="containsText" text="土">
      <formula>NOT(ISERROR(SEARCH("土",U72)))</formula>
    </cfRule>
  </conditionalFormatting>
  <conditionalFormatting sqref="U74">
    <cfRule type="containsText" dxfId="565" priority="565" operator="containsText" text="日">
      <formula>NOT(ISERROR(SEARCH("日",U74)))</formula>
    </cfRule>
    <cfRule type="containsText" dxfId="564" priority="566" operator="containsText" text="土">
      <formula>NOT(ISERROR(SEARCH("土",U74)))</formula>
    </cfRule>
  </conditionalFormatting>
  <conditionalFormatting sqref="U76">
    <cfRule type="containsText" dxfId="563" priority="563" operator="containsText" text="日">
      <formula>NOT(ISERROR(SEARCH("日",U76)))</formula>
    </cfRule>
    <cfRule type="containsText" dxfId="562" priority="564" operator="containsText" text="土">
      <formula>NOT(ISERROR(SEARCH("土",U76)))</formula>
    </cfRule>
  </conditionalFormatting>
  <conditionalFormatting sqref="U84">
    <cfRule type="containsText" dxfId="561" priority="561" operator="containsText" text="日">
      <formula>NOT(ISERROR(SEARCH("日",U84)))</formula>
    </cfRule>
    <cfRule type="containsText" dxfId="560" priority="562" operator="containsText" text="土">
      <formula>NOT(ISERROR(SEARCH("土",U84)))</formula>
    </cfRule>
  </conditionalFormatting>
  <conditionalFormatting sqref="U86">
    <cfRule type="containsText" dxfId="559" priority="559" operator="containsText" text="日">
      <formula>NOT(ISERROR(SEARCH("日",U86)))</formula>
    </cfRule>
    <cfRule type="containsText" dxfId="558" priority="560" operator="containsText" text="土">
      <formula>NOT(ISERROR(SEARCH("土",U86)))</formula>
    </cfRule>
  </conditionalFormatting>
  <conditionalFormatting sqref="U88">
    <cfRule type="containsText" dxfId="557" priority="557" operator="containsText" text="日">
      <formula>NOT(ISERROR(SEARCH("日",U88)))</formula>
    </cfRule>
    <cfRule type="containsText" dxfId="556" priority="558" operator="containsText" text="土">
      <formula>NOT(ISERROR(SEARCH("土",U88)))</formula>
    </cfRule>
  </conditionalFormatting>
  <conditionalFormatting sqref="U90">
    <cfRule type="containsText" dxfId="555" priority="555" operator="containsText" text="日">
      <formula>NOT(ISERROR(SEARCH("日",U90)))</formula>
    </cfRule>
    <cfRule type="containsText" dxfId="554" priority="556" operator="containsText" text="土">
      <formula>NOT(ISERROR(SEARCH("土",U90)))</formula>
    </cfRule>
  </conditionalFormatting>
  <conditionalFormatting sqref="U92">
    <cfRule type="containsText" dxfId="553" priority="553" operator="containsText" text="日">
      <formula>NOT(ISERROR(SEARCH("日",U92)))</formula>
    </cfRule>
    <cfRule type="containsText" dxfId="552" priority="554" operator="containsText" text="土">
      <formula>NOT(ISERROR(SEARCH("土",U92)))</formula>
    </cfRule>
  </conditionalFormatting>
  <conditionalFormatting sqref="U94">
    <cfRule type="containsText" dxfId="551" priority="551" operator="containsText" text="日">
      <formula>NOT(ISERROR(SEARCH("日",U94)))</formula>
    </cfRule>
    <cfRule type="containsText" dxfId="550" priority="552" operator="containsText" text="土">
      <formula>NOT(ISERROR(SEARCH("土",U94)))</formula>
    </cfRule>
  </conditionalFormatting>
  <conditionalFormatting sqref="U96">
    <cfRule type="containsText" dxfId="549" priority="549" operator="containsText" text="日">
      <formula>NOT(ISERROR(SEARCH("日",U96)))</formula>
    </cfRule>
    <cfRule type="containsText" dxfId="548" priority="550" operator="containsText" text="土">
      <formula>NOT(ISERROR(SEARCH("土",U96)))</formula>
    </cfRule>
  </conditionalFormatting>
  <conditionalFormatting sqref="U98">
    <cfRule type="containsText" dxfId="547" priority="547" operator="containsText" text="日">
      <formula>NOT(ISERROR(SEARCH("日",U98)))</formula>
    </cfRule>
    <cfRule type="containsText" dxfId="546" priority="548" operator="containsText" text="土">
      <formula>NOT(ISERROR(SEARCH("土",U98)))</formula>
    </cfRule>
  </conditionalFormatting>
  <conditionalFormatting sqref="U100">
    <cfRule type="containsText" dxfId="545" priority="545" operator="containsText" text="日">
      <formula>NOT(ISERROR(SEARCH("日",U100)))</formula>
    </cfRule>
    <cfRule type="containsText" dxfId="544" priority="546" operator="containsText" text="土">
      <formula>NOT(ISERROR(SEARCH("土",U100)))</formula>
    </cfRule>
  </conditionalFormatting>
  <conditionalFormatting sqref="U102">
    <cfRule type="containsText" dxfId="543" priority="543" operator="containsText" text="日">
      <formula>NOT(ISERROR(SEARCH("日",U102)))</formula>
    </cfRule>
    <cfRule type="containsText" dxfId="542" priority="544" operator="containsText" text="土">
      <formula>NOT(ISERROR(SEARCH("土",U102)))</formula>
    </cfRule>
  </conditionalFormatting>
  <conditionalFormatting sqref="U104">
    <cfRule type="containsText" dxfId="541" priority="541" operator="containsText" text="日">
      <formula>NOT(ISERROR(SEARCH("日",U104)))</formula>
    </cfRule>
    <cfRule type="containsText" dxfId="540" priority="542" operator="containsText" text="土">
      <formula>NOT(ISERROR(SEARCH("土",U104)))</formula>
    </cfRule>
  </conditionalFormatting>
  <conditionalFormatting sqref="U106">
    <cfRule type="containsText" dxfId="539" priority="539" operator="containsText" text="日">
      <formula>NOT(ISERROR(SEARCH("日",U106)))</formula>
    </cfRule>
    <cfRule type="containsText" dxfId="538" priority="540" operator="containsText" text="土">
      <formula>NOT(ISERROR(SEARCH("土",U106)))</formula>
    </cfRule>
  </conditionalFormatting>
  <conditionalFormatting sqref="U108">
    <cfRule type="containsText" dxfId="537" priority="537" operator="containsText" text="日">
      <formula>NOT(ISERROR(SEARCH("日",U108)))</formula>
    </cfRule>
    <cfRule type="containsText" dxfId="536" priority="538" operator="containsText" text="土">
      <formula>NOT(ISERROR(SEARCH("土",U108)))</formula>
    </cfRule>
  </conditionalFormatting>
  <conditionalFormatting sqref="U110">
    <cfRule type="containsText" dxfId="535" priority="535" operator="containsText" text="日">
      <formula>NOT(ISERROR(SEARCH("日",U110)))</formula>
    </cfRule>
    <cfRule type="containsText" dxfId="534" priority="536" operator="containsText" text="土">
      <formula>NOT(ISERROR(SEARCH("土",U110)))</formula>
    </cfRule>
  </conditionalFormatting>
  <conditionalFormatting sqref="U112">
    <cfRule type="containsText" dxfId="533" priority="533" operator="containsText" text="日">
      <formula>NOT(ISERROR(SEARCH("日",U112)))</formula>
    </cfRule>
    <cfRule type="containsText" dxfId="532" priority="534" operator="containsText" text="土">
      <formula>NOT(ISERROR(SEARCH("土",U112)))</formula>
    </cfRule>
  </conditionalFormatting>
  <conditionalFormatting sqref="U114">
    <cfRule type="containsText" dxfId="531" priority="531" operator="containsText" text="日">
      <formula>NOT(ISERROR(SEARCH("日",U114)))</formula>
    </cfRule>
    <cfRule type="containsText" dxfId="530" priority="532" operator="containsText" text="土">
      <formula>NOT(ISERROR(SEARCH("土",U114)))</formula>
    </cfRule>
  </conditionalFormatting>
  <conditionalFormatting sqref="W16">
    <cfRule type="containsText" dxfId="529" priority="529" operator="containsText" text="日">
      <formula>NOT(ISERROR(SEARCH("日",W16)))</formula>
    </cfRule>
    <cfRule type="containsText" dxfId="528" priority="530" operator="containsText" text="土">
      <formula>NOT(ISERROR(SEARCH("土",W16)))</formula>
    </cfRule>
  </conditionalFormatting>
  <conditionalFormatting sqref="W18">
    <cfRule type="containsText" dxfId="527" priority="527" operator="containsText" text="日">
      <formula>NOT(ISERROR(SEARCH("日",W18)))</formula>
    </cfRule>
    <cfRule type="containsText" dxfId="526" priority="528" operator="containsText" text="土">
      <formula>NOT(ISERROR(SEARCH("土",W18)))</formula>
    </cfRule>
  </conditionalFormatting>
  <conditionalFormatting sqref="W20">
    <cfRule type="containsText" dxfId="525" priority="525" operator="containsText" text="日">
      <formula>NOT(ISERROR(SEARCH("日",W20)))</formula>
    </cfRule>
    <cfRule type="containsText" dxfId="524" priority="526" operator="containsText" text="土">
      <formula>NOT(ISERROR(SEARCH("土",W20)))</formula>
    </cfRule>
  </conditionalFormatting>
  <conditionalFormatting sqref="W22">
    <cfRule type="containsText" dxfId="523" priority="523" operator="containsText" text="日">
      <formula>NOT(ISERROR(SEARCH("日",W22)))</formula>
    </cfRule>
    <cfRule type="containsText" dxfId="522" priority="524" operator="containsText" text="土">
      <formula>NOT(ISERROR(SEARCH("土",W22)))</formula>
    </cfRule>
  </conditionalFormatting>
  <conditionalFormatting sqref="W24">
    <cfRule type="containsText" dxfId="521" priority="521" operator="containsText" text="日">
      <formula>NOT(ISERROR(SEARCH("日",W24)))</formula>
    </cfRule>
    <cfRule type="containsText" dxfId="520" priority="522" operator="containsText" text="土">
      <formula>NOT(ISERROR(SEARCH("土",W24)))</formula>
    </cfRule>
  </conditionalFormatting>
  <conditionalFormatting sqref="W26">
    <cfRule type="containsText" dxfId="519" priority="519" operator="containsText" text="日">
      <formula>NOT(ISERROR(SEARCH("日",W26)))</formula>
    </cfRule>
    <cfRule type="containsText" dxfId="518" priority="520" operator="containsText" text="土">
      <formula>NOT(ISERROR(SEARCH("土",W26)))</formula>
    </cfRule>
  </conditionalFormatting>
  <conditionalFormatting sqref="W28">
    <cfRule type="containsText" dxfId="517" priority="517" operator="containsText" text="日">
      <formula>NOT(ISERROR(SEARCH("日",W28)))</formula>
    </cfRule>
    <cfRule type="containsText" dxfId="516" priority="518" operator="containsText" text="土">
      <formula>NOT(ISERROR(SEARCH("土",W28)))</formula>
    </cfRule>
  </conditionalFormatting>
  <conditionalFormatting sqref="W30">
    <cfRule type="containsText" dxfId="515" priority="515" operator="containsText" text="日">
      <formula>NOT(ISERROR(SEARCH("日",W30)))</formula>
    </cfRule>
    <cfRule type="containsText" dxfId="514" priority="516" operator="containsText" text="土">
      <formula>NOT(ISERROR(SEARCH("土",W30)))</formula>
    </cfRule>
  </conditionalFormatting>
  <conditionalFormatting sqref="W32">
    <cfRule type="containsText" dxfId="513" priority="513" operator="containsText" text="日">
      <formula>NOT(ISERROR(SEARCH("日",W32)))</formula>
    </cfRule>
    <cfRule type="containsText" dxfId="512" priority="514" operator="containsText" text="土">
      <formula>NOT(ISERROR(SEARCH("土",W32)))</formula>
    </cfRule>
  </conditionalFormatting>
  <conditionalFormatting sqref="W34">
    <cfRule type="containsText" dxfId="511" priority="511" operator="containsText" text="日">
      <formula>NOT(ISERROR(SEARCH("日",W34)))</formula>
    </cfRule>
    <cfRule type="containsText" dxfId="510" priority="512" operator="containsText" text="土">
      <formula>NOT(ISERROR(SEARCH("土",W34)))</formula>
    </cfRule>
  </conditionalFormatting>
  <conditionalFormatting sqref="W36">
    <cfRule type="containsText" dxfId="509" priority="509" operator="containsText" text="日">
      <formula>NOT(ISERROR(SEARCH("日",W36)))</formula>
    </cfRule>
    <cfRule type="containsText" dxfId="508" priority="510" operator="containsText" text="土">
      <formula>NOT(ISERROR(SEARCH("土",W36)))</formula>
    </cfRule>
  </conditionalFormatting>
  <conditionalFormatting sqref="W38">
    <cfRule type="containsText" dxfId="507" priority="507" operator="containsText" text="日">
      <formula>NOT(ISERROR(SEARCH("日",W38)))</formula>
    </cfRule>
    <cfRule type="containsText" dxfId="506" priority="508" operator="containsText" text="土">
      <formula>NOT(ISERROR(SEARCH("土",W38)))</formula>
    </cfRule>
  </conditionalFormatting>
  <conditionalFormatting sqref="W46">
    <cfRule type="containsText" dxfId="505" priority="505" operator="containsText" text="日">
      <formula>NOT(ISERROR(SEARCH("日",W46)))</formula>
    </cfRule>
    <cfRule type="containsText" dxfId="504" priority="506" operator="containsText" text="土">
      <formula>NOT(ISERROR(SEARCH("土",W46)))</formula>
    </cfRule>
  </conditionalFormatting>
  <conditionalFormatting sqref="W48">
    <cfRule type="containsText" dxfId="503" priority="503" operator="containsText" text="日">
      <formula>NOT(ISERROR(SEARCH("日",W48)))</formula>
    </cfRule>
    <cfRule type="containsText" dxfId="502" priority="504" operator="containsText" text="土">
      <formula>NOT(ISERROR(SEARCH("土",W48)))</formula>
    </cfRule>
  </conditionalFormatting>
  <conditionalFormatting sqref="W50">
    <cfRule type="containsText" dxfId="501" priority="501" operator="containsText" text="日">
      <formula>NOT(ISERROR(SEARCH("日",W50)))</formula>
    </cfRule>
    <cfRule type="containsText" dxfId="500" priority="502" operator="containsText" text="土">
      <formula>NOT(ISERROR(SEARCH("土",W50)))</formula>
    </cfRule>
  </conditionalFormatting>
  <conditionalFormatting sqref="W52">
    <cfRule type="containsText" dxfId="499" priority="499" operator="containsText" text="日">
      <formula>NOT(ISERROR(SEARCH("日",W52)))</formula>
    </cfRule>
    <cfRule type="containsText" dxfId="498" priority="500" operator="containsText" text="土">
      <formula>NOT(ISERROR(SEARCH("土",W52)))</formula>
    </cfRule>
  </conditionalFormatting>
  <conditionalFormatting sqref="W54">
    <cfRule type="containsText" dxfId="497" priority="497" operator="containsText" text="日">
      <formula>NOT(ISERROR(SEARCH("日",W54)))</formula>
    </cfRule>
    <cfRule type="containsText" dxfId="496" priority="498" operator="containsText" text="土">
      <formula>NOT(ISERROR(SEARCH("土",W54)))</formula>
    </cfRule>
  </conditionalFormatting>
  <conditionalFormatting sqref="W56">
    <cfRule type="containsText" dxfId="495" priority="495" operator="containsText" text="日">
      <formula>NOT(ISERROR(SEARCH("日",W56)))</formula>
    </cfRule>
    <cfRule type="containsText" dxfId="494" priority="496" operator="containsText" text="土">
      <formula>NOT(ISERROR(SEARCH("土",W56)))</formula>
    </cfRule>
  </conditionalFormatting>
  <conditionalFormatting sqref="W58">
    <cfRule type="containsText" dxfId="493" priority="493" operator="containsText" text="日">
      <formula>NOT(ISERROR(SEARCH("日",W58)))</formula>
    </cfRule>
    <cfRule type="containsText" dxfId="492" priority="494" operator="containsText" text="土">
      <formula>NOT(ISERROR(SEARCH("土",W58)))</formula>
    </cfRule>
  </conditionalFormatting>
  <conditionalFormatting sqref="W60">
    <cfRule type="containsText" dxfId="491" priority="491" operator="containsText" text="日">
      <formula>NOT(ISERROR(SEARCH("日",W60)))</formula>
    </cfRule>
    <cfRule type="containsText" dxfId="490" priority="492" operator="containsText" text="土">
      <formula>NOT(ISERROR(SEARCH("土",W60)))</formula>
    </cfRule>
  </conditionalFormatting>
  <conditionalFormatting sqref="W62">
    <cfRule type="containsText" dxfId="489" priority="489" operator="containsText" text="日">
      <formula>NOT(ISERROR(SEARCH("日",W62)))</formula>
    </cfRule>
    <cfRule type="containsText" dxfId="488" priority="490" operator="containsText" text="土">
      <formula>NOT(ISERROR(SEARCH("土",W62)))</formula>
    </cfRule>
  </conditionalFormatting>
  <conditionalFormatting sqref="W64">
    <cfRule type="containsText" dxfId="487" priority="487" operator="containsText" text="日">
      <formula>NOT(ISERROR(SEARCH("日",W64)))</formula>
    </cfRule>
    <cfRule type="containsText" dxfId="486" priority="488" operator="containsText" text="土">
      <formula>NOT(ISERROR(SEARCH("土",W64)))</formula>
    </cfRule>
  </conditionalFormatting>
  <conditionalFormatting sqref="W66">
    <cfRule type="containsText" dxfId="485" priority="485" operator="containsText" text="日">
      <formula>NOT(ISERROR(SEARCH("日",W66)))</formula>
    </cfRule>
    <cfRule type="containsText" dxfId="484" priority="486" operator="containsText" text="土">
      <formula>NOT(ISERROR(SEARCH("土",W66)))</formula>
    </cfRule>
  </conditionalFormatting>
  <conditionalFormatting sqref="W68">
    <cfRule type="containsText" dxfId="483" priority="483" operator="containsText" text="日">
      <formula>NOT(ISERROR(SEARCH("日",W68)))</formula>
    </cfRule>
    <cfRule type="containsText" dxfId="482" priority="484" operator="containsText" text="土">
      <formula>NOT(ISERROR(SEARCH("土",W68)))</formula>
    </cfRule>
  </conditionalFormatting>
  <conditionalFormatting sqref="W70">
    <cfRule type="containsText" dxfId="481" priority="481" operator="containsText" text="日">
      <formula>NOT(ISERROR(SEARCH("日",W70)))</formula>
    </cfRule>
    <cfRule type="containsText" dxfId="480" priority="482" operator="containsText" text="土">
      <formula>NOT(ISERROR(SEARCH("土",W70)))</formula>
    </cfRule>
  </conditionalFormatting>
  <conditionalFormatting sqref="W72">
    <cfRule type="containsText" dxfId="479" priority="479" operator="containsText" text="日">
      <formula>NOT(ISERROR(SEARCH("日",W72)))</formula>
    </cfRule>
    <cfRule type="containsText" dxfId="478" priority="480" operator="containsText" text="土">
      <formula>NOT(ISERROR(SEARCH("土",W72)))</formula>
    </cfRule>
  </conditionalFormatting>
  <conditionalFormatting sqref="W74">
    <cfRule type="containsText" dxfId="477" priority="477" operator="containsText" text="日">
      <formula>NOT(ISERROR(SEARCH("日",W74)))</formula>
    </cfRule>
    <cfRule type="containsText" dxfId="476" priority="478" operator="containsText" text="土">
      <formula>NOT(ISERROR(SEARCH("土",W74)))</formula>
    </cfRule>
  </conditionalFormatting>
  <conditionalFormatting sqref="W76">
    <cfRule type="containsText" dxfId="475" priority="475" operator="containsText" text="日">
      <formula>NOT(ISERROR(SEARCH("日",W76)))</formula>
    </cfRule>
    <cfRule type="containsText" dxfId="474" priority="476" operator="containsText" text="土">
      <formula>NOT(ISERROR(SEARCH("土",W76)))</formula>
    </cfRule>
  </conditionalFormatting>
  <conditionalFormatting sqref="W84">
    <cfRule type="containsText" dxfId="473" priority="473" operator="containsText" text="日">
      <formula>NOT(ISERROR(SEARCH("日",W84)))</formula>
    </cfRule>
    <cfRule type="containsText" dxfId="472" priority="474" operator="containsText" text="土">
      <formula>NOT(ISERROR(SEARCH("土",W84)))</formula>
    </cfRule>
  </conditionalFormatting>
  <conditionalFormatting sqref="W86">
    <cfRule type="containsText" dxfId="471" priority="471" operator="containsText" text="日">
      <formula>NOT(ISERROR(SEARCH("日",W86)))</formula>
    </cfRule>
    <cfRule type="containsText" dxfId="470" priority="472" operator="containsText" text="土">
      <formula>NOT(ISERROR(SEARCH("土",W86)))</formula>
    </cfRule>
  </conditionalFormatting>
  <conditionalFormatting sqref="W88">
    <cfRule type="containsText" dxfId="469" priority="469" operator="containsText" text="日">
      <formula>NOT(ISERROR(SEARCH("日",W88)))</formula>
    </cfRule>
    <cfRule type="containsText" dxfId="468" priority="470" operator="containsText" text="土">
      <formula>NOT(ISERROR(SEARCH("土",W88)))</formula>
    </cfRule>
  </conditionalFormatting>
  <conditionalFormatting sqref="W90">
    <cfRule type="containsText" dxfId="467" priority="467" operator="containsText" text="日">
      <formula>NOT(ISERROR(SEARCH("日",W90)))</formula>
    </cfRule>
    <cfRule type="containsText" dxfId="466" priority="468" operator="containsText" text="土">
      <formula>NOT(ISERROR(SEARCH("土",W90)))</formula>
    </cfRule>
  </conditionalFormatting>
  <conditionalFormatting sqref="W92">
    <cfRule type="containsText" dxfId="465" priority="465" operator="containsText" text="日">
      <formula>NOT(ISERROR(SEARCH("日",W92)))</formula>
    </cfRule>
    <cfRule type="containsText" dxfId="464" priority="466" operator="containsText" text="土">
      <formula>NOT(ISERROR(SEARCH("土",W92)))</formula>
    </cfRule>
  </conditionalFormatting>
  <conditionalFormatting sqref="W94">
    <cfRule type="containsText" dxfId="463" priority="463" operator="containsText" text="日">
      <formula>NOT(ISERROR(SEARCH("日",W94)))</formula>
    </cfRule>
    <cfRule type="containsText" dxfId="462" priority="464" operator="containsText" text="土">
      <formula>NOT(ISERROR(SEARCH("土",W94)))</formula>
    </cfRule>
  </conditionalFormatting>
  <conditionalFormatting sqref="W96">
    <cfRule type="containsText" dxfId="461" priority="461" operator="containsText" text="日">
      <formula>NOT(ISERROR(SEARCH("日",W96)))</formula>
    </cfRule>
    <cfRule type="containsText" dxfId="460" priority="462" operator="containsText" text="土">
      <formula>NOT(ISERROR(SEARCH("土",W96)))</formula>
    </cfRule>
  </conditionalFormatting>
  <conditionalFormatting sqref="W98">
    <cfRule type="containsText" dxfId="459" priority="459" operator="containsText" text="日">
      <formula>NOT(ISERROR(SEARCH("日",W98)))</formula>
    </cfRule>
    <cfRule type="containsText" dxfId="458" priority="460" operator="containsText" text="土">
      <formula>NOT(ISERROR(SEARCH("土",W98)))</formula>
    </cfRule>
  </conditionalFormatting>
  <conditionalFormatting sqref="W100">
    <cfRule type="containsText" dxfId="457" priority="457" operator="containsText" text="日">
      <formula>NOT(ISERROR(SEARCH("日",W100)))</formula>
    </cfRule>
    <cfRule type="containsText" dxfId="456" priority="458" operator="containsText" text="土">
      <formula>NOT(ISERROR(SEARCH("土",W100)))</formula>
    </cfRule>
  </conditionalFormatting>
  <conditionalFormatting sqref="W102">
    <cfRule type="containsText" dxfId="455" priority="455" operator="containsText" text="日">
      <formula>NOT(ISERROR(SEARCH("日",W102)))</formula>
    </cfRule>
    <cfRule type="containsText" dxfId="454" priority="456" operator="containsText" text="土">
      <formula>NOT(ISERROR(SEARCH("土",W102)))</formula>
    </cfRule>
  </conditionalFormatting>
  <conditionalFormatting sqref="W104">
    <cfRule type="containsText" dxfId="453" priority="453" operator="containsText" text="日">
      <formula>NOT(ISERROR(SEARCH("日",W104)))</formula>
    </cfRule>
    <cfRule type="containsText" dxfId="452" priority="454" operator="containsText" text="土">
      <formula>NOT(ISERROR(SEARCH("土",W104)))</formula>
    </cfRule>
  </conditionalFormatting>
  <conditionalFormatting sqref="W106">
    <cfRule type="containsText" dxfId="451" priority="451" operator="containsText" text="日">
      <formula>NOT(ISERROR(SEARCH("日",W106)))</formula>
    </cfRule>
    <cfRule type="containsText" dxfId="450" priority="452" operator="containsText" text="土">
      <formula>NOT(ISERROR(SEARCH("土",W106)))</formula>
    </cfRule>
  </conditionalFormatting>
  <conditionalFormatting sqref="W108">
    <cfRule type="containsText" dxfId="449" priority="449" operator="containsText" text="日">
      <formula>NOT(ISERROR(SEARCH("日",W108)))</formula>
    </cfRule>
    <cfRule type="containsText" dxfId="448" priority="450" operator="containsText" text="土">
      <formula>NOT(ISERROR(SEARCH("土",W108)))</formula>
    </cfRule>
  </conditionalFormatting>
  <conditionalFormatting sqref="W110">
    <cfRule type="containsText" dxfId="447" priority="447" operator="containsText" text="日">
      <formula>NOT(ISERROR(SEARCH("日",W110)))</formula>
    </cfRule>
    <cfRule type="containsText" dxfId="446" priority="448" operator="containsText" text="土">
      <formula>NOT(ISERROR(SEARCH("土",W110)))</formula>
    </cfRule>
  </conditionalFormatting>
  <conditionalFormatting sqref="W112">
    <cfRule type="containsText" dxfId="445" priority="445" operator="containsText" text="日">
      <formula>NOT(ISERROR(SEARCH("日",W112)))</formula>
    </cfRule>
    <cfRule type="containsText" dxfId="444" priority="446" operator="containsText" text="土">
      <formula>NOT(ISERROR(SEARCH("土",W112)))</formula>
    </cfRule>
  </conditionalFormatting>
  <conditionalFormatting sqref="W114">
    <cfRule type="containsText" dxfId="443" priority="443" operator="containsText" text="日">
      <formula>NOT(ISERROR(SEARCH("日",W114)))</formula>
    </cfRule>
    <cfRule type="containsText" dxfId="442" priority="444" operator="containsText" text="土">
      <formula>NOT(ISERROR(SEARCH("土",W114)))</formula>
    </cfRule>
  </conditionalFormatting>
  <conditionalFormatting sqref="Y16">
    <cfRule type="containsText" dxfId="441" priority="441" operator="containsText" text="日">
      <formula>NOT(ISERROR(SEARCH("日",Y16)))</formula>
    </cfRule>
    <cfRule type="containsText" dxfId="440" priority="442" operator="containsText" text="土">
      <formula>NOT(ISERROR(SEARCH("土",Y16)))</formula>
    </cfRule>
  </conditionalFormatting>
  <conditionalFormatting sqref="Y18">
    <cfRule type="containsText" dxfId="439" priority="439" operator="containsText" text="日">
      <formula>NOT(ISERROR(SEARCH("日",Y18)))</formula>
    </cfRule>
    <cfRule type="containsText" dxfId="438" priority="440" operator="containsText" text="土">
      <formula>NOT(ISERROR(SEARCH("土",Y18)))</formula>
    </cfRule>
  </conditionalFormatting>
  <conditionalFormatting sqref="Y20">
    <cfRule type="containsText" dxfId="437" priority="437" operator="containsText" text="日">
      <formula>NOT(ISERROR(SEARCH("日",Y20)))</formula>
    </cfRule>
    <cfRule type="containsText" dxfId="436" priority="438" operator="containsText" text="土">
      <formula>NOT(ISERROR(SEARCH("土",Y20)))</formula>
    </cfRule>
  </conditionalFormatting>
  <conditionalFormatting sqref="Y22">
    <cfRule type="containsText" dxfId="435" priority="435" operator="containsText" text="日">
      <formula>NOT(ISERROR(SEARCH("日",Y22)))</formula>
    </cfRule>
    <cfRule type="containsText" dxfId="434" priority="436" operator="containsText" text="土">
      <formula>NOT(ISERROR(SEARCH("土",Y22)))</formula>
    </cfRule>
  </conditionalFormatting>
  <conditionalFormatting sqref="Y24">
    <cfRule type="containsText" dxfId="433" priority="433" operator="containsText" text="日">
      <formula>NOT(ISERROR(SEARCH("日",Y24)))</formula>
    </cfRule>
    <cfRule type="containsText" dxfId="432" priority="434" operator="containsText" text="土">
      <formula>NOT(ISERROR(SEARCH("土",Y24)))</formula>
    </cfRule>
  </conditionalFormatting>
  <conditionalFormatting sqref="Y26">
    <cfRule type="containsText" dxfId="431" priority="431" operator="containsText" text="日">
      <formula>NOT(ISERROR(SEARCH("日",Y26)))</formula>
    </cfRule>
    <cfRule type="containsText" dxfId="430" priority="432" operator="containsText" text="土">
      <formula>NOT(ISERROR(SEARCH("土",Y26)))</formula>
    </cfRule>
  </conditionalFormatting>
  <conditionalFormatting sqref="Y28">
    <cfRule type="containsText" dxfId="429" priority="429" operator="containsText" text="日">
      <formula>NOT(ISERROR(SEARCH("日",Y28)))</formula>
    </cfRule>
    <cfRule type="containsText" dxfId="428" priority="430" operator="containsText" text="土">
      <formula>NOT(ISERROR(SEARCH("土",Y28)))</formula>
    </cfRule>
  </conditionalFormatting>
  <conditionalFormatting sqref="Y30">
    <cfRule type="containsText" dxfId="427" priority="427" operator="containsText" text="日">
      <formula>NOT(ISERROR(SEARCH("日",Y30)))</formula>
    </cfRule>
    <cfRule type="containsText" dxfId="426" priority="428" operator="containsText" text="土">
      <formula>NOT(ISERROR(SEARCH("土",Y30)))</formula>
    </cfRule>
  </conditionalFormatting>
  <conditionalFormatting sqref="Y32">
    <cfRule type="containsText" dxfId="425" priority="425" operator="containsText" text="日">
      <formula>NOT(ISERROR(SEARCH("日",Y32)))</formula>
    </cfRule>
    <cfRule type="containsText" dxfId="424" priority="426" operator="containsText" text="土">
      <formula>NOT(ISERROR(SEARCH("土",Y32)))</formula>
    </cfRule>
  </conditionalFormatting>
  <conditionalFormatting sqref="Y34">
    <cfRule type="containsText" dxfId="423" priority="423" operator="containsText" text="日">
      <formula>NOT(ISERROR(SEARCH("日",Y34)))</formula>
    </cfRule>
    <cfRule type="containsText" dxfId="422" priority="424" operator="containsText" text="土">
      <formula>NOT(ISERROR(SEARCH("土",Y34)))</formula>
    </cfRule>
  </conditionalFormatting>
  <conditionalFormatting sqref="Y36">
    <cfRule type="containsText" dxfId="421" priority="421" operator="containsText" text="日">
      <formula>NOT(ISERROR(SEARCH("日",Y36)))</formula>
    </cfRule>
    <cfRule type="containsText" dxfId="420" priority="422" operator="containsText" text="土">
      <formula>NOT(ISERROR(SEARCH("土",Y36)))</formula>
    </cfRule>
  </conditionalFormatting>
  <conditionalFormatting sqref="Y38">
    <cfRule type="containsText" dxfId="419" priority="419" operator="containsText" text="日">
      <formula>NOT(ISERROR(SEARCH("日",Y38)))</formula>
    </cfRule>
    <cfRule type="containsText" dxfId="418" priority="420" operator="containsText" text="土">
      <formula>NOT(ISERROR(SEARCH("土",Y38)))</formula>
    </cfRule>
  </conditionalFormatting>
  <conditionalFormatting sqref="Y46">
    <cfRule type="containsText" dxfId="417" priority="417" operator="containsText" text="日">
      <formula>NOT(ISERROR(SEARCH("日",Y46)))</formula>
    </cfRule>
    <cfRule type="containsText" dxfId="416" priority="418" operator="containsText" text="土">
      <formula>NOT(ISERROR(SEARCH("土",Y46)))</formula>
    </cfRule>
  </conditionalFormatting>
  <conditionalFormatting sqref="Y48">
    <cfRule type="containsText" dxfId="415" priority="415" operator="containsText" text="日">
      <formula>NOT(ISERROR(SEARCH("日",Y48)))</formula>
    </cfRule>
    <cfRule type="containsText" dxfId="414" priority="416" operator="containsText" text="土">
      <formula>NOT(ISERROR(SEARCH("土",Y48)))</formula>
    </cfRule>
  </conditionalFormatting>
  <conditionalFormatting sqref="Y50">
    <cfRule type="containsText" dxfId="413" priority="413" operator="containsText" text="日">
      <formula>NOT(ISERROR(SEARCH("日",Y50)))</formula>
    </cfRule>
    <cfRule type="containsText" dxfId="412" priority="414" operator="containsText" text="土">
      <formula>NOT(ISERROR(SEARCH("土",Y50)))</formula>
    </cfRule>
  </conditionalFormatting>
  <conditionalFormatting sqref="Y52">
    <cfRule type="containsText" dxfId="411" priority="411" operator="containsText" text="日">
      <formula>NOT(ISERROR(SEARCH("日",Y52)))</formula>
    </cfRule>
    <cfRule type="containsText" dxfId="410" priority="412" operator="containsText" text="土">
      <formula>NOT(ISERROR(SEARCH("土",Y52)))</formula>
    </cfRule>
  </conditionalFormatting>
  <conditionalFormatting sqref="Y54">
    <cfRule type="containsText" dxfId="409" priority="409" operator="containsText" text="日">
      <formula>NOT(ISERROR(SEARCH("日",Y54)))</formula>
    </cfRule>
    <cfRule type="containsText" dxfId="408" priority="410" operator="containsText" text="土">
      <formula>NOT(ISERROR(SEARCH("土",Y54)))</formula>
    </cfRule>
  </conditionalFormatting>
  <conditionalFormatting sqref="Y56">
    <cfRule type="containsText" dxfId="407" priority="407" operator="containsText" text="日">
      <formula>NOT(ISERROR(SEARCH("日",Y56)))</formula>
    </cfRule>
    <cfRule type="containsText" dxfId="406" priority="408" operator="containsText" text="土">
      <formula>NOT(ISERROR(SEARCH("土",Y56)))</formula>
    </cfRule>
  </conditionalFormatting>
  <conditionalFormatting sqref="Y58">
    <cfRule type="containsText" dxfId="405" priority="405" operator="containsText" text="日">
      <formula>NOT(ISERROR(SEARCH("日",Y58)))</formula>
    </cfRule>
    <cfRule type="containsText" dxfId="404" priority="406" operator="containsText" text="土">
      <formula>NOT(ISERROR(SEARCH("土",Y58)))</formula>
    </cfRule>
  </conditionalFormatting>
  <conditionalFormatting sqref="Y60">
    <cfRule type="containsText" dxfId="403" priority="403" operator="containsText" text="日">
      <formula>NOT(ISERROR(SEARCH("日",Y60)))</formula>
    </cfRule>
    <cfRule type="containsText" dxfId="402" priority="404" operator="containsText" text="土">
      <formula>NOT(ISERROR(SEARCH("土",Y60)))</formula>
    </cfRule>
  </conditionalFormatting>
  <conditionalFormatting sqref="Y62">
    <cfRule type="containsText" dxfId="401" priority="401" operator="containsText" text="日">
      <formula>NOT(ISERROR(SEARCH("日",Y62)))</formula>
    </cfRule>
    <cfRule type="containsText" dxfId="400" priority="402" operator="containsText" text="土">
      <formula>NOT(ISERROR(SEARCH("土",Y62)))</formula>
    </cfRule>
  </conditionalFormatting>
  <conditionalFormatting sqref="Y64">
    <cfRule type="containsText" dxfId="399" priority="399" operator="containsText" text="日">
      <formula>NOT(ISERROR(SEARCH("日",Y64)))</formula>
    </cfRule>
    <cfRule type="containsText" dxfId="398" priority="400" operator="containsText" text="土">
      <formula>NOT(ISERROR(SEARCH("土",Y64)))</formula>
    </cfRule>
  </conditionalFormatting>
  <conditionalFormatting sqref="Y66">
    <cfRule type="containsText" dxfId="397" priority="397" operator="containsText" text="日">
      <formula>NOT(ISERROR(SEARCH("日",Y66)))</formula>
    </cfRule>
    <cfRule type="containsText" dxfId="396" priority="398" operator="containsText" text="土">
      <formula>NOT(ISERROR(SEARCH("土",Y66)))</formula>
    </cfRule>
  </conditionalFormatting>
  <conditionalFormatting sqref="Y68">
    <cfRule type="containsText" dxfId="395" priority="395" operator="containsText" text="日">
      <formula>NOT(ISERROR(SEARCH("日",Y68)))</formula>
    </cfRule>
    <cfRule type="containsText" dxfId="394" priority="396" operator="containsText" text="土">
      <formula>NOT(ISERROR(SEARCH("土",Y68)))</formula>
    </cfRule>
  </conditionalFormatting>
  <conditionalFormatting sqref="Y70">
    <cfRule type="containsText" dxfId="393" priority="393" operator="containsText" text="日">
      <formula>NOT(ISERROR(SEARCH("日",Y70)))</formula>
    </cfRule>
    <cfRule type="containsText" dxfId="392" priority="394" operator="containsText" text="土">
      <formula>NOT(ISERROR(SEARCH("土",Y70)))</formula>
    </cfRule>
  </conditionalFormatting>
  <conditionalFormatting sqref="Y72">
    <cfRule type="containsText" dxfId="391" priority="391" operator="containsText" text="日">
      <formula>NOT(ISERROR(SEARCH("日",Y72)))</formula>
    </cfRule>
    <cfRule type="containsText" dxfId="390" priority="392" operator="containsText" text="土">
      <formula>NOT(ISERROR(SEARCH("土",Y72)))</formula>
    </cfRule>
  </conditionalFormatting>
  <conditionalFormatting sqref="Y74">
    <cfRule type="containsText" dxfId="389" priority="389" operator="containsText" text="日">
      <formula>NOT(ISERROR(SEARCH("日",Y74)))</formula>
    </cfRule>
    <cfRule type="containsText" dxfId="388" priority="390" operator="containsText" text="土">
      <formula>NOT(ISERROR(SEARCH("土",Y74)))</formula>
    </cfRule>
  </conditionalFormatting>
  <conditionalFormatting sqref="Y76">
    <cfRule type="containsText" dxfId="387" priority="387" operator="containsText" text="日">
      <formula>NOT(ISERROR(SEARCH("日",Y76)))</formula>
    </cfRule>
    <cfRule type="containsText" dxfId="386" priority="388" operator="containsText" text="土">
      <formula>NOT(ISERROR(SEARCH("土",Y76)))</formula>
    </cfRule>
  </conditionalFormatting>
  <conditionalFormatting sqref="Y84">
    <cfRule type="containsText" dxfId="385" priority="385" operator="containsText" text="日">
      <formula>NOT(ISERROR(SEARCH("日",Y84)))</formula>
    </cfRule>
    <cfRule type="containsText" dxfId="384" priority="386" operator="containsText" text="土">
      <formula>NOT(ISERROR(SEARCH("土",Y84)))</formula>
    </cfRule>
  </conditionalFormatting>
  <conditionalFormatting sqref="Y86">
    <cfRule type="containsText" dxfId="383" priority="383" operator="containsText" text="日">
      <formula>NOT(ISERROR(SEARCH("日",Y86)))</formula>
    </cfRule>
    <cfRule type="containsText" dxfId="382" priority="384" operator="containsText" text="土">
      <formula>NOT(ISERROR(SEARCH("土",Y86)))</formula>
    </cfRule>
  </conditionalFormatting>
  <conditionalFormatting sqref="Y88">
    <cfRule type="containsText" dxfId="381" priority="381" operator="containsText" text="日">
      <formula>NOT(ISERROR(SEARCH("日",Y88)))</formula>
    </cfRule>
    <cfRule type="containsText" dxfId="380" priority="382" operator="containsText" text="土">
      <formula>NOT(ISERROR(SEARCH("土",Y88)))</formula>
    </cfRule>
  </conditionalFormatting>
  <conditionalFormatting sqref="Y90">
    <cfRule type="containsText" dxfId="379" priority="379" operator="containsText" text="日">
      <formula>NOT(ISERROR(SEARCH("日",Y90)))</formula>
    </cfRule>
    <cfRule type="containsText" dxfId="378" priority="380" operator="containsText" text="土">
      <formula>NOT(ISERROR(SEARCH("土",Y90)))</formula>
    </cfRule>
  </conditionalFormatting>
  <conditionalFormatting sqref="Y92">
    <cfRule type="containsText" dxfId="377" priority="377" operator="containsText" text="日">
      <formula>NOT(ISERROR(SEARCH("日",Y92)))</formula>
    </cfRule>
    <cfRule type="containsText" dxfId="376" priority="378" operator="containsText" text="土">
      <formula>NOT(ISERROR(SEARCH("土",Y92)))</formula>
    </cfRule>
  </conditionalFormatting>
  <conditionalFormatting sqref="Y94">
    <cfRule type="containsText" dxfId="375" priority="375" operator="containsText" text="日">
      <formula>NOT(ISERROR(SEARCH("日",Y94)))</formula>
    </cfRule>
    <cfRule type="containsText" dxfId="374" priority="376" operator="containsText" text="土">
      <formula>NOT(ISERROR(SEARCH("土",Y94)))</formula>
    </cfRule>
  </conditionalFormatting>
  <conditionalFormatting sqref="Y96">
    <cfRule type="containsText" dxfId="373" priority="373" operator="containsText" text="日">
      <formula>NOT(ISERROR(SEARCH("日",Y96)))</formula>
    </cfRule>
    <cfRule type="containsText" dxfId="372" priority="374" operator="containsText" text="土">
      <formula>NOT(ISERROR(SEARCH("土",Y96)))</formula>
    </cfRule>
  </conditionalFormatting>
  <conditionalFormatting sqref="Y98">
    <cfRule type="containsText" dxfId="371" priority="371" operator="containsText" text="日">
      <formula>NOT(ISERROR(SEARCH("日",Y98)))</formula>
    </cfRule>
    <cfRule type="containsText" dxfId="370" priority="372" operator="containsText" text="土">
      <formula>NOT(ISERROR(SEARCH("土",Y98)))</formula>
    </cfRule>
  </conditionalFormatting>
  <conditionalFormatting sqref="Y100">
    <cfRule type="containsText" dxfId="369" priority="369" operator="containsText" text="日">
      <formula>NOT(ISERROR(SEARCH("日",Y100)))</formula>
    </cfRule>
    <cfRule type="containsText" dxfId="368" priority="370" operator="containsText" text="土">
      <formula>NOT(ISERROR(SEARCH("土",Y100)))</formula>
    </cfRule>
  </conditionalFormatting>
  <conditionalFormatting sqref="Y102">
    <cfRule type="containsText" dxfId="367" priority="367" operator="containsText" text="日">
      <formula>NOT(ISERROR(SEARCH("日",Y102)))</formula>
    </cfRule>
    <cfRule type="containsText" dxfId="366" priority="368" operator="containsText" text="土">
      <formula>NOT(ISERROR(SEARCH("土",Y102)))</formula>
    </cfRule>
  </conditionalFormatting>
  <conditionalFormatting sqref="Y104">
    <cfRule type="containsText" dxfId="365" priority="365" operator="containsText" text="日">
      <formula>NOT(ISERROR(SEARCH("日",Y104)))</formula>
    </cfRule>
    <cfRule type="containsText" dxfId="364" priority="366" operator="containsText" text="土">
      <formula>NOT(ISERROR(SEARCH("土",Y104)))</formula>
    </cfRule>
  </conditionalFormatting>
  <conditionalFormatting sqref="Y106">
    <cfRule type="containsText" dxfId="363" priority="363" operator="containsText" text="日">
      <formula>NOT(ISERROR(SEARCH("日",Y106)))</formula>
    </cfRule>
    <cfRule type="containsText" dxfId="362" priority="364" operator="containsText" text="土">
      <formula>NOT(ISERROR(SEARCH("土",Y106)))</formula>
    </cfRule>
  </conditionalFormatting>
  <conditionalFormatting sqref="Y108">
    <cfRule type="containsText" dxfId="361" priority="361" operator="containsText" text="日">
      <formula>NOT(ISERROR(SEARCH("日",Y108)))</formula>
    </cfRule>
    <cfRule type="containsText" dxfId="360" priority="362" operator="containsText" text="土">
      <formula>NOT(ISERROR(SEARCH("土",Y108)))</formula>
    </cfRule>
  </conditionalFormatting>
  <conditionalFormatting sqref="Y110">
    <cfRule type="containsText" dxfId="359" priority="359" operator="containsText" text="日">
      <formula>NOT(ISERROR(SEARCH("日",Y110)))</formula>
    </cfRule>
    <cfRule type="containsText" dxfId="358" priority="360" operator="containsText" text="土">
      <formula>NOT(ISERROR(SEARCH("土",Y110)))</formula>
    </cfRule>
  </conditionalFormatting>
  <conditionalFormatting sqref="Y112">
    <cfRule type="containsText" dxfId="357" priority="357" operator="containsText" text="日">
      <formula>NOT(ISERROR(SEARCH("日",Y112)))</formula>
    </cfRule>
    <cfRule type="containsText" dxfId="356" priority="358" operator="containsText" text="土">
      <formula>NOT(ISERROR(SEARCH("土",Y112)))</formula>
    </cfRule>
  </conditionalFormatting>
  <conditionalFormatting sqref="Y114">
    <cfRule type="containsText" dxfId="355" priority="355" operator="containsText" text="日">
      <formula>NOT(ISERROR(SEARCH("日",Y114)))</formula>
    </cfRule>
    <cfRule type="containsText" dxfId="354" priority="356" operator="containsText" text="土">
      <formula>NOT(ISERROR(SEARCH("土",Y114)))</formula>
    </cfRule>
  </conditionalFormatting>
  <conditionalFormatting sqref="AA16">
    <cfRule type="containsText" dxfId="353" priority="353" operator="containsText" text="日">
      <formula>NOT(ISERROR(SEARCH("日",AA16)))</formula>
    </cfRule>
    <cfRule type="containsText" dxfId="352" priority="354" operator="containsText" text="土">
      <formula>NOT(ISERROR(SEARCH("土",AA16)))</formula>
    </cfRule>
  </conditionalFormatting>
  <conditionalFormatting sqref="AA18">
    <cfRule type="containsText" dxfId="351" priority="351" operator="containsText" text="日">
      <formula>NOT(ISERROR(SEARCH("日",AA18)))</formula>
    </cfRule>
    <cfRule type="containsText" dxfId="350" priority="352" operator="containsText" text="土">
      <formula>NOT(ISERROR(SEARCH("土",AA18)))</formula>
    </cfRule>
  </conditionalFormatting>
  <conditionalFormatting sqref="AA20">
    <cfRule type="containsText" dxfId="349" priority="349" operator="containsText" text="日">
      <formula>NOT(ISERROR(SEARCH("日",AA20)))</formula>
    </cfRule>
    <cfRule type="containsText" dxfId="348" priority="350" operator="containsText" text="土">
      <formula>NOT(ISERROR(SEARCH("土",AA20)))</formula>
    </cfRule>
  </conditionalFormatting>
  <conditionalFormatting sqref="AA22">
    <cfRule type="containsText" dxfId="347" priority="347" operator="containsText" text="日">
      <formula>NOT(ISERROR(SEARCH("日",AA22)))</formula>
    </cfRule>
    <cfRule type="containsText" dxfId="346" priority="348" operator="containsText" text="土">
      <formula>NOT(ISERROR(SEARCH("土",AA22)))</formula>
    </cfRule>
  </conditionalFormatting>
  <conditionalFormatting sqref="AA24">
    <cfRule type="containsText" dxfId="345" priority="345" operator="containsText" text="日">
      <formula>NOT(ISERROR(SEARCH("日",AA24)))</formula>
    </cfRule>
    <cfRule type="containsText" dxfId="344" priority="346" operator="containsText" text="土">
      <formula>NOT(ISERROR(SEARCH("土",AA24)))</formula>
    </cfRule>
  </conditionalFormatting>
  <conditionalFormatting sqref="AA26">
    <cfRule type="containsText" dxfId="343" priority="343" operator="containsText" text="日">
      <formula>NOT(ISERROR(SEARCH("日",AA26)))</formula>
    </cfRule>
    <cfRule type="containsText" dxfId="342" priority="344" operator="containsText" text="土">
      <formula>NOT(ISERROR(SEARCH("土",AA26)))</formula>
    </cfRule>
  </conditionalFormatting>
  <conditionalFormatting sqref="AA28">
    <cfRule type="containsText" dxfId="341" priority="341" operator="containsText" text="日">
      <formula>NOT(ISERROR(SEARCH("日",AA28)))</formula>
    </cfRule>
    <cfRule type="containsText" dxfId="340" priority="342" operator="containsText" text="土">
      <formula>NOT(ISERROR(SEARCH("土",AA28)))</formula>
    </cfRule>
  </conditionalFormatting>
  <conditionalFormatting sqref="AA30">
    <cfRule type="containsText" dxfId="339" priority="339" operator="containsText" text="日">
      <formula>NOT(ISERROR(SEARCH("日",AA30)))</formula>
    </cfRule>
    <cfRule type="containsText" dxfId="338" priority="340" operator="containsText" text="土">
      <formula>NOT(ISERROR(SEARCH("土",AA30)))</formula>
    </cfRule>
  </conditionalFormatting>
  <conditionalFormatting sqref="AA32">
    <cfRule type="containsText" dxfId="337" priority="337" operator="containsText" text="日">
      <formula>NOT(ISERROR(SEARCH("日",AA32)))</formula>
    </cfRule>
    <cfRule type="containsText" dxfId="336" priority="338" operator="containsText" text="土">
      <formula>NOT(ISERROR(SEARCH("土",AA32)))</formula>
    </cfRule>
  </conditionalFormatting>
  <conditionalFormatting sqref="AA34">
    <cfRule type="containsText" dxfId="335" priority="335" operator="containsText" text="日">
      <formula>NOT(ISERROR(SEARCH("日",AA34)))</formula>
    </cfRule>
    <cfRule type="containsText" dxfId="334" priority="336" operator="containsText" text="土">
      <formula>NOT(ISERROR(SEARCH("土",AA34)))</formula>
    </cfRule>
  </conditionalFormatting>
  <conditionalFormatting sqref="AA36">
    <cfRule type="containsText" dxfId="333" priority="333" operator="containsText" text="日">
      <formula>NOT(ISERROR(SEARCH("日",AA36)))</formula>
    </cfRule>
    <cfRule type="containsText" dxfId="332" priority="334" operator="containsText" text="土">
      <formula>NOT(ISERROR(SEARCH("土",AA36)))</formula>
    </cfRule>
  </conditionalFormatting>
  <conditionalFormatting sqref="AA38">
    <cfRule type="containsText" dxfId="331" priority="331" operator="containsText" text="日">
      <formula>NOT(ISERROR(SEARCH("日",AA38)))</formula>
    </cfRule>
    <cfRule type="containsText" dxfId="330" priority="332" operator="containsText" text="土">
      <formula>NOT(ISERROR(SEARCH("土",AA38)))</formula>
    </cfRule>
  </conditionalFormatting>
  <conditionalFormatting sqref="AA46">
    <cfRule type="containsText" dxfId="329" priority="329" operator="containsText" text="日">
      <formula>NOT(ISERROR(SEARCH("日",AA46)))</formula>
    </cfRule>
    <cfRule type="containsText" dxfId="328" priority="330" operator="containsText" text="土">
      <formula>NOT(ISERROR(SEARCH("土",AA46)))</formula>
    </cfRule>
  </conditionalFormatting>
  <conditionalFormatting sqref="AA48">
    <cfRule type="containsText" dxfId="327" priority="327" operator="containsText" text="日">
      <formula>NOT(ISERROR(SEARCH("日",AA48)))</formula>
    </cfRule>
    <cfRule type="containsText" dxfId="326" priority="328" operator="containsText" text="土">
      <formula>NOT(ISERROR(SEARCH("土",AA48)))</formula>
    </cfRule>
  </conditionalFormatting>
  <conditionalFormatting sqref="AA50">
    <cfRule type="containsText" dxfId="325" priority="325" operator="containsText" text="日">
      <formula>NOT(ISERROR(SEARCH("日",AA50)))</formula>
    </cfRule>
    <cfRule type="containsText" dxfId="324" priority="326" operator="containsText" text="土">
      <formula>NOT(ISERROR(SEARCH("土",AA50)))</formula>
    </cfRule>
  </conditionalFormatting>
  <conditionalFormatting sqref="AA52">
    <cfRule type="containsText" dxfId="323" priority="323" operator="containsText" text="日">
      <formula>NOT(ISERROR(SEARCH("日",AA52)))</formula>
    </cfRule>
    <cfRule type="containsText" dxfId="322" priority="324" operator="containsText" text="土">
      <formula>NOT(ISERROR(SEARCH("土",AA52)))</formula>
    </cfRule>
  </conditionalFormatting>
  <conditionalFormatting sqref="AA54">
    <cfRule type="containsText" dxfId="321" priority="321" operator="containsText" text="日">
      <formula>NOT(ISERROR(SEARCH("日",AA54)))</formula>
    </cfRule>
    <cfRule type="containsText" dxfId="320" priority="322" operator="containsText" text="土">
      <formula>NOT(ISERROR(SEARCH("土",AA54)))</formula>
    </cfRule>
  </conditionalFormatting>
  <conditionalFormatting sqref="AA56">
    <cfRule type="containsText" dxfId="319" priority="319" operator="containsText" text="日">
      <formula>NOT(ISERROR(SEARCH("日",AA56)))</formula>
    </cfRule>
    <cfRule type="containsText" dxfId="318" priority="320" operator="containsText" text="土">
      <formula>NOT(ISERROR(SEARCH("土",AA56)))</formula>
    </cfRule>
  </conditionalFormatting>
  <conditionalFormatting sqref="AA58">
    <cfRule type="containsText" dxfId="317" priority="317" operator="containsText" text="日">
      <formula>NOT(ISERROR(SEARCH("日",AA58)))</formula>
    </cfRule>
    <cfRule type="containsText" dxfId="316" priority="318" operator="containsText" text="土">
      <formula>NOT(ISERROR(SEARCH("土",AA58)))</formula>
    </cfRule>
  </conditionalFormatting>
  <conditionalFormatting sqref="AA60">
    <cfRule type="containsText" dxfId="315" priority="315" operator="containsText" text="日">
      <formula>NOT(ISERROR(SEARCH("日",AA60)))</formula>
    </cfRule>
    <cfRule type="containsText" dxfId="314" priority="316" operator="containsText" text="土">
      <formula>NOT(ISERROR(SEARCH("土",AA60)))</formula>
    </cfRule>
  </conditionalFormatting>
  <conditionalFormatting sqref="AA62">
    <cfRule type="containsText" dxfId="313" priority="313" operator="containsText" text="日">
      <formula>NOT(ISERROR(SEARCH("日",AA62)))</formula>
    </cfRule>
    <cfRule type="containsText" dxfId="312" priority="314" operator="containsText" text="土">
      <formula>NOT(ISERROR(SEARCH("土",AA62)))</formula>
    </cfRule>
  </conditionalFormatting>
  <conditionalFormatting sqref="AA64">
    <cfRule type="containsText" dxfId="311" priority="311" operator="containsText" text="日">
      <formula>NOT(ISERROR(SEARCH("日",AA64)))</formula>
    </cfRule>
    <cfRule type="containsText" dxfId="310" priority="312" operator="containsText" text="土">
      <formula>NOT(ISERROR(SEARCH("土",AA64)))</formula>
    </cfRule>
  </conditionalFormatting>
  <conditionalFormatting sqref="AA66">
    <cfRule type="containsText" dxfId="309" priority="309" operator="containsText" text="日">
      <formula>NOT(ISERROR(SEARCH("日",AA66)))</formula>
    </cfRule>
    <cfRule type="containsText" dxfId="308" priority="310" operator="containsText" text="土">
      <formula>NOT(ISERROR(SEARCH("土",AA66)))</formula>
    </cfRule>
  </conditionalFormatting>
  <conditionalFormatting sqref="AA68">
    <cfRule type="containsText" dxfId="307" priority="307" operator="containsText" text="日">
      <formula>NOT(ISERROR(SEARCH("日",AA68)))</formula>
    </cfRule>
    <cfRule type="containsText" dxfId="306" priority="308" operator="containsText" text="土">
      <formula>NOT(ISERROR(SEARCH("土",AA68)))</formula>
    </cfRule>
  </conditionalFormatting>
  <conditionalFormatting sqref="AA70">
    <cfRule type="containsText" dxfId="305" priority="305" operator="containsText" text="日">
      <formula>NOT(ISERROR(SEARCH("日",AA70)))</formula>
    </cfRule>
    <cfRule type="containsText" dxfId="304" priority="306" operator="containsText" text="土">
      <formula>NOT(ISERROR(SEARCH("土",AA70)))</formula>
    </cfRule>
  </conditionalFormatting>
  <conditionalFormatting sqref="AA72">
    <cfRule type="containsText" dxfId="303" priority="303" operator="containsText" text="日">
      <formula>NOT(ISERROR(SEARCH("日",AA72)))</formula>
    </cfRule>
    <cfRule type="containsText" dxfId="302" priority="304" operator="containsText" text="土">
      <formula>NOT(ISERROR(SEARCH("土",AA72)))</formula>
    </cfRule>
  </conditionalFormatting>
  <conditionalFormatting sqref="AA74">
    <cfRule type="containsText" dxfId="301" priority="301" operator="containsText" text="日">
      <formula>NOT(ISERROR(SEARCH("日",AA74)))</formula>
    </cfRule>
    <cfRule type="containsText" dxfId="300" priority="302" operator="containsText" text="土">
      <formula>NOT(ISERROR(SEARCH("土",AA74)))</formula>
    </cfRule>
  </conditionalFormatting>
  <conditionalFormatting sqref="AA76">
    <cfRule type="containsText" dxfId="299" priority="299" operator="containsText" text="日">
      <formula>NOT(ISERROR(SEARCH("日",AA76)))</formula>
    </cfRule>
    <cfRule type="containsText" dxfId="298" priority="300" operator="containsText" text="土">
      <formula>NOT(ISERROR(SEARCH("土",AA76)))</formula>
    </cfRule>
  </conditionalFormatting>
  <conditionalFormatting sqref="AA84">
    <cfRule type="containsText" dxfId="297" priority="297" operator="containsText" text="日">
      <formula>NOT(ISERROR(SEARCH("日",AA84)))</formula>
    </cfRule>
    <cfRule type="containsText" dxfId="296" priority="298" operator="containsText" text="土">
      <formula>NOT(ISERROR(SEARCH("土",AA84)))</formula>
    </cfRule>
  </conditionalFormatting>
  <conditionalFormatting sqref="AA86">
    <cfRule type="containsText" dxfId="295" priority="295" operator="containsText" text="日">
      <formula>NOT(ISERROR(SEARCH("日",AA86)))</formula>
    </cfRule>
    <cfRule type="containsText" dxfId="294" priority="296" operator="containsText" text="土">
      <formula>NOT(ISERROR(SEARCH("土",AA86)))</formula>
    </cfRule>
  </conditionalFormatting>
  <conditionalFormatting sqref="AA88">
    <cfRule type="containsText" dxfId="293" priority="293" operator="containsText" text="日">
      <formula>NOT(ISERROR(SEARCH("日",AA88)))</formula>
    </cfRule>
    <cfRule type="containsText" dxfId="292" priority="294" operator="containsText" text="土">
      <formula>NOT(ISERROR(SEARCH("土",AA88)))</formula>
    </cfRule>
  </conditionalFormatting>
  <conditionalFormatting sqref="AA90">
    <cfRule type="containsText" dxfId="291" priority="291" operator="containsText" text="日">
      <formula>NOT(ISERROR(SEARCH("日",AA90)))</formula>
    </cfRule>
    <cfRule type="containsText" dxfId="290" priority="292" operator="containsText" text="土">
      <formula>NOT(ISERROR(SEARCH("土",AA90)))</formula>
    </cfRule>
  </conditionalFormatting>
  <conditionalFormatting sqref="AA92">
    <cfRule type="containsText" dxfId="289" priority="289" operator="containsText" text="日">
      <formula>NOT(ISERROR(SEARCH("日",AA92)))</formula>
    </cfRule>
    <cfRule type="containsText" dxfId="288" priority="290" operator="containsText" text="土">
      <formula>NOT(ISERROR(SEARCH("土",AA92)))</formula>
    </cfRule>
  </conditionalFormatting>
  <conditionalFormatting sqref="AA94">
    <cfRule type="containsText" dxfId="287" priority="287" operator="containsText" text="日">
      <formula>NOT(ISERROR(SEARCH("日",AA94)))</formula>
    </cfRule>
    <cfRule type="containsText" dxfId="286" priority="288" operator="containsText" text="土">
      <formula>NOT(ISERROR(SEARCH("土",AA94)))</formula>
    </cfRule>
  </conditionalFormatting>
  <conditionalFormatting sqref="AA96">
    <cfRule type="containsText" dxfId="285" priority="285" operator="containsText" text="日">
      <formula>NOT(ISERROR(SEARCH("日",AA96)))</formula>
    </cfRule>
    <cfRule type="containsText" dxfId="284" priority="286" operator="containsText" text="土">
      <formula>NOT(ISERROR(SEARCH("土",AA96)))</formula>
    </cfRule>
  </conditionalFormatting>
  <conditionalFormatting sqref="AA98">
    <cfRule type="containsText" dxfId="283" priority="283" operator="containsText" text="日">
      <formula>NOT(ISERROR(SEARCH("日",AA98)))</formula>
    </cfRule>
    <cfRule type="containsText" dxfId="282" priority="284" operator="containsText" text="土">
      <formula>NOT(ISERROR(SEARCH("土",AA98)))</formula>
    </cfRule>
  </conditionalFormatting>
  <conditionalFormatting sqref="AA100">
    <cfRule type="containsText" dxfId="281" priority="281" operator="containsText" text="日">
      <formula>NOT(ISERROR(SEARCH("日",AA100)))</formula>
    </cfRule>
    <cfRule type="containsText" dxfId="280" priority="282" operator="containsText" text="土">
      <formula>NOT(ISERROR(SEARCH("土",AA100)))</formula>
    </cfRule>
  </conditionalFormatting>
  <conditionalFormatting sqref="AA102">
    <cfRule type="containsText" dxfId="279" priority="279" operator="containsText" text="日">
      <formula>NOT(ISERROR(SEARCH("日",AA102)))</formula>
    </cfRule>
    <cfRule type="containsText" dxfId="278" priority="280" operator="containsText" text="土">
      <formula>NOT(ISERROR(SEARCH("土",AA102)))</formula>
    </cfRule>
  </conditionalFormatting>
  <conditionalFormatting sqref="AA104">
    <cfRule type="containsText" dxfId="277" priority="277" operator="containsText" text="日">
      <formula>NOT(ISERROR(SEARCH("日",AA104)))</formula>
    </cfRule>
    <cfRule type="containsText" dxfId="276" priority="278" operator="containsText" text="土">
      <formula>NOT(ISERROR(SEARCH("土",AA104)))</formula>
    </cfRule>
  </conditionalFormatting>
  <conditionalFormatting sqref="AA106">
    <cfRule type="containsText" dxfId="275" priority="275" operator="containsText" text="日">
      <formula>NOT(ISERROR(SEARCH("日",AA106)))</formula>
    </cfRule>
    <cfRule type="containsText" dxfId="274" priority="276" operator="containsText" text="土">
      <formula>NOT(ISERROR(SEARCH("土",AA106)))</formula>
    </cfRule>
  </conditionalFormatting>
  <conditionalFormatting sqref="AA108">
    <cfRule type="containsText" dxfId="273" priority="273" operator="containsText" text="日">
      <formula>NOT(ISERROR(SEARCH("日",AA108)))</formula>
    </cfRule>
    <cfRule type="containsText" dxfId="272" priority="274" operator="containsText" text="土">
      <formula>NOT(ISERROR(SEARCH("土",AA108)))</formula>
    </cfRule>
  </conditionalFormatting>
  <conditionalFormatting sqref="AA110">
    <cfRule type="containsText" dxfId="271" priority="271" operator="containsText" text="日">
      <formula>NOT(ISERROR(SEARCH("日",AA110)))</formula>
    </cfRule>
    <cfRule type="containsText" dxfId="270" priority="272" operator="containsText" text="土">
      <formula>NOT(ISERROR(SEARCH("土",AA110)))</formula>
    </cfRule>
  </conditionalFormatting>
  <conditionalFormatting sqref="AA112">
    <cfRule type="containsText" dxfId="269" priority="269" operator="containsText" text="日">
      <formula>NOT(ISERROR(SEARCH("日",AA112)))</formula>
    </cfRule>
    <cfRule type="containsText" dxfId="268" priority="270" operator="containsText" text="土">
      <formula>NOT(ISERROR(SEARCH("土",AA112)))</formula>
    </cfRule>
  </conditionalFormatting>
  <conditionalFormatting sqref="AA114">
    <cfRule type="containsText" dxfId="267" priority="267" operator="containsText" text="日">
      <formula>NOT(ISERROR(SEARCH("日",AA114)))</formula>
    </cfRule>
    <cfRule type="containsText" dxfId="266" priority="268" operator="containsText" text="土">
      <formula>NOT(ISERROR(SEARCH("土",AA114)))</formula>
    </cfRule>
  </conditionalFormatting>
  <conditionalFormatting sqref="AA116">
    <cfRule type="containsText" dxfId="265" priority="265" operator="containsText" text="日">
      <formula>NOT(ISERROR(SEARCH("日",AA116)))</formula>
    </cfRule>
    <cfRule type="containsText" dxfId="264" priority="266" operator="containsText" text="土">
      <formula>NOT(ISERROR(SEARCH("土",AA116)))</formula>
    </cfRule>
  </conditionalFormatting>
  <conditionalFormatting sqref="AC16">
    <cfRule type="containsText" dxfId="263" priority="263" operator="containsText" text="日">
      <formula>NOT(ISERROR(SEARCH("日",AC16)))</formula>
    </cfRule>
    <cfRule type="containsText" dxfId="262" priority="264" operator="containsText" text="土">
      <formula>NOT(ISERROR(SEARCH("土",AC16)))</formula>
    </cfRule>
  </conditionalFormatting>
  <conditionalFormatting sqref="AC18">
    <cfRule type="containsText" dxfId="261" priority="261" operator="containsText" text="日">
      <formula>NOT(ISERROR(SEARCH("日",AC18)))</formula>
    </cfRule>
    <cfRule type="containsText" dxfId="260" priority="262" operator="containsText" text="土">
      <formula>NOT(ISERROR(SEARCH("土",AC18)))</formula>
    </cfRule>
  </conditionalFormatting>
  <conditionalFormatting sqref="AC20">
    <cfRule type="containsText" dxfId="259" priority="259" operator="containsText" text="日">
      <formula>NOT(ISERROR(SEARCH("日",AC20)))</formula>
    </cfRule>
    <cfRule type="containsText" dxfId="258" priority="260" operator="containsText" text="土">
      <formula>NOT(ISERROR(SEARCH("土",AC20)))</formula>
    </cfRule>
  </conditionalFormatting>
  <conditionalFormatting sqref="AC22">
    <cfRule type="containsText" dxfId="257" priority="257" operator="containsText" text="日">
      <formula>NOT(ISERROR(SEARCH("日",AC22)))</formula>
    </cfRule>
    <cfRule type="containsText" dxfId="256" priority="258" operator="containsText" text="土">
      <formula>NOT(ISERROR(SEARCH("土",AC22)))</formula>
    </cfRule>
  </conditionalFormatting>
  <conditionalFormatting sqref="AC24">
    <cfRule type="containsText" dxfId="255" priority="255" operator="containsText" text="日">
      <formula>NOT(ISERROR(SEARCH("日",AC24)))</formula>
    </cfRule>
    <cfRule type="containsText" dxfId="254" priority="256" operator="containsText" text="土">
      <formula>NOT(ISERROR(SEARCH("土",AC24)))</formula>
    </cfRule>
  </conditionalFormatting>
  <conditionalFormatting sqref="AC26">
    <cfRule type="containsText" dxfId="253" priority="253" operator="containsText" text="日">
      <formula>NOT(ISERROR(SEARCH("日",AC26)))</formula>
    </cfRule>
    <cfRule type="containsText" dxfId="252" priority="254" operator="containsText" text="土">
      <formula>NOT(ISERROR(SEARCH("土",AC26)))</formula>
    </cfRule>
  </conditionalFormatting>
  <conditionalFormatting sqref="AC28">
    <cfRule type="containsText" dxfId="251" priority="251" operator="containsText" text="日">
      <formula>NOT(ISERROR(SEARCH("日",AC28)))</formula>
    </cfRule>
    <cfRule type="containsText" dxfId="250" priority="252" operator="containsText" text="土">
      <formula>NOT(ISERROR(SEARCH("土",AC28)))</formula>
    </cfRule>
  </conditionalFormatting>
  <conditionalFormatting sqref="AC30">
    <cfRule type="containsText" dxfId="249" priority="249" operator="containsText" text="日">
      <formula>NOT(ISERROR(SEARCH("日",AC30)))</formula>
    </cfRule>
    <cfRule type="containsText" dxfId="248" priority="250" operator="containsText" text="土">
      <formula>NOT(ISERROR(SEARCH("土",AC30)))</formula>
    </cfRule>
  </conditionalFormatting>
  <conditionalFormatting sqref="AC32">
    <cfRule type="containsText" dxfId="247" priority="247" operator="containsText" text="日">
      <formula>NOT(ISERROR(SEARCH("日",AC32)))</formula>
    </cfRule>
    <cfRule type="containsText" dxfId="246" priority="248" operator="containsText" text="土">
      <formula>NOT(ISERROR(SEARCH("土",AC32)))</formula>
    </cfRule>
  </conditionalFormatting>
  <conditionalFormatting sqref="AC34">
    <cfRule type="containsText" dxfId="245" priority="245" operator="containsText" text="日">
      <formula>NOT(ISERROR(SEARCH("日",AC34)))</formula>
    </cfRule>
    <cfRule type="containsText" dxfId="244" priority="246" operator="containsText" text="土">
      <formula>NOT(ISERROR(SEARCH("土",AC34)))</formula>
    </cfRule>
  </conditionalFormatting>
  <conditionalFormatting sqref="AC36">
    <cfRule type="containsText" dxfId="243" priority="243" operator="containsText" text="日">
      <formula>NOT(ISERROR(SEARCH("日",AC36)))</formula>
    </cfRule>
    <cfRule type="containsText" dxfId="242" priority="244" operator="containsText" text="土">
      <formula>NOT(ISERROR(SEARCH("土",AC36)))</formula>
    </cfRule>
  </conditionalFormatting>
  <conditionalFormatting sqref="AC38">
    <cfRule type="containsText" dxfId="241" priority="241" operator="containsText" text="日">
      <formula>NOT(ISERROR(SEARCH("日",AC38)))</formula>
    </cfRule>
    <cfRule type="containsText" dxfId="240" priority="242" operator="containsText" text="土">
      <formula>NOT(ISERROR(SEARCH("土",AC38)))</formula>
    </cfRule>
  </conditionalFormatting>
  <conditionalFormatting sqref="AC46">
    <cfRule type="containsText" dxfId="239" priority="239" operator="containsText" text="日">
      <formula>NOT(ISERROR(SEARCH("日",AC46)))</formula>
    </cfRule>
    <cfRule type="containsText" dxfId="238" priority="240" operator="containsText" text="土">
      <formula>NOT(ISERROR(SEARCH("土",AC46)))</formula>
    </cfRule>
  </conditionalFormatting>
  <conditionalFormatting sqref="AC48">
    <cfRule type="containsText" dxfId="237" priority="237" operator="containsText" text="日">
      <formula>NOT(ISERROR(SEARCH("日",AC48)))</formula>
    </cfRule>
    <cfRule type="containsText" dxfId="236" priority="238" operator="containsText" text="土">
      <formula>NOT(ISERROR(SEARCH("土",AC48)))</formula>
    </cfRule>
  </conditionalFormatting>
  <conditionalFormatting sqref="AC50">
    <cfRule type="containsText" dxfId="235" priority="235" operator="containsText" text="日">
      <formula>NOT(ISERROR(SEARCH("日",AC50)))</formula>
    </cfRule>
    <cfRule type="containsText" dxfId="234" priority="236" operator="containsText" text="土">
      <formula>NOT(ISERROR(SEARCH("土",AC50)))</formula>
    </cfRule>
  </conditionalFormatting>
  <conditionalFormatting sqref="AC52">
    <cfRule type="containsText" dxfId="233" priority="233" operator="containsText" text="日">
      <formula>NOT(ISERROR(SEARCH("日",AC52)))</formula>
    </cfRule>
    <cfRule type="containsText" dxfId="232" priority="234" operator="containsText" text="土">
      <formula>NOT(ISERROR(SEARCH("土",AC52)))</formula>
    </cfRule>
  </conditionalFormatting>
  <conditionalFormatting sqref="AC54">
    <cfRule type="containsText" dxfId="231" priority="231" operator="containsText" text="日">
      <formula>NOT(ISERROR(SEARCH("日",AC54)))</formula>
    </cfRule>
    <cfRule type="containsText" dxfId="230" priority="232" operator="containsText" text="土">
      <formula>NOT(ISERROR(SEARCH("土",AC54)))</formula>
    </cfRule>
  </conditionalFormatting>
  <conditionalFormatting sqref="AC56">
    <cfRule type="containsText" dxfId="229" priority="229" operator="containsText" text="日">
      <formula>NOT(ISERROR(SEARCH("日",AC56)))</formula>
    </cfRule>
    <cfRule type="containsText" dxfId="228" priority="230" operator="containsText" text="土">
      <formula>NOT(ISERROR(SEARCH("土",AC56)))</formula>
    </cfRule>
  </conditionalFormatting>
  <conditionalFormatting sqref="AC58">
    <cfRule type="containsText" dxfId="227" priority="227" operator="containsText" text="日">
      <formula>NOT(ISERROR(SEARCH("日",AC58)))</formula>
    </cfRule>
    <cfRule type="containsText" dxfId="226" priority="228" operator="containsText" text="土">
      <formula>NOT(ISERROR(SEARCH("土",AC58)))</formula>
    </cfRule>
  </conditionalFormatting>
  <conditionalFormatting sqref="AC60">
    <cfRule type="containsText" dxfId="225" priority="225" operator="containsText" text="日">
      <formula>NOT(ISERROR(SEARCH("日",AC60)))</formula>
    </cfRule>
    <cfRule type="containsText" dxfId="224" priority="226" operator="containsText" text="土">
      <formula>NOT(ISERROR(SEARCH("土",AC60)))</formula>
    </cfRule>
  </conditionalFormatting>
  <conditionalFormatting sqref="AC62">
    <cfRule type="containsText" dxfId="223" priority="223" operator="containsText" text="日">
      <formula>NOT(ISERROR(SEARCH("日",AC62)))</formula>
    </cfRule>
    <cfRule type="containsText" dxfId="222" priority="224" operator="containsText" text="土">
      <formula>NOT(ISERROR(SEARCH("土",AC62)))</formula>
    </cfRule>
  </conditionalFormatting>
  <conditionalFormatting sqref="AC64">
    <cfRule type="containsText" dxfId="221" priority="221" operator="containsText" text="日">
      <formula>NOT(ISERROR(SEARCH("日",AC64)))</formula>
    </cfRule>
    <cfRule type="containsText" dxfId="220" priority="222" operator="containsText" text="土">
      <formula>NOT(ISERROR(SEARCH("土",AC64)))</formula>
    </cfRule>
  </conditionalFormatting>
  <conditionalFormatting sqref="AC66">
    <cfRule type="containsText" dxfId="219" priority="219" operator="containsText" text="日">
      <formula>NOT(ISERROR(SEARCH("日",AC66)))</formula>
    </cfRule>
    <cfRule type="containsText" dxfId="218" priority="220" operator="containsText" text="土">
      <formula>NOT(ISERROR(SEARCH("土",AC66)))</formula>
    </cfRule>
  </conditionalFormatting>
  <conditionalFormatting sqref="AC68">
    <cfRule type="containsText" dxfId="217" priority="217" operator="containsText" text="日">
      <formula>NOT(ISERROR(SEARCH("日",AC68)))</formula>
    </cfRule>
    <cfRule type="containsText" dxfId="216" priority="218" operator="containsText" text="土">
      <formula>NOT(ISERROR(SEARCH("土",AC68)))</formula>
    </cfRule>
  </conditionalFormatting>
  <conditionalFormatting sqref="AC70">
    <cfRule type="containsText" dxfId="215" priority="215" operator="containsText" text="日">
      <formula>NOT(ISERROR(SEARCH("日",AC70)))</formula>
    </cfRule>
    <cfRule type="containsText" dxfId="214" priority="216" operator="containsText" text="土">
      <formula>NOT(ISERROR(SEARCH("土",AC70)))</formula>
    </cfRule>
  </conditionalFormatting>
  <conditionalFormatting sqref="AC72">
    <cfRule type="containsText" dxfId="213" priority="213" operator="containsText" text="日">
      <formula>NOT(ISERROR(SEARCH("日",AC72)))</formula>
    </cfRule>
    <cfRule type="containsText" dxfId="212" priority="214" operator="containsText" text="土">
      <formula>NOT(ISERROR(SEARCH("土",AC72)))</formula>
    </cfRule>
  </conditionalFormatting>
  <conditionalFormatting sqref="AC74">
    <cfRule type="containsText" dxfId="211" priority="211" operator="containsText" text="日">
      <formula>NOT(ISERROR(SEARCH("日",AC74)))</formula>
    </cfRule>
    <cfRule type="containsText" dxfId="210" priority="212" operator="containsText" text="土">
      <formula>NOT(ISERROR(SEARCH("土",AC74)))</formula>
    </cfRule>
  </conditionalFormatting>
  <conditionalFormatting sqref="AC76">
    <cfRule type="containsText" dxfId="209" priority="209" operator="containsText" text="日">
      <formula>NOT(ISERROR(SEARCH("日",AC76)))</formula>
    </cfRule>
    <cfRule type="containsText" dxfId="208" priority="210" operator="containsText" text="土">
      <formula>NOT(ISERROR(SEARCH("土",AC76)))</formula>
    </cfRule>
  </conditionalFormatting>
  <conditionalFormatting sqref="AC84">
    <cfRule type="containsText" dxfId="207" priority="207" operator="containsText" text="日">
      <formula>NOT(ISERROR(SEARCH("日",AC84)))</formula>
    </cfRule>
    <cfRule type="containsText" dxfId="206" priority="208" operator="containsText" text="土">
      <formula>NOT(ISERROR(SEARCH("土",AC84)))</formula>
    </cfRule>
  </conditionalFormatting>
  <conditionalFormatting sqref="AC86">
    <cfRule type="containsText" dxfId="205" priority="205" operator="containsText" text="日">
      <formula>NOT(ISERROR(SEARCH("日",AC86)))</formula>
    </cfRule>
    <cfRule type="containsText" dxfId="204" priority="206" operator="containsText" text="土">
      <formula>NOT(ISERROR(SEARCH("土",AC86)))</formula>
    </cfRule>
  </conditionalFormatting>
  <conditionalFormatting sqref="AC88">
    <cfRule type="containsText" dxfId="203" priority="203" operator="containsText" text="日">
      <formula>NOT(ISERROR(SEARCH("日",AC88)))</formula>
    </cfRule>
    <cfRule type="containsText" dxfId="202" priority="204" operator="containsText" text="土">
      <formula>NOT(ISERROR(SEARCH("土",AC88)))</formula>
    </cfRule>
  </conditionalFormatting>
  <conditionalFormatting sqref="AC90">
    <cfRule type="containsText" dxfId="201" priority="201" operator="containsText" text="日">
      <formula>NOT(ISERROR(SEARCH("日",AC90)))</formula>
    </cfRule>
    <cfRule type="containsText" dxfId="200" priority="202" operator="containsText" text="土">
      <formula>NOT(ISERROR(SEARCH("土",AC90)))</formula>
    </cfRule>
  </conditionalFormatting>
  <conditionalFormatting sqref="AC92">
    <cfRule type="containsText" dxfId="199" priority="199" operator="containsText" text="日">
      <formula>NOT(ISERROR(SEARCH("日",AC92)))</formula>
    </cfRule>
    <cfRule type="containsText" dxfId="198" priority="200" operator="containsText" text="土">
      <formula>NOT(ISERROR(SEARCH("土",AC92)))</formula>
    </cfRule>
  </conditionalFormatting>
  <conditionalFormatting sqref="AC94">
    <cfRule type="containsText" dxfId="197" priority="197" operator="containsText" text="日">
      <formula>NOT(ISERROR(SEARCH("日",AC94)))</formula>
    </cfRule>
    <cfRule type="containsText" dxfId="196" priority="198" operator="containsText" text="土">
      <formula>NOT(ISERROR(SEARCH("土",AC94)))</formula>
    </cfRule>
  </conditionalFormatting>
  <conditionalFormatting sqref="AC96">
    <cfRule type="containsText" dxfId="195" priority="195" operator="containsText" text="日">
      <formula>NOT(ISERROR(SEARCH("日",AC96)))</formula>
    </cfRule>
    <cfRule type="containsText" dxfId="194" priority="196" operator="containsText" text="土">
      <formula>NOT(ISERROR(SEARCH("土",AC96)))</formula>
    </cfRule>
  </conditionalFormatting>
  <conditionalFormatting sqref="AC98">
    <cfRule type="containsText" dxfId="193" priority="193" operator="containsText" text="日">
      <formula>NOT(ISERROR(SEARCH("日",AC98)))</formula>
    </cfRule>
    <cfRule type="containsText" dxfId="192" priority="194" operator="containsText" text="土">
      <formula>NOT(ISERROR(SEARCH("土",AC98)))</formula>
    </cfRule>
  </conditionalFormatting>
  <conditionalFormatting sqref="AC100">
    <cfRule type="containsText" dxfId="191" priority="191" operator="containsText" text="日">
      <formula>NOT(ISERROR(SEARCH("日",AC100)))</formula>
    </cfRule>
    <cfRule type="containsText" dxfId="190" priority="192" operator="containsText" text="土">
      <formula>NOT(ISERROR(SEARCH("土",AC100)))</formula>
    </cfRule>
  </conditionalFormatting>
  <conditionalFormatting sqref="AC102">
    <cfRule type="containsText" dxfId="189" priority="189" operator="containsText" text="日">
      <formula>NOT(ISERROR(SEARCH("日",AC102)))</formula>
    </cfRule>
    <cfRule type="containsText" dxfId="188" priority="190" operator="containsText" text="土">
      <formula>NOT(ISERROR(SEARCH("土",AC102)))</formula>
    </cfRule>
  </conditionalFormatting>
  <conditionalFormatting sqref="AC104">
    <cfRule type="containsText" dxfId="187" priority="187" operator="containsText" text="日">
      <formula>NOT(ISERROR(SEARCH("日",AC104)))</formula>
    </cfRule>
    <cfRule type="containsText" dxfId="186" priority="188" operator="containsText" text="土">
      <formula>NOT(ISERROR(SEARCH("土",AC104)))</formula>
    </cfRule>
  </conditionalFormatting>
  <conditionalFormatting sqref="AC106">
    <cfRule type="containsText" dxfId="185" priority="185" operator="containsText" text="日">
      <formula>NOT(ISERROR(SEARCH("日",AC106)))</formula>
    </cfRule>
    <cfRule type="containsText" dxfId="184" priority="186" operator="containsText" text="土">
      <formula>NOT(ISERROR(SEARCH("土",AC106)))</formula>
    </cfRule>
  </conditionalFormatting>
  <conditionalFormatting sqref="AC108">
    <cfRule type="containsText" dxfId="183" priority="183" operator="containsText" text="日">
      <formula>NOT(ISERROR(SEARCH("日",AC108)))</formula>
    </cfRule>
    <cfRule type="containsText" dxfId="182" priority="184" operator="containsText" text="土">
      <formula>NOT(ISERROR(SEARCH("土",AC108)))</formula>
    </cfRule>
  </conditionalFormatting>
  <conditionalFormatting sqref="AC110">
    <cfRule type="containsText" dxfId="181" priority="181" operator="containsText" text="日">
      <formula>NOT(ISERROR(SEARCH("日",AC110)))</formula>
    </cfRule>
    <cfRule type="containsText" dxfId="180" priority="182" operator="containsText" text="土">
      <formula>NOT(ISERROR(SEARCH("土",AC110)))</formula>
    </cfRule>
  </conditionalFormatting>
  <conditionalFormatting sqref="AC112">
    <cfRule type="containsText" dxfId="179" priority="179" operator="containsText" text="日">
      <formula>NOT(ISERROR(SEARCH("日",AC112)))</formula>
    </cfRule>
    <cfRule type="containsText" dxfId="178" priority="180" operator="containsText" text="土">
      <formula>NOT(ISERROR(SEARCH("土",AC112)))</formula>
    </cfRule>
  </conditionalFormatting>
  <conditionalFormatting sqref="AC114">
    <cfRule type="containsText" dxfId="177" priority="177" operator="containsText" text="日">
      <formula>NOT(ISERROR(SEARCH("日",AC114)))</formula>
    </cfRule>
    <cfRule type="containsText" dxfId="176" priority="178" operator="containsText" text="土">
      <formula>NOT(ISERROR(SEARCH("土",AC114)))</formula>
    </cfRule>
  </conditionalFormatting>
  <conditionalFormatting sqref="AE16">
    <cfRule type="containsText" dxfId="175" priority="175" operator="containsText" text="日">
      <formula>NOT(ISERROR(SEARCH("日",AE16)))</formula>
    </cfRule>
    <cfRule type="containsText" dxfId="174" priority="176" operator="containsText" text="土">
      <formula>NOT(ISERROR(SEARCH("土",AE16)))</formula>
    </cfRule>
  </conditionalFormatting>
  <conditionalFormatting sqref="AE18">
    <cfRule type="containsText" dxfId="173" priority="173" operator="containsText" text="日">
      <formula>NOT(ISERROR(SEARCH("日",AE18)))</formula>
    </cfRule>
    <cfRule type="containsText" dxfId="172" priority="174" operator="containsText" text="土">
      <formula>NOT(ISERROR(SEARCH("土",AE18)))</formula>
    </cfRule>
  </conditionalFormatting>
  <conditionalFormatting sqref="AE20">
    <cfRule type="containsText" dxfId="171" priority="171" operator="containsText" text="日">
      <formula>NOT(ISERROR(SEARCH("日",AE20)))</formula>
    </cfRule>
    <cfRule type="containsText" dxfId="170" priority="172" operator="containsText" text="土">
      <formula>NOT(ISERROR(SEARCH("土",AE20)))</formula>
    </cfRule>
  </conditionalFormatting>
  <conditionalFormatting sqref="AE22">
    <cfRule type="containsText" dxfId="169" priority="169" operator="containsText" text="日">
      <formula>NOT(ISERROR(SEARCH("日",AE22)))</formula>
    </cfRule>
    <cfRule type="containsText" dxfId="168" priority="170" operator="containsText" text="土">
      <formula>NOT(ISERROR(SEARCH("土",AE22)))</formula>
    </cfRule>
  </conditionalFormatting>
  <conditionalFormatting sqref="AE24">
    <cfRule type="containsText" dxfId="167" priority="167" operator="containsText" text="日">
      <formula>NOT(ISERROR(SEARCH("日",AE24)))</formula>
    </cfRule>
    <cfRule type="containsText" dxfId="166" priority="168" operator="containsText" text="土">
      <formula>NOT(ISERROR(SEARCH("土",AE24)))</formula>
    </cfRule>
  </conditionalFormatting>
  <conditionalFormatting sqref="AE26">
    <cfRule type="containsText" dxfId="165" priority="165" operator="containsText" text="日">
      <formula>NOT(ISERROR(SEARCH("日",AE26)))</formula>
    </cfRule>
    <cfRule type="containsText" dxfId="164" priority="166" operator="containsText" text="土">
      <formula>NOT(ISERROR(SEARCH("土",AE26)))</formula>
    </cfRule>
  </conditionalFormatting>
  <conditionalFormatting sqref="AE28">
    <cfRule type="containsText" dxfId="163" priority="163" operator="containsText" text="日">
      <formula>NOT(ISERROR(SEARCH("日",AE28)))</formula>
    </cfRule>
    <cfRule type="containsText" dxfId="162" priority="164" operator="containsText" text="土">
      <formula>NOT(ISERROR(SEARCH("土",AE28)))</formula>
    </cfRule>
  </conditionalFormatting>
  <conditionalFormatting sqref="AE30">
    <cfRule type="containsText" dxfId="161" priority="161" operator="containsText" text="日">
      <formula>NOT(ISERROR(SEARCH("日",AE30)))</formula>
    </cfRule>
    <cfRule type="containsText" dxfId="160" priority="162" operator="containsText" text="土">
      <formula>NOT(ISERROR(SEARCH("土",AE30)))</formula>
    </cfRule>
  </conditionalFormatting>
  <conditionalFormatting sqref="AE32">
    <cfRule type="containsText" dxfId="159" priority="159" operator="containsText" text="日">
      <formula>NOT(ISERROR(SEARCH("日",AE32)))</formula>
    </cfRule>
    <cfRule type="containsText" dxfId="158" priority="160" operator="containsText" text="土">
      <formula>NOT(ISERROR(SEARCH("土",AE32)))</formula>
    </cfRule>
  </conditionalFormatting>
  <conditionalFormatting sqref="AE34">
    <cfRule type="containsText" dxfId="157" priority="157" operator="containsText" text="日">
      <formula>NOT(ISERROR(SEARCH("日",AE34)))</formula>
    </cfRule>
    <cfRule type="containsText" dxfId="156" priority="158" operator="containsText" text="土">
      <formula>NOT(ISERROR(SEARCH("土",AE34)))</formula>
    </cfRule>
  </conditionalFormatting>
  <conditionalFormatting sqref="AE36">
    <cfRule type="containsText" dxfId="155" priority="155" operator="containsText" text="日">
      <formula>NOT(ISERROR(SEARCH("日",AE36)))</formula>
    </cfRule>
    <cfRule type="containsText" dxfId="154" priority="156" operator="containsText" text="土">
      <formula>NOT(ISERROR(SEARCH("土",AE36)))</formula>
    </cfRule>
  </conditionalFormatting>
  <conditionalFormatting sqref="AE38">
    <cfRule type="containsText" dxfId="153" priority="153" operator="containsText" text="日">
      <formula>NOT(ISERROR(SEARCH("日",AE38)))</formula>
    </cfRule>
    <cfRule type="containsText" dxfId="152" priority="154" operator="containsText" text="土">
      <formula>NOT(ISERROR(SEARCH("土",AE38)))</formula>
    </cfRule>
  </conditionalFormatting>
  <conditionalFormatting sqref="AE46">
    <cfRule type="containsText" dxfId="151" priority="151" operator="containsText" text="日">
      <formula>NOT(ISERROR(SEARCH("日",AE46)))</formula>
    </cfRule>
    <cfRule type="containsText" dxfId="150" priority="152" operator="containsText" text="土">
      <formula>NOT(ISERROR(SEARCH("土",AE46)))</formula>
    </cfRule>
  </conditionalFormatting>
  <conditionalFormatting sqref="AE48">
    <cfRule type="containsText" dxfId="149" priority="149" operator="containsText" text="日">
      <formula>NOT(ISERROR(SEARCH("日",AE48)))</formula>
    </cfRule>
    <cfRule type="containsText" dxfId="148" priority="150" operator="containsText" text="土">
      <formula>NOT(ISERROR(SEARCH("土",AE48)))</formula>
    </cfRule>
  </conditionalFormatting>
  <conditionalFormatting sqref="AE50">
    <cfRule type="containsText" dxfId="147" priority="147" operator="containsText" text="日">
      <formula>NOT(ISERROR(SEARCH("日",AE50)))</formula>
    </cfRule>
    <cfRule type="containsText" dxfId="146" priority="148" operator="containsText" text="土">
      <formula>NOT(ISERROR(SEARCH("土",AE50)))</formula>
    </cfRule>
  </conditionalFormatting>
  <conditionalFormatting sqref="AE52">
    <cfRule type="containsText" dxfId="145" priority="145" operator="containsText" text="日">
      <formula>NOT(ISERROR(SEARCH("日",AE52)))</formula>
    </cfRule>
    <cfRule type="containsText" dxfId="144" priority="146" operator="containsText" text="土">
      <formula>NOT(ISERROR(SEARCH("土",AE52)))</formula>
    </cfRule>
  </conditionalFormatting>
  <conditionalFormatting sqref="AE54">
    <cfRule type="containsText" dxfId="143" priority="143" operator="containsText" text="日">
      <formula>NOT(ISERROR(SEARCH("日",AE54)))</formula>
    </cfRule>
    <cfRule type="containsText" dxfId="142" priority="144" operator="containsText" text="土">
      <formula>NOT(ISERROR(SEARCH("土",AE54)))</formula>
    </cfRule>
  </conditionalFormatting>
  <conditionalFormatting sqref="AE56">
    <cfRule type="containsText" dxfId="141" priority="141" operator="containsText" text="日">
      <formula>NOT(ISERROR(SEARCH("日",AE56)))</formula>
    </cfRule>
    <cfRule type="containsText" dxfId="140" priority="142" operator="containsText" text="土">
      <formula>NOT(ISERROR(SEARCH("土",AE56)))</formula>
    </cfRule>
  </conditionalFormatting>
  <conditionalFormatting sqref="AE58">
    <cfRule type="containsText" dxfId="139" priority="139" operator="containsText" text="日">
      <formula>NOT(ISERROR(SEARCH("日",AE58)))</formula>
    </cfRule>
    <cfRule type="containsText" dxfId="138" priority="140" operator="containsText" text="土">
      <formula>NOT(ISERROR(SEARCH("土",AE58)))</formula>
    </cfRule>
  </conditionalFormatting>
  <conditionalFormatting sqref="AE60">
    <cfRule type="containsText" dxfId="137" priority="137" operator="containsText" text="日">
      <formula>NOT(ISERROR(SEARCH("日",AE60)))</formula>
    </cfRule>
    <cfRule type="containsText" dxfId="136" priority="138" operator="containsText" text="土">
      <formula>NOT(ISERROR(SEARCH("土",AE60)))</formula>
    </cfRule>
  </conditionalFormatting>
  <conditionalFormatting sqref="AE62">
    <cfRule type="containsText" dxfId="135" priority="135" operator="containsText" text="日">
      <formula>NOT(ISERROR(SEARCH("日",AE62)))</formula>
    </cfRule>
    <cfRule type="containsText" dxfId="134" priority="136" operator="containsText" text="土">
      <formula>NOT(ISERROR(SEARCH("土",AE62)))</formula>
    </cfRule>
  </conditionalFormatting>
  <conditionalFormatting sqref="AE64">
    <cfRule type="containsText" dxfId="133" priority="133" operator="containsText" text="日">
      <formula>NOT(ISERROR(SEARCH("日",AE64)))</formula>
    </cfRule>
    <cfRule type="containsText" dxfId="132" priority="134" operator="containsText" text="土">
      <formula>NOT(ISERROR(SEARCH("土",AE64)))</formula>
    </cfRule>
  </conditionalFormatting>
  <conditionalFormatting sqref="AE66">
    <cfRule type="containsText" dxfId="131" priority="131" operator="containsText" text="日">
      <formula>NOT(ISERROR(SEARCH("日",AE66)))</formula>
    </cfRule>
    <cfRule type="containsText" dxfId="130" priority="132" operator="containsText" text="土">
      <formula>NOT(ISERROR(SEARCH("土",AE66)))</formula>
    </cfRule>
  </conditionalFormatting>
  <conditionalFormatting sqref="AE68">
    <cfRule type="containsText" dxfId="129" priority="129" operator="containsText" text="日">
      <formula>NOT(ISERROR(SEARCH("日",AE68)))</formula>
    </cfRule>
    <cfRule type="containsText" dxfId="128" priority="130" operator="containsText" text="土">
      <formula>NOT(ISERROR(SEARCH("土",AE68)))</formula>
    </cfRule>
  </conditionalFormatting>
  <conditionalFormatting sqref="AE70">
    <cfRule type="containsText" dxfId="127" priority="127" operator="containsText" text="日">
      <formula>NOT(ISERROR(SEARCH("日",AE70)))</formula>
    </cfRule>
    <cfRule type="containsText" dxfId="126" priority="128" operator="containsText" text="土">
      <formula>NOT(ISERROR(SEARCH("土",AE70)))</formula>
    </cfRule>
  </conditionalFormatting>
  <conditionalFormatting sqref="AE72">
    <cfRule type="containsText" dxfId="125" priority="125" operator="containsText" text="日">
      <formula>NOT(ISERROR(SEARCH("日",AE72)))</formula>
    </cfRule>
    <cfRule type="containsText" dxfId="124" priority="126" operator="containsText" text="土">
      <formula>NOT(ISERROR(SEARCH("土",AE72)))</formula>
    </cfRule>
  </conditionalFormatting>
  <conditionalFormatting sqref="AE74">
    <cfRule type="containsText" dxfId="123" priority="123" operator="containsText" text="日">
      <formula>NOT(ISERROR(SEARCH("日",AE74)))</formula>
    </cfRule>
    <cfRule type="containsText" dxfId="122" priority="124" operator="containsText" text="土">
      <formula>NOT(ISERROR(SEARCH("土",AE74)))</formula>
    </cfRule>
  </conditionalFormatting>
  <conditionalFormatting sqref="AE76">
    <cfRule type="containsText" dxfId="121" priority="121" operator="containsText" text="日">
      <formula>NOT(ISERROR(SEARCH("日",AE76)))</formula>
    </cfRule>
    <cfRule type="containsText" dxfId="120" priority="122" operator="containsText" text="土">
      <formula>NOT(ISERROR(SEARCH("土",AE76)))</formula>
    </cfRule>
  </conditionalFormatting>
  <conditionalFormatting sqref="AE84">
    <cfRule type="containsText" dxfId="119" priority="119" operator="containsText" text="日">
      <formula>NOT(ISERROR(SEARCH("日",AE84)))</formula>
    </cfRule>
    <cfRule type="containsText" dxfId="118" priority="120" operator="containsText" text="土">
      <formula>NOT(ISERROR(SEARCH("土",AE84)))</formula>
    </cfRule>
  </conditionalFormatting>
  <conditionalFormatting sqref="AE86">
    <cfRule type="containsText" dxfId="117" priority="117" operator="containsText" text="日">
      <formula>NOT(ISERROR(SEARCH("日",AE86)))</formula>
    </cfRule>
    <cfRule type="containsText" dxfId="116" priority="118" operator="containsText" text="土">
      <formula>NOT(ISERROR(SEARCH("土",AE86)))</formula>
    </cfRule>
  </conditionalFormatting>
  <conditionalFormatting sqref="AE88">
    <cfRule type="containsText" dxfId="115" priority="115" operator="containsText" text="日">
      <formula>NOT(ISERROR(SEARCH("日",AE88)))</formula>
    </cfRule>
    <cfRule type="containsText" dxfId="114" priority="116" operator="containsText" text="土">
      <formula>NOT(ISERROR(SEARCH("土",AE88)))</formula>
    </cfRule>
  </conditionalFormatting>
  <conditionalFormatting sqref="AE90">
    <cfRule type="containsText" dxfId="113" priority="113" operator="containsText" text="日">
      <formula>NOT(ISERROR(SEARCH("日",AE90)))</formula>
    </cfRule>
    <cfRule type="containsText" dxfId="112" priority="114" operator="containsText" text="土">
      <formula>NOT(ISERROR(SEARCH("土",AE90)))</formula>
    </cfRule>
  </conditionalFormatting>
  <conditionalFormatting sqref="AE92">
    <cfRule type="containsText" dxfId="111" priority="111" operator="containsText" text="日">
      <formula>NOT(ISERROR(SEARCH("日",AE92)))</formula>
    </cfRule>
    <cfRule type="containsText" dxfId="110" priority="112" operator="containsText" text="土">
      <formula>NOT(ISERROR(SEARCH("土",AE92)))</formula>
    </cfRule>
  </conditionalFormatting>
  <conditionalFormatting sqref="AE94">
    <cfRule type="containsText" dxfId="109" priority="109" operator="containsText" text="日">
      <formula>NOT(ISERROR(SEARCH("日",AE94)))</formula>
    </cfRule>
    <cfRule type="containsText" dxfId="108" priority="110" operator="containsText" text="土">
      <formula>NOT(ISERROR(SEARCH("土",AE94)))</formula>
    </cfRule>
  </conditionalFormatting>
  <conditionalFormatting sqref="AE96">
    <cfRule type="containsText" dxfId="107" priority="107" operator="containsText" text="日">
      <formula>NOT(ISERROR(SEARCH("日",AE96)))</formula>
    </cfRule>
    <cfRule type="containsText" dxfId="106" priority="108" operator="containsText" text="土">
      <formula>NOT(ISERROR(SEARCH("土",AE96)))</formula>
    </cfRule>
  </conditionalFormatting>
  <conditionalFormatting sqref="AE98">
    <cfRule type="containsText" dxfId="105" priority="105" operator="containsText" text="日">
      <formula>NOT(ISERROR(SEARCH("日",AE98)))</formula>
    </cfRule>
    <cfRule type="containsText" dxfId="104" priority="106" operator="containsText" text="土">
      <formula>NOT(ISERROR(SEARCH("土",AE98)))</formula>
    </cfRule>
  </conditionalFormatting>
  <conditionalFormatting sqref="AE100">
    <cfRule type="containsText" dxfId="103" priority="103" operator="containsText" text="日">
      <formula>NOT(ISERROR(SEARCH("日",AE100)))</formula>
    </cfRule>
    <cfRule type="containsText" dxfId="102" priority="104" operator="containsText" text="土">
      <formula>NOT(ISERROR(SEARCH("土",AE100)))</formula>
    </cfRule>
  </conditionalFormatting>
  <conditionalFormatting sqref="AE102">
    <cfRule type="containsText" dxfId="101" priority="101" operator="containsText" text="日">
      <formula>NOT(ISERROR(SEARCH("日",AE102)))</formula>
    </cfRule>
    <cfRule type="containsText" dxfId="100" priority="102" operator="containsText" text="土">
      <formula>NOT(ISERROR(SEARCH("土",AE102)))</formula>
    </cfRule>
  </conditionalFormatting>
  <conditionalFormatting sqref="AE104">
    <cfRule type="containsText" dxfId="99" priority="99" operator="containsText" text="日">
      <formula>NOT(ISERROR(SEARCH("日",AE104)))</formula>
    </cfRule>
    <cfRule type="containsText" dxfId="98" priority="100" operator="containsText" text="土">
      <formula>NOT(ISERROR(SEARCH("土",AE104)))</formula>
    </cfRule>
  </conditionalFormatting>
  <conditionalFormatting sqref="AE106">
    <cfRule type="containsText" dxfId="97" priority="97" operator="containsText" text="日">
      <formula>NOT(ISERROR(SEARCH("日",AE106)))</formula>
    </cfRule>
    <cfRule type="containsText" dxfId="96" priority="98" operator="containsText" text="土">
      <formula>NOT(ISERROR(SEARCH("土",AE106)))</formula>
    </cfRule>
  </conditionalFormatting>
  <conditionalFormatting sqref="AE108">
    <cfRule type="containsText" dxfId="95" priority="95" operator="containsText" text="日">
      <formula>NOT(ISERROR(SEARCH("日",AE108)))</formula>
    </cfRule>
    <cfRule type="containsText" dxfId="94" priority="96" operator="containsText" text="土">
      <formula>NOT(ISERROR(SEARCH("土",AE108)))</formula>
    </cfRule>
  </conditionalFormatting>
  <conditionalFormatting sqref="AE110">
    <cfRule type="containsText" dxfId="93" priority="93" operator="containsText" text="日">
      <formula>NOT(ISERROR(SEARCH("日",AE110)))</formula>
    </cfRule>
    <cfRule type="containsText" dxfId="92" priority="94" operator="containsText" text="土">
      <formula>NOT(ISERROR(SEARCH("土",AE110)))</formula>
    </cfRule>
  </conditionalFormatting>
  <conditionalFormatting sqref="AE112">
    <cfRule type="containsText" dxfId="91" priority="91" operator="containsText" text="日">
      <formula>NOT(ISERROR(SEARCH("日",AE112)))</formula>
    </cfRule>
    <cfRule type="containsText" dxfId="90" priority="92" operator="containsText" text="土">
      <formula>NOT(ISERROR(SEARCH("土",AE112)))</formula>
    </cfRule>
  </conditionalFormatting>
  <conditionalFormatting sqref="AE114">
    <cfRule type="containsText" dxfId="89" priority="89" operator="containsText" text="日">
      <formula>NOT(ISERROR(SEARCH("日",AE114)))</formula>
    </cfRule>
    <cfRule type="containsText" dxfId="88" priority="90" operator="containsText" text="土">
      <formula>NOT(ISERROR(SEARCH("土",AE114)))</formula>
    </cfRule>
  </conditionalFormatting>
  <conditionalFormatting sqref="AG16">
    <cfRule type="containsText" dxfId="87" priority="87" operator="containsText" text="日">
      <formula>NOT(ISERROR(SEARCH("日",AG16)))</formula>
    </cfRule>
    <cfRule type="containsText" dxfId="86" priority="88" operator="containsText" text="土">
      <formula>NOT(ISERROR(SEARCH("土",AG16)))</formula>
    </cfRule>
  </conditionalFormatting>
  <conditionalFormatting sqref="AG18">
    <cfRule type="containsText" dxfId="85" priority="85" operator="containsText" text="日">
      <formula>NOT(ISERROR(SEARCH("日",AG18)))</formula>
    </cfRule>
    <cfRule type="containsText" dxfId="84" priority="86" operator="containsText" text="土">
      <formula>NOT(ISERROR(SEARCH("土",AG18)))</formula>
    </cfRule>
  </conditionalFormatting>
  <conditionalFormatting sqref="AG20">
    <cfRule type="containsText" dxfId="83" priority="83" operator="containsText" text="日">
      <formula>NOT(ISERROR(SEARCH("日",AG20)))</formula>
    </cfRule>
    <cfRule type="containsText" dxfId="82" priority="84" operator="containsText" text="土">
      <formula>NOT(ISERROR(SEARCH("土",AG20)))</formula>
    </cfRule>
  </conditionalFormatting>
  <conditionalFormatting sqref="AG22">
    <cfRule type="containsText" dxfId="81" priority="81" operator="containsText" text="日">
      <formula>NOT(ISERROR(SEARCH("日",AG22)))</formula>
    </cfRule>
    <cfRule type="containsText" dxfId="80" priority="82" operator="containsText" text="土">
      <formula>NOT(ISERROR(SEARCH("土",AG22)))</formula>
    </cfRule>
  </conditionalFormatting>
  <conditionalFormatting sqref="AG24">
    <cfRule type="containsText" dxfId="79" priority="79" operator="containsText" text="日">
      <formula>NOT(ISERROR(SEARCH("日",AG24)))</formula>
    </cfRule>
    <cfRule type="containsText" dxfId="78" priority="80" operator="containsText" text="土">
      <formula>NOT(ISERROR(SEARCH("土",AG24)))</formula>
    </cfRule>
  </conditionalFormatting>
  <conditionalFormatting sqref="AG26">
    <cfRule type="containsText" dxfId="77" priority="77" operator="containsText" text="日">
      <formula>NOT(ISERROR(SEARCH("日",AG26)))</formula>
    </cfRule>
    <cfRule type="containsText" dxfId="76" priority="78" operator="containsText" text="土">
      <formula>NOT(ISERROR(SEARCH("土",AG26)))</formula>
    </cfRule>
  </conditionalFormatting>
  <conditionalFormatting sqref="AG28">
    <cfRule type="containsText" dxfId="75" priority="75" operator="containsText" text="日">
      <formula>NOT(ISERROR(SEARCH("日",AG28)))</formula>
    </cfRule>
    <cfRule type="containsText" dxfId="74" priority="76" operator="containsText" text="土">
      <formula>NOT(ISERROR(SEARCH("土",AG28)))</formula>
    </cfRule>
  </conditionalFormatting>
  <conditionalFormatting sqref="AG30">
    <cfRule type="containsText" dxfId="73" priority="73" operator="containsText" text="日">
      <formula>NOT(ISERROR(SEARCH("日",AG30)))</formula>
    </cfRule>
    <cfRule type="containsText" dxfId="72" priority="74" operator="containsText" text="土">
      <formula>NOT(ISERROR(SEARCH("土",AG30)))</formula>
    </cfRule>
  </conditionalFormatting>
  <conditionalFormatting sqref="AG32">
    <cfRule type="containsText" dxfId="71" priority="71" operator="containsText" text="日">
      <formula>NOT(ISERROR(SEARCH("日",AG32)))</formula>
    </cfRule>
    <cfRule type="containsText" dxfId="70" priority="72" operator="containsText" text="土">
      <formula>NOT(ISERROR(SEARCH("土",AG32)))</formula>
    </cfRule>
  </conditionalFormatting>
  <conditionalFormatting sqref="AG34">
    <cfRule type="containsText" dxfId="69" priority="69" operator="containsText" text="日">
      <formula>NOT(ISERROR(SEARCH("日",AG34)))</formula>
    </cfRule>
    <cfRule type="containsText" dxfId="68" priority="70" operator="containsText" text="土">
      <formula>NOT(ISERROR(SEARCH("土",AG34)))</formula>
    </cfRule>
  </conditionalFormatting>
  <conditionalFormatting sqref="AG36">
    <cfRule type="containsText" dxfId="67" priority="67" operator="containsText" text="日">
      <formula>NOT(ISERROR(SEARCH("日",AG36)))</formula>
    </cfRule>
    <cfRule type="containsText" dxfId="66" priority="68" operator="containsText" text="土">
      <formula>NOT(ISERROR(SEARCH("土",AG36)))</formula>
    </cfRule>
  </conditionalFormatting>
  <conditionalFormatting sqref="AG38">
    <cfRule type="containsText" dxfId="65" priority="65" operator="containsText" text="日">
      <formula>NOT(ISERROR(SEARCH("日",AG38)))</formula>
    </cfRule>
    <cfRule type="containsText" dxfId="64" priority="66" operator="containsText" text="土">
      <formula>NOT(ISERROR(SEARCH("土",AG38)))</formula>
    </cfRule>
  </conditionalFormatting>
  <conditionalFormatting sqref="AG46">
    <cfRule type="containsText" dxfId="63" priority="63" operator="containsText" text="日">
      <formula>NOT(ISERROR(SEARCH("日",AG46)))</formula>
    </cfRule>
    <cfRule type="containsText" dxfId="62" priority="64" operator="containsText" text="土">
      <formula>NOT(ISERROR(SEARCH("土",AG46)))</formula>
    </cfRule>
  </conditionalFormatting>
  <conditionalFormatting sqref="AG48">
    <cfRule type="containsText" dxfId="61" priority="61" operator="containsText" text="日">
      <formula>NOT(ISERROR(SEARCH("日",AG48)))</formula>
    </cfRule>
    <cfRule type="containsText" dxfId="60" priority="62" operator="containsText" text="土">
      <formula>NOT(ISERROR(SEARCH("土",AG48)))</formula>
    </cfRule>
  </conditionalFormatting>
  <conditionalFormatting sqref="AG50">
    <cfRule type="containsText" dxfId="59" priority="59" operator="containsText" text="日">
      <formula>NOT(ISERROR(SEARCH("日",AG50)))</formula>
    </cfRule>
    <cfRule type="containsText" dxfId="58" priority="60" operator="containsText" text="土">
      <formula>NOT(ISERROR(SEARCH("土",AG50)))</formula>
    </cfRule>
  </conditionalFormatting>
  <conditionalFormatting sqref="AG52">
    <cfRule type="containsText" dxfId="57" priority="57" operator="containsText" text="日">
      <formula>NOT(ISERROR(SEARCH("日",AG52)))</formula>
    </cfRule>
    <cfRule type="containsText" dxfId="56" priority="58" operator="containsText" text="土">
      <formula>NOT(ISERROR(SEARCH("土",AG52)))</formula>
    </cfRule>
  </conditionalFormatting>
  <conditionalFormatting sqref="AG54">
    <cfRule type="containsText" dxfId="55" priority="55" operator="containsText" text="日">
      <formula>NOT(ISERROR(SEARCH("日",AG54)))</formula>
    </cfRule>
    <cfRule type="containsText" dxfId="54" priority="56" operator="containsText" text="土">
      <formula>NOT(ISERROR(SEARCH("土",AG54)))</formula>
    </cfRule>
  </conditionalFormatting>
  <conditionalFormatting sqref="AG56">
    <cfRule type="containsText" dxfId="53" priority="53" operator="containsText" text="日">
      <formula>NOT(ISERROR(SEARCH("日",AG56)))</formula>
    </cfRule>
    <cfRule type="containsText" dxfId="52" priority="54" operator="containsText" text="土">
      <formula>NOT(ISERROR(SEARCH("土",AG56)))</formula>
    </cfRule>
  </conditionalFormatting>
  <conditionalFormatting sqref="AG58">
    <cfRule type="containsText" dxfId="51" priority="51" operator="containsText" text="日">
      <formula>NOT(ISERROR(SEARCH("日",AG58)))</formula>
    </cfRule>
    <cfRule type="containsText" dxfId="50" priority="52" operator="containsText" text="土">
      <formula>NOT(ISERROR(SEARCH("土",AG58)))</formula>
    </cfRule>
  </conditionalFormatting>
  <conditionalFormatting sqref="AG60">
    <cfRule type="containsText" dxfId="49" priority="49" operator="containsText" text="日">
      <formula>NOT(ISERROR(SEARCH("日",AG60)))</formula>
    </cfRule>
    <cfRule type="containsText" dxfId="48" priority="50" operator="containsText" text="土">
      <formula>NOT(ISERROR(SEARCH("土",AG60)))</formula>
    </cfRule>
  </conditionalFormatting>
  <conditionalFormatting sqref="AG62">
    <cfRule type="containsText" dxfId="47" priority="47" operator="containsText" text="日">
      <formula>NOT(ISERROR(SEARCH("日",AG62)))</formula>
    </cfRule>
    <cfRule type="containsText" dxfId="46" priority="48" operator="containsText" text="土">
      <formula>NOT(ISERROR(SEARCH("土",AG62)))</formula>
    </cfRule>
  </conditionalFormatting>
  <conditionalFormatting sqref="AG64">
    <cfRule type="containsText" dxfId="45" priority="45" operator="containsText" text="日">
      <formula>NOT(ISERROR(SEARCH("日",AG64)))</formula>
    </cfRule>
    <cfRule type="containsText" dxfId="44" priority="46" operator="containsText" text="土">
      <formula>NOT(ISERROR(SEARCH("土",AG64)))</formula>
    </cfRule>
  </conditionalFormatting>
  <conditionalFormatting sqref="AG66">
    <cfRule type="containsText" dxfId="43" priority="43" operator="containsText" text="日">
      <formula>NOT(ISERROR(SEARCH("日",AG66)))</formula>
    </cfRule>
    <cfRule type="containsText" dxfId="42" priority="44" operator="containsText" text="土">
      <formula>NOT(ISERROR(SEARCH("土",AG66)))</formula>
    </cfRule>
  </conditionalFormatting>
  <conditionalFormatting sqref="AG68">
    <cfRule type="containsText" dxfId="41" priority="41" operator="containsText" text="日">
      <formula>NOT(ISERROR(SEARCH("日",AG68)))</formula>
    </cfRule>
    <cfRule type="containsText" dxfId="40" priority="42" operator="containsText" text="土">
      <formula>NOT(ISERROR(SEARCH("土",AG68)))</formula>
    </cfRule>
  </conditionalFormatting>
  <conditionalFormatting sqref="AG70">
    <cfRule type="containsText" dxfId="39" priority="39" operator="containsText" text="日">
      <formula>NOT(ISERROR(SEARCH("日",AG70)))</formula>
    </cfRule>
    <cfRule type="containsText" dxfId="38" priority="40" operator="containsText" text="土">
      <formula>NOT(ISERROR(SEARCH("土",AG70)))</formula>
    </cfRule>
  </conditionalFormatting>
  <conditionalFormatting sqref="AG72">
    <cfRule type="containsText" dxfId="37" priority="37" operator="containsText" text="日">
      <formula>NOT(ISERROR(SEARCH("日",AG72)))</formula>
    </cfRule>
    <cfRule type="containsText" dxfId="36" priority="38" operator="containsText" text="土">
      <formula>NOT(ISERROR(SEARCH("土",AG72)))</formula>
    </cfRule>
  </conditionalFormatting>
  <conditionalFormatting sqref="AG74">
    <cfRule type="containsText" dxfId="35" priority="35" operator="containsText" text="日">
      <formula>NOT(ISERROR(SEARCH("日",AG74)))</formula>
    </cfRule>
    <cfRule type="containsText" dxfId="34" priority="36" operator="containsText" text="土">
      <formula>NOT(ISERROR(SEARCH("土",AG74)))</formula>
    </cfRule>
  </conditionalFormatting>
  <conditionalFormatting sqref="AG76">
    <cfRule type="containsText" dxfId="33" priority="33" operator="containsText" text="日">
      <formula>NOT(ISERROR(SEARCH("日",AG76)))</formula>
    </cfRule>
    <cfRule type="containsText" dxfId="32" priority="34" operator="containsText" text="土">
      <formula>NOT(ISERROR(SEARCH("土",AG76)))</formula>
    </cfRule>
  </conditionalFormatting>
  <conditionalFormatting sqref="AG84">
    <cfRule type="containsText" dxfId="31" priority="31" operator="containsText" text="日">
      <formula>NOT(ISERROR(SEARCH("日",AG84)))</formula>
    </cfRule>
    <cfRule type="containsText" dxfId="30" priority="32" operator="containsText" text="土">
      <formula>NOT(ISERROR(SEARCH("土",AG84)))</formula>
    </cfRule>
  </conditionalFormatting>
  <conditionalFormatting sqref="AG86">
    <cfRule type="containsText" dxfId="29" priority="29" operator="containsText" text="日">
      <formula>NOT(ISERROR(SEARCH("日",AG86)))</formula>
    </cfRule>
    <cfRule type="containsText" dxfId="28" priority="30" operator="containsText" text="土">
      <formula>NOT(ISERROR(SEARCH("土",AG86)))</formula>
    </cfRule>
  </conditionalFormatting>
  <conditionalFormatting sqref="AG88">
    <cfRule type="containsText" dxfId="27" priority="27" operator="containsText" text="日">
      <formula>NOT(ISERROR(SEARCH("日",AG88)))</formula>
    </cfRule>
    <cfRule type="containsText" dxfId="26" priority="28" operator="containsText" text="土">
      <formula>NOT(ISERROR(SEARCH("土",AG88)))</formula>
    </cfRule>
  </conditionalFormatting>
  <conditionalFormatting sqref="AG90">
    <cfRule type="containsText" dxfId="25" priority="25" operator="containsText" text="日">
      <formula>NOT(ISERROR(SEARCH("日",AG90)))</formula>
    </cfRule>
    <cfRule type="containsText" dxfId="24" priority="26" operator="containsText" text="土">
      <formula>NOT(ISERROR(SEARCH("土",AG90)))</formula>
    </cfRule>
  </conditionalFormatting>
  <conditionalFormatting sqref="AG92">
    <cfRule type="containsText" dxfId="23" priority="23" operator="containsText" text="日">
      <formula>NOT(ISERROR(SEARCH("日",AG92)))</formula>
    </cfRule>
    <cfRule type="containsText" dxfId="22" priority="24" operator="containsText" text="土">
      <formula>NOT(ISERROR(SEARCH("土",AG92)))</formula>
    </cfRule>
  </conditionalFormatting>
  <conditionalFormatting sqref="AG94">
    <cfRule type="containsText" dxfId="21" priority="21" operator="containsText" text="日">
      <formula>NOT(ISERROR(SEARCH("日",AG94)))</formula>
    </cfRule>
    <cfRule type="containsText" dxfId="20" priority="22" operator="containsText" text="土">
      <formula>NOT(ISERROR(SEARCH("土",AG94)))</formula>
    </cfRule>
  </conditionalFormatting>
  <conditionalFormatting sqref="AG96">
    <cfRule type="containsText" dxfId="19" priority="19" operator="containsText" text="日">
      <formula>NOT(ISERROR(SEARCH("日",AG96)))</formula>
    </cfRule>
    <cfRule type="containsText" dxfId="18" priority="20" operator="containsText" text="土">
      <formula>NOT(ISERROR(SEARCH("土",AG96)))</formula>
    </cfRule>
  </conditionalFormatting>
  <conditionalFormatting sqref="AG98">
    <cfRule type="containsText" dxfId="17" priority="17" operator="containsText" text="日">
      <formula>NOT(ISERROR(SEARCH("日",AG98)))</formula>
    </cfRule>
    <cfRule type="containsText" dxfId="16" priority="18" operator="containsText" text="土">
      <formula>NOT(ISERROR(SEARCH("土",AG98)))</formula>
    </cfRule>
  </conditionalFormatting>
  <conditionalFormatting sqref="AG100">
    <cfRule type="containsText" dxfId="15" priority="15" operator="containsText" text="日">
      <formula>NOT(ISERROR(SEARCH("日",AG100)))</formula>
    </cfRule>
    <cfRule type="containsText" dxfId="14" priority="16" operator="containsText" text="土">
      <formula>NOT(ISERROR(SEARCH("土",AG100)))</formula>
    </cfRule>
  </conditionalFormatting>
  <conditionalFormatting sqref="AG102">
    <cfRule type="containsText" dxfId="13" priority="13" operator="containsText" text="日">
      <formula>NOT(ISERROR(SEARCH("日",AG102)))</formula>
    </cfRule>
    <cfRule type="containsText" dxfId="12" priority="14" operator="containsText" text="土">
      <formula>NOT(ISERROR(SEARCH("土",AG102)))</formula>
    </cfRule>
  </conditionalFormatting>
  <conditionalFormatting sqref="AG104">
    <cfRule type="containsText" dxfId="11" priority="11" operator="containsText" text="日">
      <formula>NOT(ISERROR(SEARCH("日",AG104)))</formula>
    </cfRule>
    <cfRule type="containsText" dxfId="10" priority="12" operator="containsText" text="土">
      <formula>NOT(ISERROR(SEARCH("土",AG104)))</formula>
    </cfRule>
  </conditionalFormatting>
  <conditionalFormatting sqref="AG106">
    <cfRule type="containsText" dxfId="9" priority="9" operator="containsText" text="日">
      <formula>NOT(ISERROR(SEARCH("日",AG106)))</formula>
    </cfRule>
    <cfRule type="containsText" dxfId="8" priority="10" operator="containsText" text="土">
      <formula>NOT(ISERROR(SEARCH("土",AG106)))</formula>
    </cfRule>
  </conditionalFormatting>
  <conditionalFormatting sqref="AG108">
    <cfRule type="containsText" dxfId="7" priority="7" operator="containsText" text="日">
      <formula>NOT(ISERROR(SEARCH("日",AG108)))</formula>
    </cfRule>
    <cfRule type="containsText" dxfId="6" priority="8" operator="containsText" text="土">
      <formula>NOT(ISERROR(SEARCH("土",AG108)))</formula>
    </cfRule>
  </conditionalFormatting>
  <conditionalFormatting sqref="AG110">
    <cfRule type="containsText" dxfId="5" priority="5" operator="containsText" text="日">
      <formula>NOT(ISERROR(SEARCH("日",AG110)))</formula>
    </cfRule>
    <cfRule type="containsText" dxfId="4" priority="6" operator="containsText" text="土">
      <formula>NOT(ISERROR(SEARCH("土",AG110)))</formula>
    </cfRule>
  </conditionalFormatting>
  <conditionalFormatting sqref="AG112">
    <cfRule type="containsText" dxfId="3" priority="3" operator="containsText" text="日">
      <formula>NOT(ISERROR(SEARCH("日",AG112)))</formula>
    </cfRule>
    <cfRule type="containsText" dxfId="2" priority="4" operator="containsText" text="土">
      <formula>NOT(ISERROR(SEARCH("土",AG112)))</formula>
    </cfRule>
  </conditionalFormatting>
  <conditionalFormatting sqref="AG114">
    <cfRule type="containsText" dxfId="1" priority="1" operator="containsText" text="日">
      <formula>NOT(ISERROR(SEARCH("日",AG114)))</formula>
    </cfRule>
    <cfRule type="containsText" dxfId="0" priority="2" operator="containsText" text="土">
      <formula>NOT(ISERROR(SEARCH("土",AG114)))</formula>
    </cfRule>
  </conditionalFormatting>
  <dataValidations count="3">
    <dataValidation type="list" allowBlank="1" showInputMessage="1" showErrorMessage="1" sqref="Y9:AA9" xr:uid="{00000000-0002-0000-0400-000000000000}">
      <formula1>",有,無"</formula1>
    </dataValidation>
    <dataValidation type="list" allowBlank="1" showInputMessage="1" showErrorMessage="1" sqref="AI13 AI69 AI71 AI73 AI75 AI67 AI65 AI63 AI61 AI59 AI57 AI55 AI53 AI51 AI49 AI47 AI45 AI107 AI109 AI111 AI113 AI105 AI103 AI101 AI99 AI97 AI95 AI93 AI91 AI89 AI87 AI85 AI83 AI37 AI35 AI33 AI31 AI29 AI27 AI25 AI23 AI21 AI19 AI17 AI15" xr:uid="{00000000-0002-0000-0400-000001000000}">
      <formula1>$AO$11:$AO$12</formula1>
    </dataValidation>
    <dataValidation type="list" allowBlank="1" showInputMessage="1" showErrorMessage="1" sqref="AI14 AI68 AI72 AI74 AI76:AI77 AI66 AI64 AI62 AI60 AI58 AI56 AI54 AI52 AI50 AI48 AI46 AI70 AI38:AI39 AI106 AI110 AI112 AI114 AI104 AI102 AI100 AI98 AI96 AI94 AI92 AI90 AI88 AI86 AI84 AI108 AI36 AI34 AI32 AI30 AI28 AI26 AI24 AI22 AI20 AI18 AI16" xr:uid="{00000000-0002-0000-0400-000002000000}">
      <formula1>$AQ$11:$AQ$12</formula1>
    </dataValidation>
  </dataValidations>
  <pageMargins left="0.51181102362204722" right="0" top="0.39370078740157483" bottom="0.15748031496062992" header="0" footer="0.31496062992125984"/>
  <pageSetup paperSize="9" scale="55" fitToHeight="0" orientation="landscape" r:id="rId1"/>
  <rowBreaks count="2" manualBreakCount="2">
    <brk id="39" max="37" man="1"/>
    <brk id="77" max="37"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入力フォーム</vt:lpstr>
      <vt:lpstr>報告書式</vt:lpstr>
      <vt:lpstr>証明書発行申出書</vt:lpstr>
      <vt:lpstr>工程表 </vt:lpstr>
      <vt:lpstr>工程表 (記入例)</vt:lpstr>
      <vt:lpstr>'工程表 '!Print_Area</vt:lpstr>
      <vt:lpstr>'工程表 (記入例)'!Print_Area</vt:lpstr>
      <vt:lpstr>証明書発行申出書!Print_Area</vt:lpstr>
      <vt:lpstr>報告書式!Print_Area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