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9048881B-4897-4B5D-8C0D-692999474AA1}" xr6:coauthVersionLast="47" xr6:coauthVersionMax="47" xr10:uidLastSave="{00000000-0000-0000-0000-000000000000}"/>
  <bookViews>
    <workbookView xWindow="-120" yWindow="-120" windowWidth="20730" windowHeight="11040" xr2:uid="{00000000-000D-0000-FFFF-FFFF00000000}"/>
  </bookViews>
  <sheets>
    <sheet name="チェック表" sheetId="4" r:id="rId1"/>
    <sheet name="別紙１" sheetId="2" r:id="rId2"/>
    <sheet name="別紙２" sheetId="3" r:id="rId3"/>
    <sheet name="別紙２記載例" sheetId="6" r:id="rId4"/>
    <sheet name="別紙３" sheetId="12" r:id="rId5"/>
    <sheet name="居宅介護支援" sheetId="13" r:id="rId6"/>
    <sheet name="記入方法 (10)" sheetId="14" r:id="rId7"/>
  </sheets>
  <externalReferences>
    <externalReference r:id="rId8"/>
  </externalReferences>
  <definedNames>
    <definedName name="【記載例】シフト記号">#REF!</definedName>
    <definedName name="【記載例】シフト記号表">#REF!</definedName>
    <definedName name="_xlnm.Print_Area" localSheetId="0">チェック表!$A$1:$D$110</definedName>
    <definedName name="_xlnm.Print_Area" localSheetId="6">'記入方法 (10)'!$A$1:$O$77</definedName>
    <definedName name="_xlnm.Print_Area" localSheetId="5">居宅介護支援!$A$1:$BD$51</definedName>
    <definedName name="_xlnm.Print_Titles" localSheetId="5">居宅介護支援!$1:$13</definedName>
    <definedName name="オペレーター">#REF!</definedName>
    <definedName name="サービス提供責任者">#REF!</definedName>
    <definedName name="シフト記号表">[1]シフト記号表!$C$6:$C$47</definedName>
    <definedName name="医師">#REF!</definedName>
    <definedName name="栄養士">#REF!</definedName>
    <definedName name="介護支援専門員">#REF!</definedName>
    <definedName name="介護従業者">#REF!</definedName>
    <definedName name="介護職員">#REF!</definedName>
    <definedName name="介護予防支援担当職員">#REF!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職種">#REF!</definedName>
    <definedName name="生活相談員">#REF!</definedName>
    <definedName name="訪問介護員">#REF!</definedName>
    <definedName name="面接相談員">#REF!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3" l="1"/>
  <c r="H45" i="13"/>
  <c r="C45" i="13"/>
  <c r="M45" i="13" s="1"/>
  <c r="H50" i="13" s="1"/>
  <c r="H44" i="13"/>
  <c r="C44" i="13"/>
  <c r="P40" i="13"/>
  <c r="L40" i="13"/>
  <c r="J40" i="13"/>
  <c r="G39" i="13"/>
  <c r="E39" i="13"/>
  <c r="G38" i="13"/>
  <c r="E38" i="13"/>
  <c r="G37" i="13"/>
  <c r="E37" i="13"/>
  <c r="G36" i="13"/>
  <c r="E36" i="13"/>
  <c r="AU31" i="13"/>
  <c r="AW31" i="13" s="1"/>
  <c r="AU30" i="13"/>
  <c r="AW30" i="13" s="1"/>
  <c r="AU29" i="13"/>
  <c r="AW29" i="13" s="1"/>
  <c r="AU28" i="13"/>
  <c r="AW28" i="13" s="1"/>
  <c r="AU27" i="13"/>
  <c r="AW27" i="13" s="1"/>
  <c r="AU26" i="13"/>
  <c r="AW26" i="13" s="1"/>
  <c r="AW25" i="13"/>
  <c r="AU25" i="13"/>
  <c r="AU24" i="13"/>
  <c r="AW24" i="13" s="1"/>
  <c r="AU23" i="13"/>
  <c r="AW23" i="13" s="1"/>
  <c r="AW22" i="13"/>
  <c r="AU22" i="13"/>
  <c r="AU21" i="13"/>
  <c r="AW21" i="13" s="1"/>
  <c r="AU20" i="13"/>
  <c r="AW20" i="13" s="1"/>
  <c r="AU19" i="13"/>
  <c r="AW19" i="13" s="1"/>
  <c r="AU18" i="13"/>
  <c r="AW18" i="13" s="1"/>
  <c r="AW17" i="13"/>
  <c r="AU17" i="13"/>
  <c r="AU16" i="13"/>
  <c r="AW16" i="13" s="1"/>
  <c r="AU15" i="13"/>
  <c r="AW15" i="13" s="1"/>
  <c r="B15" i="13"/>
  <c r="B16" i="13" s="1"/>
  <c r="B17" i="13" s="1"/>
  <c r="B18" i="13" s="1"/>
  <c r="B19" i="13" s="1"/>
  <c r="B20" i="13" s="1"/>
  <c r="B21" i="13" s="1"/>
  <c r="B22" i="13" s="1"/>
  <c r="B23" i="13" s="1"/>
  <c r="B24" i="13" s="1"/>
  <c r="B25" i="13" s="1"/>
  <c r="B26" i="13" s="1"/>
  <c r="B27" i="13" s="1"/>
  <c r="B28" i="13" s="1"/>
  <c r="B29" i="13" s="1"/>
  <c r="B30" i="13" s="1"/>
  <c r="B31" i="13" s="1"/>
  <c r="AW14" i="13"/>
  <c r="AU14" i="13"/>
  <c r="AS13" i="13"/>
  <c r="AR13" i="13"/>
  <c r="AQ13" i="13"/>
  <c r="AP13" i="13"/>
  <c r="AO13" i="13"/>
  <c r="AK13" i="13"/>
  <c r="AJ13" i="13"/>
  <c r="AI13" i="13"/>
  <c r="AH13" i="13"/>
  <c r="AG13" i="13"/>
  <c r="AC13" i="13"/>
  <c r="AB13" i="13"/>
  <c r="AA13" i="13"/>
  <c r="Z13" i="13"/>
  <c r="Y13" i="13"/>
  <c r="U13" i="13"/>
  <c r="T13" i="13"/>
  <c r="S13" i="13"/>
  <c r="R13" i="13"/>
  <c r="Q13" i="13"/>
  <c r="AS12" i="13"/>
  <c r="AR12" i="13"/>
  <c r="AQ12" i="13"/>
  <c r="AP12" i="13"/>
  <c r="AO12" i="13"/>
  <c r="AN12" i="13"/>
  <c r="AN13" i="13" s="1"/>
  <c r="AK12" i="13"/>
  <c r="AJ12" i="13"/>
  <c r="AI12" i="13"/>
  <c r="AH12" i="13"/>
  <c r="AG12" i="13"/>
  <c r="AF12" i="13"/>
  <c r="AF13" i="13" s="1"/>
  <c r="AC12" i="13"/>
  <c r="AB12" i="13"/>
  <c r="AA12" i="13"/>
  <c r="Z12" i="13"/>
  <c r="Y12" i="13"/>
  <c r="X12" i="13"/>
  <c r="X13" i="13" s="1"/>
  <c r="U12" i="13"/>
  <c r="T12" i="13"/>
  <c r="S12" i="13"/>
  <c r="R12" i="13"/>
  <c r="Q12" i="13"/>
  <c r="P12" i="13"/>
  <c r="P13" i="13" s="1"/>
  <c r="AT11" i="13"/>
  <c r="AT12" i="13" s="1"/>
  <c r="AT13" i="13" s="1"/>
  <c r="AS11" i="13"/>
  <c r="AR11" i="13"/>
  <c r="AQ11" i="13"/>
  <c r="AP11" i="13"/>
  <c r="AO11" i="13"/>
  <c r="AN11" i="13"/>
  <c r="AM11" i="13"/>
  <c r="AJ11" i="13"/>
  <c r="AI11" i="13"/>
  <c r="AH11" i="13"/>
  <c r="AG11" i="13"/>
  <c r="AF11" i="13"/>
  <c r="AE11" i="13"/>
  <c r="AB11" i="13"/>
  <c r="AA11" i="13"/>
  <c r="Z11" i="13"/>
  <c r="Y11" i="13"/>
  <c r="X11" i="13"/>
  <c r="W11" i="13"/>
  <c r="T11" i="13"/>
  <c r="S11" i="13"/>
  <c r="R11" i="13"/>
  <c r="Q11" i="13"/>
  <c r="P11" i="13"/>
  <c r="AU9" i="13"/>
  <c r="X2" i="13"/>
  <c r="AM12" i="13" s="1"/>
  <c r="AM13" i="13" s="1"/>
  <c r="G40" i="13" l="1"/>
  <c r="E40" i="13"/>
  <c r="M50" i="13"/>
  <c r="U11" i="13"/>
  <c r="AC11" i="13"/>
  <c r="AK11" i="13"/>
  <c r="V12" i="13"/>
  <c r="V13" i="13" s="1"/>
  <c r="AD12" i="13"/>
  <c r="AD13" i="13" s="1"/>
  <c r="AL12" i="13"/>
  <c r="AL13" i="13" s="1"/>
  <c r="AZ7" i="13"/>
  <c r="V11" i="13"/>
  <c r="AD11" i="13"/>
  <c r="AL11" i="13"/>
  <c r="W12" i="13"/>
  <c r="W13" i="13" s="1"/>
  <c r="AE12" i="13"/>
  <c r="AE13" i="13" s="1"/>
</calcChain>
</file>

<file path=xl/sharedStrings.xml><?xml version="1.0" encoding="utf-8"?>
<sst xmlns="http://schemas.openxmlformats.org/spreadsheetml/2006/main" count="888" uniqueCount="404">
  <si>
    <t>主たる事務所の所在地</t>
    <rPh sb="0" eb="1">
      <t>シュ</t>
    </rPh>
    <rPh sb="3" eb="5">
      <t>ジム</t>
    </rPh>
    <rPh sb="5" eb="6">
      <t>ショ</t>
    </rPh>
    <rPh sb="7" eb="10">
      <t>ショザイチ</t>
    </rPh>
    <phoneticPr fontId="3"/>
  </si>
  <si>
    <t>運営規程</t>
    <rPh sb="0" eb="2">
      <t>ウンエイ</t>
    </rPh>
    <rPh sb="2" eb="4">
      <t>キテイ</t>
    </rPh>
    <phoneticPr fontId="3"/>
  </si>
  <si>
    <t>氏名</t>
    <rPh sb="0" eb="2">
      <t>シメイ</t>
    </rPh>
    <phoneticPr fontId="3"/>
  </si>
  <si>
    <t>(注)変更する項目の欄にのみ、変更後の内容を記入してください。</t>
    <rPh sb="1" eb="2">
      <t>チュウ</t>
    </rPh>
    <rPh sb="3" eb="5">
      <t>ヘンコウ</t>
    </rPh>
    <rPh sb="7" eb="9">
      <t>コウモク</t>
    </rPh>
    <rPh sb="10" eb="11">
      <t>ラン</t>
    </rPh>
    <rPh sb="15" eb="17">
      <t>ヘンコウ</t>
    </rPh>
    <rPh sb="17" eb="18">
      <t>ゴ</t>
    </rPh>
    <rPh sb="19" eb="21">
      <t>ナイヨウ</t>
    </rPh>
    <rPh sb="22" eb="24">
      <t>キニュウ</t>
    </rPh>
    <phoneticPr fontId="3"/>
  </si>
  <si>
    <t>申請者及びその代表者</t>
    <rPh sb="0" eb="3">
      <t>シンセイシャ</t>
    </rPh>
    <rPh sb="3" eb="4">
      <t>オヨ</t>
    </rPh>
    <rPh sb="7" eb="10">
      <t>ダイヒョウシャ</t>
    </rPh>
    <phoneticPr fontId="3"/>
  </si>
  <si>
    <t>名　　称</t>
    <rPh sb="0" eb="1">
      <t>ナ</t>
    </rPh>
    <rPh sb="3" eb="4">
      <t>ショウ</t>
    </rPh>
    <phoneticPr fontId="3"/>
  </si>
  <si>
    <t>(郵便番号　　　－　　　　)</t>
    <rPh sb="1" eb="5">
      <t>ユウビンバンゴウ</t>
    </rPh>
    <phoneticPr fontId="3"/>
  </si>
  <si>
    <t>(ビルの名称等)</t>
    <rPh sb="4" eb="6">
      <t>メイショウ</t>
    </rPh>
    <rPh sb="6" eb="7">
      <t>ラ</t>
    </rPh>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</si>
  <si>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</si>
  <si>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</si>
  <si>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</si>
  <si>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代表者の職
及び氏名</t>
    <rPh sb="0" eb="3">
      <t>ダイヒョウシャ</t>
    </rPh>
    <rPh sb="4" eb="5">
      <t>ショク</t>
    </rPh>
    <rPh sb="6" eb="7">
      <t>オヨ</t>
    </rPh>
    <rPh sb="8" eb="10">
      <t>シメイ</t>
    </rPh>
    <phoneticPr fontId="3"/>
  </si>
  <si>
    <t>職名</t>
    <rPh sb="0" eb="1">
      <t>ショク</t>
    </rPh>
    <rPh sb="1" eb="2">
      <t>ナ</t>
    </rPh>
    <phoneticPr fontId="3"/>
  </si>
  <si>
    <t>代表者の住所</t>
    <rPh sb="0" eb="3">
      <t>ダイヒョウシャ</t>
    </rPh>
    <rPh sb="4" eb="6">
      <t>ジュウショ</t>
    </rPh>
    <phoneticPr fontId="3"/>
  </si>
  <si>
    <t>事業所</t>
    <rPh sb="0" eb="3">
      <t>ジギョウショ</t>
    </rPh>
    <phoneticPr fontId="3"/>
  </si>
  <si>
    <t>所　在　地</t>
    <rPh sb="0" eb="1">
      <t>トコロ</t>
    </rPh>
    <rPh sb="2" eb="3">
      <t>ザイ</t>
    </rPh>
    <rPh sb="4" eb="5">
      <t>チ</t>
    </rPh>
    <phoneticPr fontId="3"/>
  </si>
  <si>
    <t>福岡県</t>
    <rPh sb="0" eb="3">
      <t>フクオカケン</t>
    </rPh>
    <phoneticPr fontId="3"/>
  </si>
  <si>
    <t>直通連絡先</t>
    <rPh sb="0" eb="2">
      <t>チョクツウ</t>
    </rPh>
    <rPh sb="2" eb="5">
      <t>レンラクサキ</t>
    </rPh>
    <phoneticPr fontId="3"/>
  </si>
  <si>
    <t>管理者</t>
    <rPh sb="0" eb="3">
      <t>カンリシャ</t>
    </rPh>
    <phoneticPr fontId="3"/>
  </si>
  <si>
    <t>住　所</t>
    <rPh sb="0" eb="1">
      <t>ジュウ</t>
    </rPh>
    <rPh sb="2" eb="3">
      <t>ショ</t>
    </rPh>
    <phoneticPr fontId="3"/>
  </si>
  <si>
    <t>氏　名</t>
    <rPh sb="0" eb="1">
      <t>シ</t>
    </rPh>
    <rPh sb="2" eb="3">
      <t>メイ</t>
    </rPh>
    <phoneticPr fontId="3"/>
  </si>
  <si>
    <t>事業所等名称</t>
    <rPh sb="0" eb="3">
      <t>ジギョウショ</t>
    </rPh>
    <rPh sb="3" eb="4">
      <t>ラ</t>
    </rPh>
    <rPh sb="4" eb="6">
      <t>メイショウ</t>
    </rPh>
    <phoneticPr fontId="3"/>
  </si>
  <si>
    <t>職　　種</t>
    <rPh sb="0" eb="1">
      <t>ショク</t>
    </rPh>
    <rPh sb="3" eb="4">
      <t>タネ</t>
    </rPh>
    <phoneticPr fontId="3"/>
  </si>
  <si>
    <t>専従</t>
    <rPh sb="0" eb="2">
      <t>センジュウ</t>
    </rPh>
    <phoneticPr fontId="3"/>
  </si>
  <si>
    <t>兼務</t>
    <rPh sb="0" eb="2">
      <t>ケンム</t>
    </rPh>
    <phoneticPr fontId="3"/>
  </si>
  <si>
    <t>営業日</t>
    <rPh sb="0" eb="3">
      <t>エイギョウビ</t>
    </rPh>
    <phoneticPr fontId="3"/>
  </si>
  <si>
    <t>日</t>
    <rPh sb="0" eb="1">
      <t>ヒ</t>
    </rPh>
    <phoneticPr fontId="3"/>
  </si>
  <si>
    <t>月</t>
    <rPh sb="0" eb="1">
      <t>ツキ</t>
    </rPh>
    <phoneticPr fontId="3"/>
  </si>
  <si>
    <t>火</t>
  </si>
  <si>
    <t>水</t>
  </si>
  <si>
    <t>木</t>
  </si>
  <si>
    <t>金</t>
  </si>
  <si>
    <t>土</t>
  </si>
  <si>
    <t>祝</t>
    <rPh sb="0" eb="1">
      <t>シュク</t>
    </rPh>
    <phoneticPr fontId="3"/>
  </si>
  <si>
    <t>その他の</t>
    <rPh sb="2" eb="3">
      <t>タ</t>
    </rPh>
    <phoneticPr fontId="3"/>
  </si>
  <si>
    <t>年間の休日</t>
    <rPh sb="0" eb="2">
      <t>ネンカン</t>
    </rPh>
    <rPh sb="3" eb="5">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</si>
  <si>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</si>
  <si>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</si>
  <si>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</si>
  <si>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</si>
  <si>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t>
    <rPh sb="0" eb="2">
      <t>ビコウ</t>
    </rPh>
    <phoneticPr fontId="3"/>
  </si>
  <si>
    <t>利用料</t>
    <rPh sb="0" eb="3">
      <t>リヨウリョウ</t>
    </rPh>
    <phoneticPr fontId="3"/>
  </si>
  <si>
    <t>法定代理受領分</t>
    <rPh sb="0" eb="2">
      <t>ホウテイ</t>
    </rPh>
    <rPh sb="2" eb="4">
      <t>ダイリ</t>
    </rPh>
    <rPh sb="4" eb="6">
      <t>ジュリョウ</t>
    </rPh>
    <rPh sb="6" eb="7">
      <t>ブン</t>
    </rPh>
    <phoneticPr fontId="3"/>
  </si>
  <si>
    <t>法定代理受領分以外</t>
    <rPh sb="0" eb="2">
      <t>ホウテイ</t>
    </rPh>
    <rPh sb="2" eb="4">
      <t>ダイリ</t>
    </rPh>
    <rPh sb="4" eb="6">
      <t>ジュリョウ</t>
    </rPh>
    <rPh sb="6" eb="7">
      <t>ブン</t>
    </rPh>
    <rPh sb="7" eb="9">
      <t>イガイ</t>
    </rPh>
    <phoneticPr fontId="3"/>
  </si>
  <si>
    <t>その他の費用</t>
    <rPh sb="2" eb="3">
      <t>タ</t>
    </rPh>
    <rPh sb="4" eb="6">
      <t>ヒヨウ</t>
    </rPh>
    <phoneticPr fontId="3"/>
  </si>
  <si>
    <t>通常の事業</t>
    <rPh sb="0" eb="2">
      <t>ツウジョウ</t>
    </rPh>
    <rPh sb="3" eb="5">
      <t>ジギョウ</t>
    </rPh>
    <phoneticPr fontId="3"/>
  </si>
  <si>
    <t>実施地域</t>
    <rPh sb="0" eb="2">
      <t>ジッシ</t>
    </rPh>
    <rPh sb="2" eb="4">
      <t>チイキ</t>
    </rPh>
    <phoneticPr fontId="3"/>
  </si>
  <si>
    <t>指定居宅介護支援事業に係る変更届出事項（入力用）(1)</t>
    <rPh sb="0" eb="2">
      <t>シテイ</t>
    </rPh>
    <rPh sb="2" eb="4">
      <t>キョタク</t>
    </rPh>
    <rPh sb="4" eb="6">
      <t>カイゴ</t>
    </rPh>
    <rPh sb="6" eb="8">
      <t>シエン</t>
    </rPh>
    <rPh sb="8" eb="10">
      <t>ジギョウ</t>
    </rPh>
    <rPh sb="11" eb="12">
      <t>カカ</t>
    </rPh>
    <rPh sb="13" eb="15">
      <t>ヘンコウ</t>
    </rPh>
    <rPh sb="15" eb="17">
      <t>トドケデ</t>
    </rPh>
    <rPh sb="17" eb="19">
      <t>ジコウ</t>
    </rPh>
    <rPh sb="20" eb="22">
      <t>ニュウリョク</t>
    </rPh>
    <rPh sb="22" eb="23">
      <t>ヨウ</t>
    </rPh>
    <phoneticPr fontId="3"/>
  </si>
  <si>
    <t>有　・　無</t>
    <rPh sb="0" eb="1">
      <t>アリ</t>
    </rPh>
    <rPh sb="4" eb="5">
      <t>ム</t>
    </rPh>
    <phoneticPr fontId="3"/>
  </si>
  <si>
    <t>常勤</t>
    <rPh sb="0" eb="2">
      <t>ジョウキン</t>
    </rPh>
    <phoneticPr fontId="3"/>
  </si>
  <si>
    <t>非常勤</t>
    <rPh sb="0" eb="3">
      <t>ヒジョウキン</t>
    </rPh>
    <phoneticPr fontId="3"/>
  </si>
  <si>
    <t>提　出　書　類</t>
  </si>
  <si>
    <t>チェック項目</t>
  </si>
  <si>
    <t>共通事項</t>
  </si>
  <si>
    <t>□　提出年月日は記載されているか</t>
  </si>
  <si>
    <t>□　届出書は法人名で記入されているか</t>
  </si>
  <si>
    <t>□　サービス種類は正しいか</t>
  </si>
  <si>
    <t>□　変更項目に○はつけられているか</t>
  </si>
  <si>
    <t>□　変更前後の内容が正しく記載されているか</t>
  </si>
  <si>
    <t>□　変更年月日が記載されているか</t>
  </si>
  <si>
    <r>
      <t>□</t>
    </r>
    <r>
      <rPr>
        <sz val="8"/>
        <rFont val="ＭＳ 明朝"/>
        <family val="1"/>
        <charset val="128"/>
      </rPr>
      <t>　</t>
    </r>
    <r>
      <rPr>
        <sz val="10"/>
        <rFont val="ＭＳ 明朝"/>
        <family val="1"/>
        <charset val="128"/>
      </rPr>
      <t>変更届出事項(入力用)(1)</t>
    </r>
    <rPh sb="9" eb="12">
      <t>ニュウリョクヨウ</t>
    </rPh>
    <phoneticPr fontId="3"/>
  </si>
  <si>
    <t>□　変更届出書チェック表</t>
  </si>
  <si>
    <t>具体的な変更項目</t>
  </si>
  <si>
    <t>添　付　書　類</t>
  </si>
  <si>
    <t>１　事業所の名称</t>
  </si>
  <si>
    <t>□　運営規程</t>
  </si>
  <si>
    <t>□　運営規程の事業所名は変更されているか</t>
  </si>
  <si>
    <t>□　運営規程の事業所の所在地は変更されているか</t>
  </si>
  <si>
    <t>□　事業所の平面図</t>
  </si>
  <si>
    <t>□　平面図には、事業所内部のレイアウト（机の配置等）が</t>
    <rPh sb="8" eb="11">
      <t>ジギョウショ</t>
    </rPh>
    <rPh sb="11" eb="13">
      <t>ナイブ</t>
    </rPh>
    <rPh sb="20" eb="21">
      <t>ツクエ</t>
    </rPh>
    <rPh sb="22" eb="24">
      <t>ハイチ</t>
    </rPh>
    <rPh sb="24" eb="25">
      <t>ラ</t>
    </rPh>
    <phoneticPr fontId="3"/>
  </si>
  <si>
    <t>□　事業所の写真</t>
  </si>
  <si>
    <t>□　他事業との区分は明確になっているか</t>
    <rPh sb="2" eb="3">
      <t>タ</t>
    </rPh>
    <rPh sb="3" eb="5">
      <t>ジギョウ</t>
    </rPh>
    <rPh sb="7" eb="9">
      <t>クブン</t>
    </rPh>
    <rPh sb="10" eb="12">
      <t>メイカク</t>
    </rPh>
    <phoneticPr fontId="3"/>
  </si>
  <si>
    <t>□　住居表示の変更の場合は、添付書類は不要です</t>
  </si>
  <si>
    <t>□　勤務形態一覧表</t>
    <rPh sb="2" eb="4">
      <t>キンム</t>
    </rPh>
    <rPh sb="4" eb="6">
      <t>ケイタイ</t>
    </rPh>
    <rPh sb="6" eb="8">
      <t>イチラン</t>
    </rPh>
    <rPh sb="8" eb="9">
      <t>ヒョウ</t>
    </rPh>
    <phoneticPr fontId="3"/>
  </si>
  <si>
    <t>①　営業日、営業時間、</t>
    <rPh sb="2" eb="5">
      <t>エイギョウビ</t>
    </rPh>
    <rPh sb="6" eb="8">
      <t>エイギョウ</t>
    </rPh>
    <rPh sb="8" eb="10">
      <t>ジカン</t>
    </rPh>
    <phoneticPr fontId="3"/>
  </si>
  <si>
    <t>□　変更後の運営規程は添付されているか</t>
  </si>
  <si>
    <t>□　変更届出事項(入力用)(1)の記載事項が変更されない場</t>
    <rPh sb="2" eb="4">
      <t>ヘンコウ</t>
    </rPh>
    <rPh sb="4" eb="6">
      <t>トドケデ</t>
    </rPh>
    <rPh sb="6" eb="8">
      <t>ジコウ</t>
    </rPh>
    <rPh sb="9" eb="12">
      <t>ニュウリョクヨウ</t>
    </rPh>
    <rPh sb="17" eb="19">
      <t>キサイ</t>
    </rPh>
    <rPh sb="19" eb="21">
      <t>ジコウ</t>
    </rPh>
    <rPh sb="22" eb="24">
      <t>ヘンコウ</t>
    </rPh>
    <rPh sb="28" eb="29">
      <t>バ</t>
    </rPh>
    <phoneticPr fontId="3"/>
  </si>
  <si>
    <t>　(入力用)(1)の添付は不要です</t>
    <rPh sb="10" eb="12">
      <t>テンプ</t>
    </rPh>
    <rPh sb="13" eb="15">
      <t>フヨウ</t>
    </rPh>
    <phoneticPr fontId="3"/>
  </si>
  <si>
    <t>居宅介護支援事業　　変更届出書チェック表</t>
    <rPh sb="0" eb="2">
      <t>キョタク</t>
    </rPh>
    <rPh sb="2" eb="4">
      <t>カイゴ</t>
    </rPh>
    <rPh sb="4" eb="6">
      <t>シエン</t>
    </rPh>
    <phoneticPr fontId="3"/>
  </si>
  <si>
    <t>□　事業所の建物の外観、各室の様子が分かる写真が添付さ</t>
    <rPh sb="18" eb="19">
      <t>ワ</t>
    </rPh>
    <rPh sb="21" eb="23">
      <t>シャシン</t>
    </rPh>
    <rPh sb="24" eb="26">
      <t>テンプ</t>
    </rPh>
    <phoneticPr fontId="3"/>
  </si>
  <si>
    <t>□　介護支援専門員との兼務の有無について記載されて</t>
    <rPh sb="2" eb="4">
      <t>カイゴ</t>
    </rPh>
    <rPh sb="4" eb="6">
      <t>シエン</t>
    </rPh>
    <rPh sb="6" eb="9">
      <t>センモンイン</t>
    </rPh>
    <rPh sb="14" eb="16">
      <t>ウム</t>
    </rPh>
    <rPh sb="20" eb="22">
      <t>キサイ</t>
    </rPh>
    <phoneticPr fontId="3"/>
  </si>
  <si>
    <t>□　他の職務との兼務の有無について記載されているか</t>
    <rPh sb="2" eb="3">
      <t>タ</t>
    </rPh>
    <rPh sb="4" eb="6">
      <t>ショクム</t>
    </rPh>
    <rPh sb="8" eb="10">
      <t>ケンム</t>
    </rPh>
    <rPh sb="11" eb="13">
      <t>ウム</t>
    </rPh>
    <rPh sb="17" eb="19">
      <t>キサイ</t>
    </rPh>
    <phoneticPr fontId="3"/>
  </si>
  <si>
    <t>□　変更届出事項(入力用)(2)</t>
    <rPh sb="9" eb="12">
      <t>ニュウリョクヨウ</t>
    </rPh>
    <phoneticPr fontId="3"/>
  </si>
  <si>
    <t>□　勤務形態一覧表に勤務時間数は記入されているか</t>
    <rPh sb="2" eb="4">
      <t>キンム</t>
    </rPh>
    <rPh sb="4" eb="6">
      <t>ケイタイ</t>
    </rPh>
    <rPh sb="6" eb="8">
      <t>イチラン</t>
    </rPh>
    <rPh sb="8" eb="9">
      <t>ヒョウ</t>
    </rPh>
    <rPh sb="10" eb="12">
      <t>キンム</t>
    </rPh>
    <rPh sb="12" eb="15">
      <t>ジカンスウ</t>
    </rPh>
    <rPh sb="16" eb="18">
      <t>キニュウ</t>
    </rPh>
    <phoneticPr fontId="3"/>
  </si>
  <si>
    <t>介護支援専門員の変更について</t>
  </si>
  <si>
    <t>　（提出書類）</t>
  </si>
  <si>
    <t>□　代表者名は記載されているか</t>
    <rPh sb="7" eb="9">
      <t>キサイ</t>
    </rPh>
    <phoneticPr fontId="3"/>
  </si>
  <si>
    <t>生年月日</t>
    <rPh sb="0" eb="2">
      <t>セイネン</t>
    </rPh>
    <rPh sb="2" eb="4">
      <t>ガッピ</t>
    </rPh>
    <phoneticPr fontId="3"/>
  </si>
  <si>
    <t>介護支援専門員登録番号</t>
    <rPh sb="0" eb="2">
      <t>カイゴ</t>
    </rPh>
    <rPh sb="2" eb="4">
      <t>シエン</t>
    </rPh>
    <rPh sb="4" eb="7">
      <t>センモンイン</t>
    </rPh>
    <rPh sb="7" eb="9">
      <t>トウロク</t>
    </rPh>
    <rPh sb="9" eb="11">
      <t>バンゴウ</t>
    </rPh>
    <phoneticPr fontId="8"/>
  </si>
  <si>
    <t>交付都道府県</t>
    <rPh sb="0" eb="2">
      <t>コウフ</t>
    </rPh>
    <rPh sb="2" eb="6">
      <t>トドウフケン</t>
    </rPh>
    <phoneticPr fontId="8"/>
  </si>
  <si>
    <t>当該居宅介護支援事業における介護支援専門員との兼務の有無</t>
    <rPh sb="0" eb="2">
      <t>トウガイ</t>
    </rPh>
    <rPh sb="2" eb="4">
      <t>キョタク</t>
    </rPh>
    <rPh sb="4" eb="6">
      <t>カイゴ</t>
    </rPh>
    <rPh sb="6" eb="8">
      <t>シエン</t>
    </rPh>
    <rPh sb="8" eb="10">
      <t>ジギョウ</t>
    </rPh>
    <rPh sb="14" eb="16">
      <t>カイゴ</t>
    </rPh>
    <rPh sb="16" eb="18">
      <t>シエン</t>
    </rPh>
    <rPh sb="18" eb="21">
      <t>センモンイン</t>
    </rPh>
    <rPh sb="23" eb="25">
      <t>ケンム</t>
    </rPh>
    <rPh sb="26" eb="28">
      <t>ウム</t>
    </rPh>
    <phoneticPr fontId="3"/>
  </si>
  <si>
    <t>指定居宅介護支援事業に係る変更届出事項（入力用）(2)</t>
    <rPh sb="0" eb="2">
      <t>シテイ</t>
    </rPh>
    <rPh sb="2" eb="4">
      <t>キョタク</t>
    </rPh>
    <rPh sb="4" eb="6">
      <t>カイゴ</t>
    </rPh>
    <rPh sb="6" eb="8">
      <t>シエン</t>
    </rPh>
    <rPh sb="8" eb="10">
      <t>ジギョウ</t>
    </rPh>
    <rPh sb="11" eb="12">
      <t>カカ</t>
    </rPh>
    <rPh sb="13" eb="15">
      <t>ヘンコウ</t>
    </rPh>
    <rPh sb="15" eb="17">
      <t>トドケデ</t>
    </rPh>
    <rPh sb="17" eb="19">
      <t>ジコウ</t>
    </rPh>
    <rPh sb="20" eb="22">
      <t>ニュウリョク</t>
    </rPh>
    <rPh sb="22" eb="23">
      <t>ヨウ</t>
    </rPh>
    <phoneticPr fontId="11"/>
  </si>
  <si>
    <t>介護支援専門員数</t>
    <rPh sb="0" eb="2">
      <t>カイゴ</t>
    </rPh>
    <rPh sb="2" eb="4">
      <t>シエン</t>
    </rPh>
    <rPh sb="4" eb="7">
      <t>センモンイン</t>
    </rPh>
    <rPh sb="7" eb="8">
      <t>カズ</t>
    </rPh>
    <phoneticPr fontId="3"/>
  </si>
  <si>
    <t>当該事業所に勤務する介護支援専門員一覧</t>
  </si>
  <si>
    <t>氏名</t>
  </si>
  <si>
    <t>登録番号</t>
    <rPh sb="0" eb="2">
      <t>トウロク</t>
    </rPh>
    <phoneticPr fontId="13"/>
  </si>
  <si>
    <t>勤務形態</t>
    <rPh sb="0" eb="2">
      <t>キンム</t>
    </rPh>
    <rPh sb="2" eb="4">
      <t>ケイタイ</t>
    </rPh>
    <phoneticPr fontId="13"/>
  </si>
  <si>
    <t>①</t>
  </si>
  <si>
    <t>ﾌﾘｶﾞﾅ</t>
  </si>
  <si>
    <t>②</t>
  </si>
  <si>
    <t>③</t>
  </si>
  <si>
    <t>④</t>
  </si>
  <si>
    <t>⑤</t>
  </si>
  <si>
    <t>⑥</t>
  </si>
  <si>
    <t>⑦</t>
  </si>
  <si>
    <t>⑧</t>
  </si>
  <si>
    <t>⑨</t>
  </si>
  <si>
    <t>⑩</t>
  </si>
  <si>
    <t>⑪</t>
  </si>
  <si>
    <t>⑫</t>
  </si>
  <si>
    <t>⑬</t>
  </si>
  <si>
    <t>⑭</t>
  </si>
  <si>
    <t>⑮</t>
  </si>
  <si>
    <t xml:space="preserve">備考 </t>
  </si>
  <si>
    <t>フリガナ</t>
    <phoneticPr fontId="3"/>
  </si>
  <si>
    <t>フリガナ</t>
    <phoneticPr fontId="3"/>
  </si>
  <si>
    <t>フリガナ</t>
    <phoneticPr fontId="3"/>
  </si>
  <si>
    <t>～</t>
    <phoneticPr fontId="3"/>
  </si>
  <si>
    <t>～</t>
    <phoneticPr fontId="3"/>
  </si>
  <si>
    <t>～</t>
    <phoneticPr fontId="3"/>
  </si>
  <si>
    <t>①</t>
    <phoneticPr fontId="3"/>
  </si>
  <si>
    <t>②</t>
    <phoneticPr fontId="3"/>
  </si>
  <si>
    <t>③</t>
    <phoneticPr fontId="3"/>
  </si>
  <si>
    <t>④</t>
    <phoneticPr fontId="3"/>
  </si>
  <si>
    <t>⑤</t>
    <phoneticPr fontId="3"/>
  </si>
  <si>
    <t>別紙１</t>
    <rPh sb="0" eb="2">
      <t>ベッシ</t>
    </rPh>
    <phoneticPr fontId="3"/>
  </si>
  <si>
    <t>□　変更届出事項(入力用)(2)に事業所で就労開始・終了した</t>
    <rPh sb="2" eb="4">
      <t>ヘンコウ</t>
    </rPh>
    <rPh sb="4" eb="6">
      <t>トドケデ</t>
    </rPh>
    <rPh sb="6" eb="8">
      <t>ジコウ</t>
    </rPh>
    <rPh sb="9" eb="12">
      <t>ニュウリョクヨウ</t>
    </rPh>
    <rPh sb="17" eb="20">
      <t>ジギョウショ</t>
    </rPh>
    <rPh sb="21" eb="23">
      <t>シュウロウ</t>
    </rPh>
    <rPh sb="23" eb="25">
      <t>カイシ</t>
    </rPh>
    <rPh sb="26" eb="28">
      <t>シュウリョウ</t>
    </rPh>
    <phoneticPr fontId="3"/>
  </si>
  <si>
    <t>※　変更届出事項(入力用)(1)の記載事項が変更されない場</t>
    <rPh sb="2" eb="4">
      <t>ヘンコウ</t>
    </rPh>
    <rPh sb="4" eb="6">
      <t>トドケデ</t>
    </rPh>
    <rPh sb="6" eb="8">
      <t>ジコウ</t>
    </rPh>
    <rPh sb="9" eb="12">
      <t>ニュウリョクヨウ</t>
    </rPh>
    <rPh sb="17" eb="19">
      <t>キサイ</t>
    </rPh>
    <rPh sb="19" eb="21">
      <t>ジコウ</t>
    </rPh>
    <rPh sb="22" eb="24">
      <t>ヘンコウ</t>
    </rPh>
    <rPh sb="28" eb="29">
      <t>バ</t>
    </rPh>
    <phoneticPr fontId="3"/>
  </si>
  <si>
    <t>□　退職する介護支援専門員も記入しているか</t>
    <rPh sb="2" eb="4">
      <t>タイショク</t>
    </rPh>
    <rPh sb="6" eb="8">
      <t>カイゴ</t>
    </rPh>
    <rPh sb="8" eb="10">
      <t>シエン</t>
    </rPh>
    <rPh sb="10" eb="13">
      <t>センモンイン</t>
    </rPh>
    <rPh sb="14" eb="16">
      <t>キニュウ</t>
    </rPh>
    <phoneticPr fontId="3"/>
  </si>
  <si>
    <t>　　③　運営規程　※変更を要する場合のみ</t>
    <rPh sb="4" eb="6">
      <t>ウンエイ</t>
    </rPh>
    <rPh sb="6" eb="8">
      <t>キテイ</t>
    </rPh>
    <rPh sb="10" eb="12">
      <t>ヘンコウ</t>
    </rPh>
    <rPh sb="13" eb="14">
      <t>ヨウ</t>
    </rPh>
    <rPh sb="16" eb="18">
      <t>バアイ</t>
    </rPh>
    <phoneticPr fontId="3"/>
  </si>
  <si>
    <t>　　②　変更届出事項（入力用）(２)（別紙２）</t>
    <phoneticPr fontId="3"/>
  </si>
  <si>
    <t>・登録番号は、平成１８年度に新たに付番された番号(８桁)を記入してください。</t>
    <rPh sb="1" eb="3">
      <t>トウロク</t>
    </rPh>
    <rPh sb="3" eb="5">
      <t>バンゴウ</t>
    </rPh>
    <rPh sb="7" eb="9">
      <t>ヘイセイ</t>
    </rPh>
    <rPh sb="11" eb="13">
      <t>ネンド</t>
    </rPh>
    <rPh sb="14" eb="15">
      <t>アラ</t>
    </rPh>
    <rPh sb="17" eb="18">
      <t>フ</t>
    </rPh>
    <rPh sb="18" eb="19">
      <t>バン</t>
    </rPh>
    <rPh sb="22" eb="24">
      <t>バンゴウ</t>
    </rPh>
    <rPh sb="26" eb="27">
      <t>ケタ</t>
    </rPh>
    <rPh sb="29" eb="31">
      <t>キニュウ</t>
    </rPh>
    <phoneticPr fontId="3"/>
  </si>
  <si>
    <t>□　介護保険事業所番号、名称、所在地は正しく記載されて</t>
    <phoneticPr fontId="3"/>
  </si>
  <si>
    <t>□　変更届出事項の該当欄に、変更後の内容が正しく記載さ</t>
    <phoneticPr fontId="3"/>
  </si>
  <si>
    <t>□　変更に係る全ての項目をチェックし、漏れがないことを</t>
    <phoneticPr fontId="3"/>
  </si>
  <si>
    <t>　合、もしくは該当する項目がない場合は、変更届出事項</t>
    <phoneticPr fontId="3"/>
  </si>
  <si>
    <t>・就労開始、終了年月日は和暦で記入してください。</t>
    <rPh sb="1" eb="3">
      <t>シュウロウ</t>
    </rPh>
    <rPh sb="3" eb="5">
      <t>カイシ</t>
    </rPh>
    <rPh sb="6" eb="8">
      <t>シュウリョウ</t>
    </rPh>
    <rPh sb="8" eb="11">
      <t>ネンガッピ</t>
    </rPh>
    <rPh sb="12" eb="14">
      <t>ワレキ</t>
    </rPh>
    <rPh sb="15" eb="17">
      <t>キニュウ</t>
    </rPh>
    <phoneticPr fontId="3"/>
  </si>
  <si>
    <t>（介護支援専門員の異動）</t>
    <rPh sb="1" eb="3">
      <t>カイゴ</t>
    </rPh>
    <rPh sb="3" eb="5">
      <t>シエン</t>
    </rPh>
    <rPh sb="5" eb="8">
      <t>センモンイン</t>
    </rPh>
    <rPh sb="9" eb="11">
      <t>イドウ</t>
    </rPh>
    <phoneticPr fontId="3"/>
  </si>
  <si>
    <t>当該居宅介護支援事業所以外で兼務する職務の内容</t>
    <rPh sb="0" eb="2">
      <t>トウガイ</t>
    </rPh>
    <rPh sb="2" eb="4">
      <t>キョタク</t>
    </rPh>
    <rPh sb="4" eb="6">
      <t>カイゴ</t>
    </rPh>
    <rPh sb="6" eb="8">
      <t>シエン</t>
    </rPh>
    <rPh sb="8" eb="10">
      <t>ジギョウ</t>
    </rPh>
    <rPh sb="10" eb="11">
      <t>ショ</t>
    </rPh>
    <rPh sb="11" eb="13">
      <t>イガイ</t>
    </rPh>
    <rPh sb="14" eb="16">
      <t>ケンム</t>
    </rPh>
    <rPh sb="18" eb="20">
      <t>ショクム</t>
    </rPh>
    <rPh sb="21" eb="23">
      <t>ナイヨウ</t>
    </rPh>
    <phoneticPr fontId="3"/>
  </si>
  <si>
    <t>年</t>
    <rPh sb="0" eb="1">
      <t>ネン</t>
    </rPh>
    <phoneticPr fontId="3"/>
  </si>
  <si>
    <t>日</t>
    <rPh sb="0" eb="1">
      <t>ニチ</t>
    </rPh>
    <phoneticPr fontId="3"/>
  </si>
  <si>
    <t>（01）常勤専従
（03）常勤兼務
（02）非常勤専従
（04）非常勤兼務</t>
    <rPh sb="4" eb="6">
      <t>ジョウキン</t>
    </rPh>
    <rPh sb="6" eb="8">
      <t>センジュウ</t>
    </rPh>
    <phoneticPr fontId="13"/>
  </si>
  <si>
    <t>交付
都道府県</t>
    <rPh sb="0" eb="2">
      <t>コウフ</t>
    </rPh>
    <rPh sb="3" eb="7">
      <t>トドウフケン</t>
    </rPh>
    <phoneticPr fontId="13"/>
  </si>
  <si>
    <t>休職</t>
    <rPh sb="0" eb="2">
      <t>キュウショク</t>
    </rPh>
    <phoneticPr fontId="13"/>
  </si>
  <si>
    <t>有
・
無</t>
    <rPh sb="0" eb="1">
      <t>ユウ</t>
    </rPh>
    <rPh sb="4" eb="5">
      <t>ム</t>
    </rPh>
    <phoneticPr fontId="13"/>
  </si>
  <si>
    <t>３　記入欄が不足する場合は、適宜欄を設けて記載するか又は別葉に記載した書類を添付してください｡</t>
    <rPh sb="29" eb="30">
      <t>ハ</t>
    </rPh>
    <phoneticPr fontId="11"/>
  </si>
  <si>
    <t>２　休職中の者については、休職欄の有に○を付けてください。</t>
    <rPh sb="2" eb="5">
      <t>キュウショクチュウ</t>
    </rPh>
    <rPh sb="6" eb="7">
      <t>モノ</t>
    </rPh>
    <rPh sb="13" eb="15">
      <t>キュウショク</t>
    </rPh>
    <rPh sb="15" eb="16">
      <t>ラン</t>
    </rPh>
    <rPh sb="17" eb="18">
      <t>ユウ</t>
    </rPh>
    <rPh sb="21" eb="22">
      <t>ツ</t>
    </rPh>
    <phoneticPr fontId="11"/>
  </si>
  <si>
    <t>事業所番号</t>
    <rPh sb="0" eb="2">
      <t>ジギョウ</t>
    </rPh>
    <rPh sb="2" eb="3">
      <t>ショ</t>
    </rPh>
    <rPh sb="3" eb="5">
      <t>バンゴウ</t>
    </rPh>
    <phoneticPr fontId="3"/>
  </si>
  <si>
    <t>平成</t>
    <phoneticPr fontId="14"/>
  </si>
  <si>
    <t>別紙２</t>
    <phoneticPr fontId="11"/>
  </si>
  <si>
    <t>就労開始年月日
（和暦で記入）</t>
    <phoneticPr fontId="3"/>
  </si>
  <si>
    <t>就労終了年月日
（和暦で記入）</t>
    <phoneticPr fontId="3"/>
  </si>
  <si>
    <t>（いずれかに○）</t>
    <phoneticPr fontId="13"/>
  </si>
  <si>
    <t>１　　「受付番号」欄は、記入しないでください。</t>
    <phoneticPr fontId="11"/>
  </si>
  <si>
    <t>・変更後の介護支援専門員として業務される方だけでなく、退職された介護支援専門員も記入してください。</t>
    <rPh sb="1" eb="4">
      <t>ヘンコウゴ</t>
    </rPh>
    <rPh sb="5" eb="7">
      <t>カイゴ</t>
    </rPh>
    <rPh sb="7" eb="9">
      <t>シエン</t>
    </rPh>
    <rPh sb="9" eb="12">
      <t>センモンイン</t>
    </rPh>
    <rPh sb="15" eb="17">
      <t>ギョウム</t>
    </rPh>
    <rPh sb="20" eb="21">
      <t>カタ</t>
    </rPh>
    <rPh sb="27" eb="29">
      <t>タイショク</t>
    </rPh>
    <rPh sb="32" eb="34">
      <t>カイゴ</t>
    </rPh>
    <rPh sb="34" eb="36">
      <t>シエン</t>
    </rPh>
    <rPh sb="36" eb="39">
      <t>センモンイン</t>
    </rPh>
    <rPh sb="40" eb="42">
      <t>キニュウ</t>
    </rPh>
    <phoneticPr fontId="3"/>
  </si>
  <si>
    <t>那珂　英子</t>
    <rPh sb="0" eb="2">
      <t>ナカ</t>
    </rPh>
    <rPh sb="3" eb="5">
      <t>エイコ</t>
    </rPh>
    <phoneticPr fontId="14"/>
  </si>
  <si>
    <t>御笠　愛子</t>
    <rPh sb="0" eb="1">
      <t>オ</t>
    </rPh>
    <rPh sb="1" eb="2">
      <t>カサ</t>
    </rPh>
    <rPh sb="3" eb="5">
      <t>アイコ</t>
    </rPh>
    <phoneticPr fontId="14"/>
  </si>
  <si>
    <t>紫　恵子</t>
    <rPh sb="0" eb="1">
      <t>ムラサキ</t>
    </rPh>
    <rPh sb="2" eb="4">
      <t>ケイコ</t>
    </rPh>
    <phoneticPr fontId="14"/>
  </si>
  <si>
    <t>室見　優子</t>
    <rPh sb="0" eb="2">
      <t>ムロミ</t>
    </rPh>
    <rPh sb="3" eb="5">
      <t>ユウコ</t>
    </rPh>
    <phoneticPr fontId="14"/>
  </si>
  <si>
    <t>ナカ　エイコ</t>
    <phoneticPr fontId="14"/>
  </si>
  <si>
    <t>ミカサ　アイコ</t>
    <phoneticPr fontId="14"/>
  </si>
  <si>
    <t>ムラサキ　ケイコ</t>
    <phoneticPr fontId="14"/>
  </si>
  <si>
    <t>ムロミ　ユウコ</t>
    <phoneticPr fontId="14"/>
  </si>
  <si>
    <t>４</t>
    <phoneticPr fontId="14"/>
  </si>
  <si>
    <t>０</t>
    <phoneticPr fontId="14"/>
  </si>
  <si>
    <t>９</t>
    <phoneticPr fontId="14"/>
  </si>
  <si>
    <t>８</t>
    <phoneticPr fontId="14"/>
  </si>
  <si>
    <t>７</t>
    <phoneticPr fontId="14"/>
  </si>
  <si>
    <t>６</t>
    <phoneticPr fontId="14"/>
  </si>
  <si>
    <t>福岡県</t>
    <rPh sb="0" eb="3">
      <t>フクオカケン</t>
    </rPh>
    <phoneticPr fontId="14"/>
  </si>
  <si>
    <t>４</t>
    <phoneticPr fontId="14"/>
  </si>
  <si>
    <t>０</t>
    <phoneticPr fontId="14"/>
  </si>
  <si>
    <t>５</t>
    <phoneticPr fontId="14"/>
  </si>
  <si>
    <t>３</t>
    <phoneticPr fontId="14"/>
  </si>
  <si>
    <t>２</t>
    <phoneticPr fontId="14"/>
  </si>
  <si>
    <t>４０１２３４５６７８</t>
    <phoneticPr fontId="14"/>
  </si>
  <si>
    <t>②　その他の事項</t>
    <rPh sb="4" eb="5">
      <t>タ</t>
    </rPh>
    <rPh sb="6" eb="8">
      <t>ジコウ</t>
    </rPh>
    <phoneticPr fontId="3"/>
  </si>
  <si>
    <t>□　新たに勤務する介護支援専門員の介護支援専門員証の</t>
    <rPh sb="2" eb="3">
      <t>アラ</t>
    </rPh>
    <rPh sb="5" eb="7">
      <t>キンム</t>
    </rPh>
    <rPh sb="9" eb="11">
      <t>カイゴ</t>
    </rPh>
    <rPh sb="11" eb="13">
      <t>シエン</t>
    </rPh>
    <rPh sb="13" eb="16">
      <t>センモンイン</t>
    </rPh>
    <rPh sb="17" eb="19">
      <t>カイゴ</t>
    </rPh>
    <rPh sb="19" eb="24">
      <t>シエンセンモンイン</t>
    </rPh>
    <rPh sb="24" eb="25">
      <t>ショウ</t>
    </rPh>
    <phoneticPr fontId="3"/>
  </si>
  <si>
    <t>□　変更届出書</t>
    <phoneticPr fontId="3"/>
  </si>
  <si>
    <t>３　事業者の名称・主たる事</t>
    <rPh sb="2" eb="5">
      <t>ジギョウシャ</t>
    </rPh>
    <rPh sb="6" eb="8">
      <t>メイショウ</t>
    </rPh>
    <phoneticPr fontId="3"/>
  </si>
  <si>
    <t>４　代表者の職・氏名、生年</t>
    <rPh sb="6" eb="7">
      <t>ショク</t>
    </rPh>
    <rPh sb="11" eb="13">
      <t>セイネン</t>
    </rPh>
    <phoneticPr fontId="3"/>
  </si>
  <si>
    <t>６　事業所の建物の構造、</t>
    <phoneticPr fontId="3"/>
  </si>
  <si>
    <t>　</t>
    <phoneticPr fontId="3"/>
  </si>
  <si>
    <t>□　介護支援専門員証の写し</t>
    <rPh sb="2" eb="4">
      <t>カイゴ</t>
    </rPh>
    <rPh sb="4" eb="6">
      <t>シエン</t>
    </rPh>
    <rPh sb="6" eb="8">
      <t>センモン</t>
    </rPh>
    <rPh sb="8" eb="9">
      <t>イン</t>
    </rPh>
    <rPh sb="9" eb="10">
      <t>ショウ</t>
    </rPh>
    <rPh sb="11" eb="12">
      <t>ウツ</t>
    </rPh>
    <phoneticPr fontId="3"/>
  </si>
  <si>
    <t xml:space="preserve">   （欠格及び暴力団排除に係る２つの誓約書が必要）</t>
    <phoneticPr fontId="3"/>
  </si>
  <si>
    <t>□　誓約書</t>
    <rPh sb="2" eb="5">
      <t>セイヤクショ</t>
    </rPh>
    <phoneticPr fontId="3"/>
  </si>
  <si>
    <t>□　移転の場合、移転先は市街化調整区域ではないか</t>
  </si>
  <si>
    <t>　　及びその登録番号</t>
    <rPh sb="2" eb="3">
      <t>オヨ</t>
    </rPh>
    <rPh sb="6" eb="8">
      <t>トウロク</t>
    </rPh>
    <rPh sb="8" eb="10">
      <t>バンゴウ</t>
    </rPh>
    <phoneticPr fontId="3"/>
  </si>
  <si>
    <t>　  いるか</t>
    <phoneticPr fontId="3"/>
  </si>
  <si>
    <t>　  れているか</t>
    <phoneticPr fontId="3"/>
  </si>
  <si>
    <t>　  確認したか</t>
    <phoneticPr fontId="3"/>
  </si>
  <si>
    <t xml:space="preserve">  （電話・FAX番号も含む）</t>
    <phoneticPr fontId="3"/>
  </si>
  <si>
    <t xml:space="preserve"> 　（Ａ４サイズの台紙に貼付す</t>
    <rPh sb="9" eb="11">
      <t>ダイシ</t>
    </rPh>
    <rPh sb="12" eb="14">
      <t>チョウフ</t>
    </rPh>
    <phoneticPr fontId="3"/>
  </si>
  <si>
    <t xml:space="preserve">  　記載されているか</t>
    <phoneticPr fontId="3"/>
  </si>
  <si>
    <t xml:space="preserve">  （同一場所で他事業と合わせて実施することは可能です。そ</t>
    <phoneticPr fontId="3"/>
  </si>
  <si>
    <t xml:space="preserve">  　の場合、区画を明確にする必要がありますのでマーカー等</t>
    <phoneticPr fontId="3"/>
  </si>
  <si>
    <t xml:space="preserve">  　で区画を示してあることが必要です。しきり等は必要あり</t>
    <phoneticPr fontId="3"/>
  </si>
  <si>
    <t xml:space="preserve">  　ません）</t>
    <phoneticPr fontId="3"/>
  </si>
  <si>
    <t xml:space="preserve">  　れているか</t>
    <phoneticPr fontId="3"/>
  </si>
  <si>
    <t xml:space="preserve">   （電話・FAX番号も含む）</t>
    <phoneticPr fontId="3"/>
  </si>
  <si>
    <t>　  記載されているか</t>
    <phoneticPr fontId="3"/>
  </si>
  <si>
    <t>　  ません）</t>
    <phoneticPr fontId="3"/>
  </si>
  <si>
    <t xml:space="preserve">  　いるか</t>
    <phoneticPr fontId="3"/>
  </si>
  <si>
    <t>　  年間の休日</t>
    <rPh sb="3" eb="5">
      <t>ネンカン</t>
    </rPh>
    <rPh sb="6" eb="8">
      <t>キュウジツ</t>
    </rPh>
    <phoneticPr fontId="3"/>
  </si>
  <si>
    <t xml:space="preserve">  　通常事業の実施地域</t>
    <rPh sb="3" eb="5">
      <t>ツウジョウ</t>
    </rPh>
    <rPh sb="5" eb="7">
      <t>ジギョウ</t>
    </rPh>
    <rPh sb="8" eb="10">
      <t>ジッシ</t>
    </rPh>
    <rPh sb="10" eb="12">
      <t>チイキ</t>
    </rPh>
    <phoneticPr fontId="3"/>
  </si>
  <si>
    <t xml:space="preserve">  　合、もしくは該当する項目がない場合は、変更届出事項</t>
    <phoneticPr fontId="3"/>
  </si>
  <si>
    <t xml:space="preserve">  　(入力用)(1)の添付は不要です</t>
    <rPh sb="12" eb="14">
      <t>テンプ</t>
    </rPh>
    <rPh sb="15" eb="17">
      <t>フヨウ</t>
    </rPh>
    <phoneticPr fontId="3"/>
  </si>
  <si>
    <t xml:space="preserve">  　介護支援専門員全員が記載されているか</t>
    <rPh sb="3" eb="5">
      <t>カイゴ</t>
    </rPh>
    <rPh sb="5" eb="7">
      <t>シエン</t>
    </rPh>
    <rPh sb="7" eb="10">
      <t>センモンイン</t>
    </rPh>
    <phoneticPr fontId="3"/>
  </si>
  <si>
    <t xml:space="preserve">  　写しが添付されているか</t>
    <phoneticPr fontId="3"/>
  </si>
  <si>
    <t xml:space="preserve">  （事業所名を登記している場合は変更が必要）</t>
    <phoneticPr fontId="3"/>
  </si>
  <si>
    <t>　　賃貸借契約書等の写しは、不要です</t>
    <rPh sb="14" eb="16">
      <t>フヨウ</t>
    </rPh>
    <phoneticPr fontId="3"/>
  </si>
  <si>
    <t xml:space="preserve">  （建物又は事業所が賃貸の</t>
    <rPh sb="3" eb="5">
      <t>タテモノ</t>
    </rPh>
    <rPh sb="5" eb="6">
      <t>マタ</t>
    </rPh>
    <rPh sb="7" eb="10">
      <t>ジギョウショ</t>
    </rPh>
    <rPh sb="11" eb="13">
      <t>チンタイ</t>
    </rPh>
    <phoneticPr fontId="3"/>
  </si>
  <si>
    <t>　　場合のみ）</t>
  </si>
  <si>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3"/>
  </si>
  <si>
    <t>□　業務管理体制に係る届出書</t>
    <rPh sb="2" eb="4">
      <t>ギョウム</t>
    </rPh>
    <rPh sb="4" eb="6">
      <t>カンリ</t>
    </rPh>
    <rPh sb="6" eb="8">
      <t>タイセイ</t>
    </rPh>
    <rPh sb="9" eb="10">
      <t>カカ</t>
    </rPh>
    <rPh sb="11" eb="13">
      <t>トドケデ</t>
    </rPh>
    <rPh sb="13" eb="14">
      <t>ショ</t>
    </rPh>
    <phoneticPr fontId="3"/>
  </si>
  <si>
    <t>□　業務管理体制に係る届出書を提出しているか</t>
    <rPh sb="2" eb="4">
      <t>ギョウム</t>
    </rPh>
    <rPh sb="4" eb="6">
      <t>カンリ</t>
    </rPh>
    <rPh sb="6" eb="8">
      <t>タイセイ</t>
    </rPh>
    <rPh sb="9" eb="10">
      <t>カカ</t>
    </rPh>
    <rPh sb="11" eb="14">
      <t>トドケデショ</t>
    </rPh>
    <rPh sb="15" eb="17">
      <t>テイシュツ</t>
    </rPh>
    <phoneticPr fontId="3"/>
  </si>
  <si>
    <t>※法令遵守責任者等の届出のことです</t>
    <rPh sb="1" eb="3">
      <t>ホウレイ</t>
    </rPh>
    <rPh sb="3" eb="5">
      <t>ジュンシュ</t>
    </rPh>
    <rPh sb="5" eb="8">
      <t>セキニンシャ</t>
    </rPh>
    <rPh sb="8" eb="9">
      <t>ナド</t>
    </rPh>
    <rPh sb="10" eb="12">
      <t>トドケデ</t>
    </rPh>
    <phoneticPr fontId="3"/>
  </si>
  <si>
    <t>□　既に提出している場合、届出事項に変更はないか</t>
    <phoneticPr fontId="3"/>
  </si>
  <si>
    <t>□　建物全体の図面を添付しているか</t>
    <phoneticPr fontId="3"/>
  </si>
  <si>
    <t xml:space="preserve">    月日、住所及び連絡先</t>
    <rPh sb="7" eb="9">
      <t>ジュウショ</t>
    </rPh>
    <rPh sb="9" eb="10">
      <t>オヨ</t>
    </rPh>
    <rPh sb="11" eb="14">
      <t>レンラクサキ</t>
    </rPh>
    <phoneticPr fontId="3"/>
  </si>
  <si>
    <t>　  生年月日、住所及び連絡先</t>
    <rPh sb="3" eb="5">
      <t>セイネン</t>
    </rPh>
    <rPh sb="5" eb="7">
      <t>ガッピ</t>
    </rPh>
    <rPh sb="10" eb="11">
      <t>オヨ</t>
    </rPh>
    <rPh sb="12" eb="15">
      <t>レンラクサキ</t>
    </rPh>
    <phoneticPr fontId="3"/>
  </si>
  <si>
    <t>□　本市都市計画課（北九州市役所本庁舎１３階）にて地区</t>
  </si>
  <si>
    <t>　　計画を確認し、移転可能かどうか事前に協議を行ったか</t>
  </si>
  <si>
    <t>□　登記等については、変更の必要はないか</t>
    <phoneticPr fontId="3"/>
  </si>
  <si>
    <t>□　写真はカラーか</t>
    <rPh sb="2" eb="4">
      <t>シャシン</t>
    </rPh>
    <phoneticPr fontId="3"/>
  </si>
  <si>
    <t>□　登記事項証明書</t>
    <rPh sb="2" eb="4">
      <t>トウキ</t>
    </rPh>
    <rPh sb="4" eb="6">
      <t>ジコウ</t>
    </rPh>
    <rPh sb="6" eb="9">
      <t>ショウメイショ</t>
    </rPh>
    <phoneticPr fontId="3"/>
  </si>
  <si>
    <t>□　誓約書が添付されているか</t>
    <rPh sb="2" eb="5">
      <t>セイヤクショ</t>
    </rPh>
    <rPh sb="6" eb="8">
      <t>テンプ</t>
    </rPh>
    <phoneticPr fontId="3"/>
  </si>
  <si>
    <t xml:space="preserve">  　専用区画等</t>
    <phoneticPr fontId="3"/>
  </si>
  <si>
    <t>□　運営規程の介護支援専門員の員数の記載が変更となる場合</t>
    <rPh sb="2" eb="4">
      <t>ウンエイ</t>
    </rPh>
    <rPh sb="4" eb="6">
      <t>キテイ</t>
    </rPh>
    <rPh sb="7" eb="9">
      <t>カイゴ</t>
    </rPh>
    <rPh sb="9" eb="11">
      <t>シエン</t>
    </rPh>
    <rPh sb="11" eb="14">
      <t>センモンイン</t>
    </rPh>
    <rPh sb="15" eb="17">
      <t>インスウ</t>
    </rPh>
    <rPh sb="18" eb="20">
      <t>キサイ</t>
    </rPh>
    <rPh sb="21" eb="23">
      <t>ヘンコウ</t>
    </rPh>
    <rPh sb="26" eb="28">
      <t>バアイ</t>
    </rPh>
    <phoneticPr fontId="3"/>
  </si>
  <si>
    <t>　　がない場合は提出不要）</t>
    <rPh sb="5" eb="7">
      <t>バアイ</t>
    </rPh>
    <rPh sb="8" eb="10">
      <t>テイシュツ</t>
    </rPh>
    <rPh sb="10" eb="12">
      <t>フヨウ</t>
    </rPh>
    <phoneticPr fontId="3"/>
  </si>
  <si>
    <t>　　は、変更後の運営規程を添付してるか（※運営規程に変更</t>
    <rPh sb="4" eb="6">
      <t>ヘンコウ</t>
    </rPh>
    <rPh sb="6" eb="7">
      <t>ゴ</t>
    </rPh>
    <rPh sb="8" eb="10">
      <t>ウンエイ</t>
    </rPh>
    <rPh sb="10" eb="12">
      <t>キテイ</t>
    </rPh>
    <rPh sb="13" eb="15">
      <t>テンプ</t>
    </rPh>
    <rPh sb="21" eb="23">
      <t>ウンエイ</t>
    </rPh>
    <rPh sb="23" eb="25">
      <t>キテイ</t>
    </rPh>
    <rPh sb="26" eb="28">
      <t>ヘンコウ</t>
    </rPh>
    <phoneticPr fontId="3"/>
  </si>
  <si>
    <t>□　勤務形態の変更や休職、復職については、変更年月日と</t>
    <rPh sb="2" eb="4">
      <t>キンム</t>
    </rPh>
    <rPh sb="4" eb="6">
      <t>ケイタイ</t>
    </rPh>
    <rPh sb="7" eb="9">
      <t>ヘンコウ</t>
    </rPh>
    <rPh sb="10" eb="12">
      <t>キュウショク</t>
    </rPh>
    <rPh sb="13" eb="15">
      <t>フクショク</t>
    </rPh>
    <rPh sb="21" eb="23">
      <t>ヘンコウ</t>
    </rPh>
    <rPh sb="23" eb="26">
      <t>ネンガッピ</t>
    </rPh>
    <phoneticPr fontId="3"/>
  </si>
  <si>
    <t>　　しているか（詳細は記載例参照）</t>
    <rPh sb="8" eb="10">
      <t>ショウサイ</t>
    </rPh>
    <rPh sb="11" eb="13">
      <t>キサイ</t>
    </rPh>
    <rPh sb="13" eb="14">
      <t>レイ</t>
    </rPh>
    <rPh sb="14" eb="16">
      <t>サンショウ</t>
    </rPh>
    <phoneticPr fontId="3"/>
  </si>
  <si>
    <t>※　資格取得後に改姓している場合は、旧姓の資格証がその</t>
    <rPh sb="2" eb="4">
      <t>シカク</t>
    </rPh>
    <rPh sb="4" eb="6">
      <t>シュトク</t>
    </rPh>
    <rPh sb="6" eb="7">
      <t>ゴ</t>
    </rPh>
    <rPh sb="8" eb="10">
      <t>カイセイ</t>
    </rPh>
    <rPh sb="14" eb="16">
      <t>バアイ</t>
    </rPh>
    <rPh sb="18" eb="20">
      <t>キュウセイ</t>
    </rPh>
    <rPh sb="21" eb="23">
      <t>シカク</t>
    </rPh>
    <rPh sb="23" eb="24">
      <t>ショウ</t>
    </rPh>
    <phoneticPr fontId="3"/>
  </si>
  <si>
    <t>　　介護支援専門員の資格証の写しであることがわかるよう、</t>
    <rPh sb="2" eb="4">
      <t>カイゴ</t>
    </rPh>
    <rPh sb="4" eb="6">
      <t>シエン</t>
    </rPh>
    <rPh sb="6" eb="9">
      <t>センモンイン</t>
    </rPh>
    <rPh sb="10" eb="12">
      <t>シカク</t>
    </rPh>
    <rPh sb="12" eb="13">
      <t>ショウ</t>
    </rPh>
    <rPh sb="14" eb="15">
      <t>ウツ</t>
    </rPh>
    <phoneticPr fontId="3"/>
  </si>
  <si>
    <t>※運営規程の従業者の員数の記載の変更の有無（〇をしてください。）　⇒　あり　・　なし</t>
    <rPh sb="1" eb="3">
      <t>ウンエイ</t>
    </rPh>
    <rPh sb="3" eb="5">
      <t>キテイ</t>
    </rPh>
    <rPh sb="6" eb="9">
      <t>ジュウギョウシャ</t>
    </rPh>
    <rPh sb="10" eb="12">
      <t>インスウ</t>
    </rPh>
    <rPh sb="13" eb="15">
      <t>キサイ</t>
    </rPh>
    <rPh sb="16" eb="18">
      <t>ヘンコウ</t>
    </rPh>
    <rPh sb="19" eb="21">
      <t>ウム</t>
    </rPh>
    <phoneticPr fontId="3"/>
  </si>
  <si>
    <t>□　賃貸借契約書等の写し</t>
    <phoneticPr fontId="3"/>
  </si>
  <si>
    <t>　　き写真３枚まで</t>
    <rPh sb="3" eb="5">
      <t>シャシン</t>
    </rPh>
    <rPh sb="6" eb="7">
      <t>マイ</t>
    </rPh>
    <phoneticPr fontId="3"/>
  </si>
  <si>
    <t>　　（カラー※白黒不可）</t>
    <phoneticPr fontId="3"/>
  </si>
  <si>
    <t>　 　ること※Ａ４台紙１枚につ</t>
    <phoneticPr fontId="3"/>
  </si>
  <si>
    <t>□　写真はＡ４台紙に貼付しているか</t>
    <rPh sb="2" eb="4">
      <t>シャシン</t>
    </rPh>
    <rPh sb="7" eb="9">
      <t>ダイシ</t>
    </rPh>
    <rPh sb="10" eb="12">
      <t>テンプ</t>
    </rPh>
    <phoneticPr fontId="3"/>
  </si>
  <si>
    <t>　（Ａ４台紙１枚につき、写真の貼付は３枚までとする）</t>
    <rPh sb="4" eb="6">
      <t>ダイシ</t>
    </rPh>
    <rPh sb="7" eb="8">
      <t>マイ</t>
    </rPh>
    <rPh sb="12" eb="14">
      <t>シャシン</t>
    </rPh>
    <rPh sb="15" eb="17">
      <t>テンプ</t>
    </rPh>
    <rPh sb="19" eb="20">
      <t>マイ</t>
    </rPh>
    <phoneticPr fontId="3"/>
  </si>
  <si>
    <t>　　ーで可。また、原本を添付する事業所名をコピーの余白に必ず記載</t>
    <rPh sb="30" eb="32">
      <t>キサイ</t>
    </rPh>
    <phoneticPr fontId="3"/>
  </si>
  <si>
    <t>　　してください。）</t>
    <phoneticPr fontId="3"/>
  </si>
  <si>
    <t>５　登記簿事項証明書・条例等</t>
    <rPh sb="5" eb="7">
      <t>ジコウ</t>
    </rPh>
    <rPh sb="7" eb="10">
      <t>ショウメイショ</t>
    </rPh>
    <phoneticPr fontId="3"/>
  </si>
  <si>
    <t>　　事由を就労開始年月日・就労終了年月日欄の余白に記載</t>
    <rPh sb="2" eb="4">
      <t>ジユウ</t>
    </rPh>
    <rPh sb="5" eb="7">
      <t>シュウロウ</t>
    </rPh>
    <rPh sb="7" eb="9">
      <t>カイシ</t>
    </rPh>
    <rPh sb="9" eb="12">
      <t>ネンガッピ</t>
    </rPh>
    <rPh sb="13" eb="15">
      <t>シュウロウ</t>
    </rPh>
    <rPh sb="15" eb="17">
      <t>シュウリョウ</t>
    </rPh>
    <rPh sb="17" eb="20">
      <t>ネンガッピ</t>
    </rPh>
    <rPh sb="20" eb="21">
      <t>ラン</t>
    </rPh>
    <rPh sb="22" eb="24">
      <t>ヨハク</t>
    </rPh>
    <rPh sb="25" eb="27">
      <t>キサイ</t>
    </rPh>
    <phoneticPr fontId="3"/>
  </si>
  <si>
    <t>２　事業所の所在地及び連絡先</t>
    <rPh sb="9" eb="10">
      <t>オヨ</t>
    </rPh>
    <rPh sb="11" eb="14">
      <t>レンラクサキ</t>
    </rPh>
    <phoneticPr fontId="3"/>
  </si>
  <si>
    <t>□　登記事項証明書は適切に変更されているか</t>
    <rPh sb="2" eb="4">
      <t>トウキ</t>
    </rPh>
    <rPh sb="4" eb="6">
      <t>ジコウ</t>
    </rPh>
    <rPh sb="6" eb="9">
      <t>ショウメイショ</t>
    </rPh>
    <phoneticPr fontId="3"/>
  </si>
  <si>
    <t xml:space="preserve">    務所の所在地及び連絡先</t>
    <rPh sb="10" eb="11">
      <t>オヨ</t>
    </rPh>
    <rPh sb="12" eb="15">
      <t>レンラクサキ</t>
    </rPh>
    <phoneticPr fontId="3"/>
  </si>
  <si>
    <t>　（登記事項証明書、誓約書は原本。ただし、登記事項証明書について</t>
    <rPh sb="4" eb="6">
      <t>ジコウ</t>
    </rPh>
    <rPh sb="6" eb="9">
      <t>ショウメイショ</t>
    </rPh>
    <rPh sb="10" eb="13">
      <t>セイヤクショ</t>
    </rPh>
    <rPh sb="21" eb="23">
      <t>トウキ</t>
    </rPh>
    <rPh sb="23" eb="25">
      <t>ジコウ</t>
    </rPh>
    <rPh sb="25" eb="27">
      <t>ショウメイ</t>
    </rPh>
    <rPh sb="27" eb="28">
      <t>ショ</t>
    </rPh>
    <phoneticPr fontId="3"/>
  </si>
  <si>
    <t>　　は、他のサービスと同時に届出する場合、原本は１部で、他はコピ</t>
    <phoneticPr fontId="3"/>
  </si>
  <si>
    <t>□　登記事項証明書は適切に変更されているか</t>
    <phoneticPr fontId="3"/>
  </si>
  <si>
    <t>　　れているか</t>
    <phoneticPr fontId="3"/>
  </si>
  <si>
    <t>□　運営規程（変更がある場合）</t>
    <rPh sb="7" eb="9">
      <t>ヘンコウ</t>
    </rPh>
    <rPh sb="12" eb="14">
      <t>バアイ</t>
    </rPh>
    <phoneticPr fontId="3"/>
  </si>
  <si>
    <t>□　新管理者分の暴力団排除に係る誓約書が添付されているか</t>
    <phoneticPr fontId="3"/>
  </si>
  <si>
    <t>　④　新たに勤務する介護支援専門員の介護支援専門員証</t>
    <phoneticPr fontId="3"/>
  </si>
  <si>
    <t>　⑤　勤務体制及び勤務形態の一覧表</t>
    <phoneticPr fontId="3"/>
  </si>
  <si>
    <t>令和</t>
    <rPh sb="0" eb="2">
      <t>レイワ</t>
    </rPh>
    <phoneticPr fontId="14"/>
  </si>
  <si>
    <t>元</t>
    <rPh sb="0" eb="1">
      <t>ガン</t>
    </rPh>
    <phoneticPr fontId="14"/>
  </si>
  <si>
    <t>８　事業所の管理者の氏名、</t>
    <phoneticPr fontId="3"/>
  </si>
  <si>
    <t>10　運営規程</t>
    <phoneticPr fontId="3"/>
  </si>
  <si>
    <t>20　介護支援専門員の氏名</t>
    <rPh sb="3" eb="5">
      <t>カイゴ</t>
    </rPh>
    <rPh sb="5" eb="7">
      <t>シエン</t>
    </rPh>
    <rPh sb="7" eb="10">
      <t>センモンイン</t>
    </rPh>
    <rPh sb="11" eb="13">
      <t>シメイ</t>
    </rPh>
    <phoneticPr fontId="3"/>
  </si>
  <si>
    <t>□　暴力団排除に係る誓約書</t>
    <rPh sb="2" eb="5">
      <t>ボウリョクダン</t>
    </rPh>
    <rPh sb="10" eb="13">
      <t>セイヤクショ</t>
    </rPh>
    <phoneticPr fontId="3"/>
  </si>
  <si>
    <t>主任介護支援専門員研修の受講</t>
    <rPh sb="0" eb="2">
      <t>シュニン</t>
    </rPh>
    <rPh sb="2" eb="4">
      <t>カイゴ</t>
    </rPh>
    <rPh sb="4" eb="6">
      <t>シエン</t>
    </rPh>
    <rPh sb="6" eb="9">
      <t>センモンイン</t>
    </rPh>
    <rPh sb="9" eb="11">
      <t>ケンシュウ</t>
    </rPh>
    <rPh sb="12" eb="14">
      <t>ジュコウ</t>
    </rPh>
    <phoneticPr fontId="8"/>
  </si>
  <si>
    <t>　　写しの余白又は裏面に現在の氏名を記入してください。</t>
    <rPh sb="2" eb="3">
      <t>ウツ</t>
    </rPh>
    <rPh sb="5" eb="7">
      <t>ヨハク</t>
    </rPh>
    <rPh sb="7" eb="8">
      <t>マタ</t>
    </rPh>
    <rPh sb="9" eb="11">
      <t>ウラメン</t>
    </rPh>
    <rPh sb="12" eb="14">
      <t>ゲンザイ</t>
    </rPh>
    <rPh sb="15" eb="17">
      <t>シメイ</t>
    </rPh>
    <rPh sb="18" eb="20">
      <t>キニュウ</t>
    </rPh>
    <phoneticPr fontId="3"/>
  </si>
  <si>
    <t>□　新管理者が主任介護支援専門員の研修を修了していない場合</t>
    <rPh sb="2" eb="3">
      <t>シン</t>
    </rPh>
    <rPh sb="3" eb="6">
      <t>カンリシャ</t>
    </rPh>
    <rPh sb="7" eb="9">
      <t>シュニン</t>
    </rPh>
    <rPh sb="9" eb="11">
      <t>カイゴ</t>
    </rPh>
    <rPh sb="11" eb="13">
      <t>シエン</t>
    </rPh>
    <rPh sb="13" eb="16">
      <t>センモンイン</t>
    </rPh>
    <rPh sb="17" eb="19">
      <t>ケンシュウ</t>
    </rPh>
    <rPh sb="20" eb="22">
      <t>シュウリョウ</t>
    </rPh>
    <rPh sb="27" eb="29">
      <t>バアイ</t>
    </rPh>
    <phoneticPr fontId="3"/>
  </si>
  <si>
    <t>管理者確保のための計画書</t>
    <rPh sb="0" eb="3">
      <t>カンリシャ</t>
    </rPh>
    <rPh sb="3" eb="5">
      <t>カクホ</t>
    </rPh>
    <rPh sb="9" eb="12">
      <t>ケイカクショ</t>
    </rPh>
    <phoneticPr fontId="24"/>
  </si>
  <si>
    <t>事業者等情報</t>
    <rPh sb="0" eb="3">
      <t>ジギョウシャ</t>
    </rPh>
    <rPh sb="3" eb="4">
      <t>ナド</t>
    </rPh>
    <rPh sb="4" eb="6">
      <t>ジョウホウ</t>
    </rPh>
    <phoneticPr fontId="24"/>
  </si>
  <si>
    <t>介護保険事業所番号</t>
    <rPh sb="0" eb="2">
      <t>カイゴ</t>
    </rPh>
    <rPh sb="2" eb="4">
      <t>ホケン</t>
    </rPh>
    <rPh sb="4" eb="6">
      <t>ジギョウ</t>
    </rPh>
    <rPh sb="6" eb="7">
      <t>ショ</t>
    </rPh>
    <rPh sb="7" eb="9">
      <t>バンゴウ</t>
    </rPh>
    <phoneticPr fontId="24"/>
  </si>
  <si>
    <t>事業所・開設者</t>
    <rPh sb="0" eb="3">
      <t>ジギョウショ</t>
    </rPh>
    <rPh sb="4" eb="7">
      <t>カイセツシャ</t>
    </rPh>
    <phoneticPr fontId="24"/>
  </si>
  <si>
    <t>フリガナ</t>
    <phoneticPr fontId="24"/>
  </si>
  <si>
    <t>名称</t>
    <rPh sb="0" eb="2">
      <t>メイショウ</t>
    </rPh>
    <phoneticPr fontId="24"/>
  </si>
  <si>
    <t>事業所等の名称</t>
    <rPh sb="0" eb="2">
      <t>ジギョウ</t>
    </rPh>
    <rPh sb="2" eb="4">
      <t>ショナド</t>
    </rPh>
    <rPh sb="5" eb="7">
      <t>メイショウ</t>
    </rPh>
    <phoneticPr fontId="24"/>
  </si>
  <si>
    <t>１　主任介護支援専門員を管理者とすることが困難である理由</t>
    <rPh sb="2" eb="4">
      <t>シュニン</t>
    </rPh>
    <rPh sb="4" eb="6">
      <t>カイゴ</t>
    </rPh>
    <rPh sb="6" eb="8">
      <t>シエン</t>
    </rPh>
    <rPh sb="8" eb="11">
      <t>センモンイン</t>
    </rPh>
    <rPh sb="12" eb="15">
      <t>カンリシャ</t>
    </rPh>
    <rPh sb="21" eb="23">
      <t>コンナン</t>
    </rPh>
    <rPh sb="26" eb="28">
      <t>リユウ</t>
    </rPh>
    <phoneticPr fontId="24"/>
  </si>
  <si>
    <t>※当該状況を把握できる書類を提出し、代替することも可</t>
    <rPh sb="1" eb="3">
      <t>トウガイ</t>
    </rPh>
    <rPh sb="3" eb="5">
      <t>ジョウキョウ</t>
    </rPh>
    <rPh sb="6" eb="8">
      <t>ハアク</t>
    </rPh>
    <rPh sb="11" eb="13">
      <t>ショルイ</t>
    </rPh>
    <rPh sb="14" eb="16">
      <t>テイシュツ</t>
    </rPh>
    <rPh sb="18" eb="20">
      <t>ダイタイ</t>
    </rPh>
    <rPh sb="25" eb="26">
      <t>カ</t>
    </rPh>
    <phoneticPr fontId="24"/>
  </si>
  <si>
    <t>２　１の理由が解消される見込み</t>
    <rPh sb="4" eb="6">
      <t>リユウ</t>
    </rPh>
    <rPh sb="7" eb="9">
      <t>カイショウ</t>
    </rPh>
    <rPh sb="12" eb="14">
      <t>ミコ</t>
    </rPh>
    <phoneticPr fontId="24"/>
  </si>
  <si>
    <t>　年　　月　　日</t>
    <rPh sb="1" eb="2">
      <t>ネン</t>
    </rPh>
    <rPh sb="4" eb="5">
      <t>ツキ</t>
    </rPh>
    <rPh sb="7" eb="8">
      <t>ニチ</t>
    </rPh>
    <phoneticPr fontId="24"/>
  </si>
  <si>
    <t>（法人名）</t>
    <rPh sb="1" eb="3">
      <t>ホウジン</t>
    </rPh>
    <rPh sb="3" eb="4">
      <t>メイ</t>
    </rPh>
    <phoneticPr fontId="24"/>
  </si>
  <si>
    <t>（代表者名）</t>
    <rPh sb="1" eb="4">
      <t>ダイヒョウシャ</t>
    </rPh>
    <rPh sb="4" eb="5">
      <t>メイ</t>
    </rPh>
    <phoneticPr fontId="24"/>
  </si>
  <si>
    <t>　　「管理者確保のための計画書」（別紙３）を添付しているか</t>
    <rPh sb="3" eb="6">
      <t>カンリシャ</t>
    </rPh>
    <rPh sb="6" eb="8">
      <t>カクホ</t>
    </rPh>
    <rPh sb="12" eb="14">
      <t>ケイカク</t>
    </rPh>
    <rPh sb="14" eb="15">
      <t>ショ</t>
    </rPh>
    <rPh sb="17" eb="19">
      <t>ベッシ</t>
    </rPh>
    <rPh sb="22" eb="24">
      <t>テンプ</t>
    </rPh>
    <phoneticPr fontId="3"/>
  </si>
  <si>
    <t>　　※令和３年４月以降適用</t>
    <rPh sb="3" eb="5">
      <t>レイワ</t>
    </rPh>
    <rPh sb="6" eb="7">
      <t>ネン</t>
    </rPh>
    <rPh sb="8" eb="9">
      <t>ツキ</t>
    </rPh>
    <rPh sb="9" eb="11">
      <t>イコウ</t>
    </rPh>
    <rPh sb="11" eb="13">
      <t>テキヨウ</t>
    </rPh>
    <phoneticPr fontId="3"/>
  </si>
  <si>
    <t>（別紙３）</t>
    <rPh sb="1" eb="3">
      <t>ベッシ</t>
    </rPh>
    <phoneticPr fontId="3"/>
  </si>
  <si>
    <t>□　介護支援専門員証登録証の写し</t>
    <rPh sb="2" eb="4">
      <t>カイゴ</t>
    </rPh>
    <rPh sb="4" eb="6">
      <t>シエン</t>
    </rPh>
    <rPh sb="6" eb="9">
      <t>センモンイン</t>
    </rPh>
    <rPh sb="9" eb="10">
      <t>ショウ</t>
    </rPh>
    <rPh sb="10" eb="12">
      <t>トウロク</t>
    </rPh>
    <rPh sb="12" eb="13">
      <t>ショウ</t>
    </rPh>
    <rPh sb="14" eb="15">
      <t>ウツ</t>
    </rPh>
    <phoneticPr fontId="3"/>
  </si>
  <si>
    <t>□　主任介護支援専門員研修の</t>
    <rPh sb="2" eb="4">
      <t>シュニン</t>
    </rPh>
    <rPh sb="4" eb="6">
      <t>カイゴ</t>
    </rPh>
    <rPh sb="6" eb="8">
      <t>シエン</t>
    </rPh>
    <rPh sb="8" eb="11">
      <t>センモンイン</t>
    </rPh>
    <rPh sb="11" eb="13">
      <t>ケンシュウ</t>
    </rPh>
    <phoneticPr fontId="3"/>
  </si>
  <si>
    <t>　　修了書の写し</t>
    <rPh sb="2" eb="5">
      <t>シュウリョウショ</t>
    </rPh>
    <rPh sb="6" eb="7">
      <t>ウツ</t>
    </rPh>
    <phoneticPr fontId="3"/>
  </si>
  <si>
    <t>□　主任介護支援専門員の研修を修了しているか</t>
    <rPh sb="2" eb="4">
      <t>シュニン</t>
    </rPh>
    <rPh sb="4" eb="6">
      <t>カイゴ</t>
    </rPh>
    <rPh sb="6" eb="8">
      <t>シエン</t>
    </rPh>
    <rPh sb="8" eb="11">
      <t>センモンイン</t>
    </rPh>
    <rPh sb="12" eb="14">
      <t>ケンシュウ</t>
    </rPh>
    <rPh sb="15" eb="17">
      <t>シュウリョウ</t>
    </rPh>
    <phoneticPr fontId="3"/>
  </si>
  <si>
    <t>（上記はすべて新管理者分）</t>
    <rPh sb="1" eb="3">
      <t>ジョウキ</t>
    </rPh>
    <rPh sb="7" eb="8">
      <t>シン</t>
    </rPh>
    <rPh sb="8" eb="11">
      <t>カンリシャ</t>
    </rPh>
    <rPh sb="11" eb="12">
      <t>ブン</t>
    </rPh>
    <phoneticPr fontId="3"/>
  </si>
  <si>
    <t>□　新管理者は介護支援専門員の資格を有しているか</t>
    <rPh sb="2" eb="3">
      <t>シン</t>
    </rPh>
    <rPh sb="3" eb="6">
      <t>カンリシャ</t>
    </rPh>
    <rPh sb="7" eb="9">
      <t>カイゴ</t>
    </rPh>
    <rPh sb="9" eb="11">
      <t>シエン</t>
    </rPh>
    <rPh sb="11" eb="14">
      <t>センモンイン</t>
    </rPh>
    <rPh sb="15" eb="17">
      <t>シカク</t>
    </rPh>
    <rPh sb="18" eb="19">
      <t>ユウ</t>
    </rPh>
    <phoneticPr fontId="3"/>
  </si>
  <si>
    <t>事業所名：</t>
    <rPh sb="0" eb="3">
      <t>ジギョウショ</t>
    </rPh>
    <rPh sb="3" eb="4">
      <t>ナ</t>
    </rPh>
    <phoneticPr fontId="3"/>
  </si>
  <si>
    <t>担当者：</t>
    <rPh sb="0" eb="3">
      <t>タントウシャ</t>
    </rPh>
    <phoneticPr fontId="3"/>
  </si>
  <si>
    <t>連絡先：</t>
    <rPh sb="0" eb="3">
      <t>レンラクサキ</t>
    </rPh>
    <phoneticPr fontId="3"/>
  </si>
  <si>
    <t>（標準様式1）</t>
    <rPh sb="1" eb="3">
      <t>ヒョウジュン</t>
    </rPh>
    <rPh sb="3" eb="5">
      <t>ヨウシキ</t>
    </rPh>
    <phoneticPr fontId="14"/>
  </si>
  <si>
    <t>従業者の勤務の体制及び勤務形態一覧表</t>
    <phoneticPr fontId="30"/>
  </si>
  <si>
    <t>サービス種別</t>
    <rPh sb="4" eb="6">
      <t>シュベツ</t>
    </rPh>
    <phoneticPr fontId="30"/>
  </si>
  <si>
    <t>(</t>
    <phoneticPr fontId="30"/>
  </si>
  <si>
    <t>居宅介護支援</t>
    <rPh sb="0" eb="2">
      <t>キョタク</t>
    </rPh>
    <rPh sb="2" eb="4">
      <t>カイゴ</t>
    </rPh>
    <rPh sb="4" eb="6">
      <t>シエン</t>
    </rPh>
    <phoneticPr fontId="30"/>
  </si>
  <si>
    <t>）</t>
    <phoneticPr fontId="30"/>
  </si>
  <si>
    <t>令和</t>
    <rPh sb="0" eb="2">
      <t>レイワ</t>
    </rPh>
    <phoneticPr fontId="30"/>
  </si>
  <si>
    <t>)</t>
    <phoneticPr fontId="30"/>
  </si>
  <si>
    <t>年</t>
    <rPh sb="0" eb="1">
      <t>ネン</t>
    </rPh>
    <phoneticPr fontId="30"/>
  </si>
  <si>
    <t>月</t>
    <rPh sb="0" eb="1">
      <t>ゲツ</t>
    </rPh>
    <phoneticPr fontId="30"/>
  </si>
  <si>
    <t>事業所名</t>
    <rPh sb="0" eb="3">
      <t>ジギョウショ</t>
    </rPh>
    <rPh sb="3" eb="4">
      <t>メイ</t>
    </rPh>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</si>
  <si>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</si>
  <si>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</si>
  <si>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</si>
  <si>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</si>
  <si>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</si>
  <si>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0"/>
  </si>
  <si>
    <t>時間/月</t>
    <rPh sb="0" eb="2">
      <t>ジカン</t>
    </rPh>
    <rPh sb="3" eb="4">
      <t>ツキ</t>
    </rPh>
    <phoneticPr fontId="30"/>
  </si>
  <si>
    <t>(4) 利用者数（新規の場合は推定数）</t>
  </si>
  <si>
    <t>人</t>
    <rPh sb="0" eb="1">
      <t>ニン</t>
    </rPh>
    <phoneticPr fontId="30"/>
  </si>
  <si>
    <t>当月の日数</t>
    <rPh sb="0" eb="2">
      <t>トウゲツ</t>
    </rPh>
    <rPh sb="3" eb="5">
      <t>ニッスウ</t>
    </rPh>
    <phoneticPr fontId="30"/>
  </si>
  <si>
    <t>日</t>
    <rPh sb="0" eb="1">
      <t>ニチ</t>
    </rPh>
    <phoneticPr fontId="30"/>
  </si>
  <si>
    <t>No</t>
    <phoneticPr fontId="30"/>
  </si>
  <si>
    <t>(5) 
職種</t>
    <phoneticPr fontId="14"/>
  </si>
  <si>
    <t>(6)
勤務
形態</t>
    <phoneticPr fontId="14"/>
  </si>
  <si>
    <t>(7)
資格</t>
    <rPh sb="4" eb="6">
      <t>シカク</t>
    </rPh>
    <phoneticPr fontId="30"/>
  </si>
  <si>
    <t>(8) 氏　名</t>
    <phoneticPr fontId="14"/>
  </si>
  <si>
    <t>(9)</t>
    <phoneticPr fontId="30"/>
  </si>
  <si>
    <r>
      <t xml:space="preserve">(11)
</t>
    </r>
    <r>
      <rPr>
        <sz val="11"/>
        <rFont val="HGSｺﾞｼｯｸM"/>
        <family val="3"/>
        <charset val="128"/>
      </rPr>
      <t>週平均
勤務時間数</t>
    </r>
    <rPh sb="6" eb="8">
      <t>ヘイキン</t>
    </rPh>
    <rPh sb="9" eb="11">
      <t>キンム</t>
    </rPh>
    <rPh sb="11" eb="13">
      <t>ジカン</t>
    </rPh>
    <rPh sb="13" eb="14">
      <t>スウ</t>
    </rPh>
    <phoneticPr fontId="1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</si>
  <si>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4"/>
  </si>
  <si>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</si>
  <si>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</si>
  <si>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</si>
  <si>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</si>
  <si>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</si>
  <si>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0"/>
  </si>
  <si>
    <t>（勤務形態の記号）</t>
    <rPh sb="1" eb="3">
      <t>キンム</t>
    </rPh>
    <rPh sb="3" eb="5">
      <t>ケイタイ</t>
    </rPh>
    <rPh sb="6" eb="8">
      <t>キゴウ</t>
    </rPh>
    <phoneticPr fontId="30"/>
  </si>
  <si>
    <t>勤務形態</t>
    <rPh sb="0" eb="2">
      <t>キンム</t>
    </rPh>
    <rPh sb="2" eb="4">
      <t>ケイタイ</t>
    </rPh>
    <phoneticPr fontId="30"/>
  </si>
  <si>
    <t>勤務時間数合計</t>
    <rPh sb="0" eb="2">
      <t>キンム</t>
    </rPh>
    <rPh sb="2" eb="5">
      <t>ジカンスウ</t>
    </rPh>
    <rPh sb="5" eb="7">
      <t>ゴウケイ</t>
    </rPh>
    <phoneticPr fontId="30"/>
  </si>
  <si>
    <t>常勤換算の対象時間数</t>
    <rPh sb="0" eb="2">
      <t>ジョウキン</t>
    </rPh>
    <rPh sb="2" eb="4">
      <t>カンサン</t>
    </rPh>
    <rPh sb="5" eb="7">
      <t>タイショウ</t>
    </rPh>
    <rPh sb="7" eb="9">
      <t>ジカン</t>
    </rPh>
    <rPh sb="9" eb="10">
      <t>スウ</t>
    </rPh>
    <phoneticPr fontId="30"/>
  </si>
  <si>
    <t>常勤換算方法対象外の</t>
    <rPh sb="0" eb="2">
      <t>ジョウキン</t>
    </rPh>
    <rPh sb="2" eb="4">
      <t>カンサン</t>
    </rPh>
    <rPh sb="4" eb="6">
      <t>ホウホウ</t>
    </rPh>
    <rPh sb="6" eb="9">
      <t>タイショウガイ</t>
    </rPh>
    <phoneticPr fontId="30"/>
  </si>
  <si>
    <t>記号</t>
    <rPh sb="0" eb="2">
      <t>キゴウ</t>
    </rPh>
    <phoneticPr fontId="30"/>
  </si>
  <si>
    <t>区分</t>
    <rPh sb="0" eb="2">
      <t>クブン</t>
    </rPh>
    <phoneticPr fontId="30"/>
  </si>
  <si>
    <t>当月合計</t>
    <rPh sb="0" eb="2">
      <t>トウゲツ</t>
    </rPh>
    <rPh sb="2" eb="4">
      <t>ゴウケイ</t>
    </rPh>
    <phoneticPr fontId="30"/>
  </si>
  <si>
    <t>週平均</t>
    <rPh sb="0" eb="3">
      <t>シュウヘイキン</t>
    </rPh>
    <phoneticPr fontId="30"/>
  </si>
  <si>
    <t>常勤の従業者の人数</t>
    <rPh sb="0" eb="2">
      <t>ジョウキン</t>
    </rPh>
    <rPh sb="3" eb="6">
      <t>ジュウギョウシャ</t>
    </rPh>
    <rPh sb="7" eb="9">
      <t>ニンズウ</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</si>
  <si>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</si>
  <si>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</si>
  <si>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</si>
  <si>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</si>
  <si>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</si>
  <si>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</si>
  <si>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t>
    <phoneticPr fontId="30"/>
  </si>
  <si>
    <t>D</t>
    <phoneticPr fontId="30"/>
  </si>
  <si>
    <t>非常勤で兼務</t>
    <rPh sb="0" eb="3">
      <t>ヒジョウキン</t>
    </rPh>
    <rPh sb="4" eb="6">
      <t>ケンム</t>
    </rPh>
    <phoneticPr fontId="30"/>
  </si>
  <si>
    <t>合計</t>
    <rPh sb="0" eb="2">
      <t>ゴウケイ</t>
    </rPh>
    <phoneticPr fontId="30"/>
  </si>
  <si>
    <t>■ 常勤換算方法による人数</t>
    <rPh sb="2" eb="4">
      <t>ジョウキン</t>
    </rPh>
    <rPh sb="4" eb="6">
      <t>カンサン</t>
    </rPh>
    <rPh sb="6" eb="8">
      <t>ホウホウ</t>
    </rPh>
    <rPh sb="11" eb="13">
      <t>ニンズウ</t>
    </rPh>
    <phoneticPr fontId="30"/>
  </si>
  <si>
    <t>基準：</t>
    <rPh sb="0" eb="2">
      <t>キジュン</t>
    </rPh>
    <phoneticPr fontId="30"/>
  </si>
  <si>
    <t>週</t>
  </si>
  <si>
    <t>常勤換算の</t>
    <rPh sb="0" eb="2">
      <t>ジョウキン</t>
    </rPh>
    <rPh sb="2" eb="4">
      <t>カンサン</t>
    </rPh>
    <phoneticPr fontId="30"/>
  </si>
  <si>
    <t>常勤の従業者が</t>
    <rPh sb="0" eb="2">
      <t>ジョウキン</t>
    </rPh>
    <rPh sb="3" eb="6">
      <t>ジュウギョウシャ</t>
    </rPh>
    <phoneticPr fontId="30"/>
  </si>
  <si>
    <t>常勤換算後の人数</t>
    <rPh sb="0" eb="2">
      <t>ジョウキン</t>
    </rPh>
    <rPh sb="2" eb="4">
      <t>カンサン</t>
    </rPh>
    <rPh sb="4" eb="5">
      <t>ゴ</t>
    </rPh>
    <rPh sb="6" eb="8">
      <t>ニンズウ</t>
    </rPh>
    <phoneticPr fontId="30"/>
  </si>
  <si>
    <t>÷</t>
    <phoneticPr fontId="30"/>
  </si>
  <si>
    <t>＝</t>
    <phoneticPr fontId="30"/>
  </si>
  <si>
    <t>（小数点第2位以下切り捨て）</t>
    <rPh sb="1" eb="4">
      <t>ショウスウテン</t>
    </rPh>
    <rPh sb="4" eb="5">
      <t>ダイ</t>
    </rPh>
    <rPh sb="6" eb="7">
      <t>イ</t>
    </rPh>
    <rPh sb="7" eb="9">
      <t>イカ</t>
    </rPh>
    <rPh sb="9" eb="10">
      <t>キ</t>
    </rPh>
    <rPh sb="11" eb="12">
      <t>ス</t>
    </rPh>
    <phoneticPr fontId="3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</si>
  <si>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0"/>
  </si>
  <si>
    <t>常勤の従業者の人数</t>
  </si>
  <si>
    <t>常勤換算方法による人数</t>
    <rPh sb="0" eb="2">
      <t>ジョウキン</t>
    </rPh>
    <rPh sb="2" eb="4">
      <t>カンサン</t>
    </rPh>
    <rPh sb="4" eb="6">
      <t>ホウホウ</t>
    </rPh>
    <rPh sb="9" eb="11">
      <t>ニンズウ</t>
    </rPh>
    <phoneticPr fontId="30"/>
  </si>
  <si>
    <t>＋</t>
    <phoneticPr fontId="30"/>
  </si>
  <si>
    <t>≪提出不要≫</t>
    <rPh sb="1" eb="3">
      <t>テイシュツ</t>
    </rPh>
    <rPh sb="3" eb="5">
      <t>フヨウ</t>
    </rPh>
    <phoneticPr fontId="30"/>
  </si>
  <si>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4"/>
  </si>
  <si>
    <t>・・・直接入力する必要がある箇所です。</t>
    <rPh sb="3" eb="5">
      <t>チョクセツ</t>
    </rPh>
    <rPh sb="5" eb="7">
      <t>ニュウリョク</t>
    </rPh>
    <rPh sb="9" eb="11">
      <t>ヒツヨウ</t>
    </rPh>
    <rPh sb="14" eb="16">
      <t>カショ</t>
    </rPh>
    <phoneticPr fontId="30"/>
  </si>
  <si>
    <t>下記の記入方法に従って、入力してください。</t>
    <rPh sb="0" eb="2">
      <t>カキ</t>
    </rPh>
    <rPh sb="3" eb="5">
      <t>キニュウ</t>
    </rPh>
    <rPh sb="5" eb="7">
      <t>ホウホウ</t>
    </rPh>
    <rPh sb="8" eb="9">
      <t>シタガ</t>
    </rPh>
    <rPh sb="12" eb="14">
      <t>ニュウリョク</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</si>
  <si>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</si>
  <si>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</si>
  <si>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</si>
  <si>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</si>
  <si>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</si>
  <si>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</si>
  <si>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</si>
  <si>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0"/>
  </si>
  <si>
    <t xml:space="preserve"> 　　 記入の順序は、職種ごとにまとめてください。</t>
    <rPh sb="4" eb="6">
      <t>キニュウ</t>
    </rPh>
    <rPh sb="7" eb="9">
      <t>ジュンジョ</t>
    </rPh>
    <rPh sb="11" eb="13">
      <t>ショクシュ</t>
    </rPh>
    <phoneticPr fontId="30"/>
  </si>
  <si>
    <t>職種名</t>
    <rPh sb="0" eb="2">
      <t>ショクシュ</t>
    </rPh>
    <rPh sb="2" eb="3">
      <t>メイ</t>
    </rPh>
    <phoneticPr fontId="30"/>
  </si>
  <si>
    <t>管理者</t>
    <rPh sb="0" eb="3">
      <t>カンリシャ</t>
    </rPh>
    <phoneticPr fontId="30"/>
  </si>
  <si>
    <t>介護支援専門員</t>
    <rPh sb="0" eb="2">
      <t>カイゴ</t>
    </rPh>
    <rPh sb="2" eb="4">
      <t>シエン</t>
    </rPh>
    <rPh sb="4" eb="7">
      <t>センモンイン</t>
    </rPh>
    <phoneticPr fontId="30"/>
  </si>
  <si>
    <t>介護予防支援担当職員</t>
    <rPh sb="0" eb="2">
      <t>カイゴ</t>
    </rPh>
    <rPh sb="2" eb="4">
      <t>ヨボウ</t>
    </rPh>
    <rPh sb="4" eb="6">
      <t>シエン</t>
    </rPh>
    <rPh sb="6" eb="8">
      <t>タントウ</t>
    </rPh>
    <rPh sb="8" eb="10">
      <t>ショクイン</t>
    </rPh>
    <phoneticPr fontId="3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</si>
  <si>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</si>
  <si>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</si>
  <si>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</si>
  <si>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</si>
  <si>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</si>
  <si>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</si>
  <si>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</si>
  <si>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</si>
  <si>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(8) 従業者の氏名を記入してください。</t>
    <rPh sb="5" eb="8">
      <t>ジュウギョウシャ</t>
    </rPh>
    <rPh sb="9" eb="11">
      <t>シメイ</t>
    </rPh>
    <rPh sb="12" eb="14">
      <t>キニュウ</t>
    </rPh>
    <phoneticPr fontId="3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</si>
  <si>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</si>
  <si>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 指定基準の確認に際しては、４週分の入力で差し支えありません。</t>
    <phoneticPr fontId="3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</si>
  <si>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</si>
  <si>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</si>
  <si>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</si>
  <si>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</si>
  <si>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</si>
  <si>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1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</si>
  <si>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0"/>
  </si>
  <si>
    <t>　　　　○ 常勤換算方法とは、非常勤の従業者について「事業所の従業者の勤務延時間数を当該事業所において常勤の従業者が勤務すべき時間数で除することにより、</t>
    <phoneticPr fontId="30"/>
  </si>
  <si>
    <t>　　　　　常勤の従業者の員数に換算する方法」であるため、常勤の従業者については常勤換算方法によらず、実人数で計算する。</t>
    <phoneticPr fontId="3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</si>
  <si>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0"/>
  </si>
  <si>
    <t>　　　　　手入力すること。</t>
    <phoneticPr fontId="3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</si>
  <si>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</si>
  <si>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</si>
  <si>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0"/>
  </si>
  <si>
    <t>A</t>
  </si>
  <si>
    <t>　　①　変更届出書（別紙様式第二号（四））</t>
    <rPh sb="10" eb="12">
      <t>ベッシ</t>
    </rPh>
    <rPh sb="12" eb="14">
      <t>ヨウシキ</t>
    </rPh>
    <rPh sb="14" eb="15">
      <t>ダイ</t>
    </rPh>
    <rPh sb="15" eb="17">
      <t>ニゴウ</t>
    </rPh>
    <rPh sb="18" eb="19">
      <t>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</si>
</sst>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4" x14ac:knownFonts="1">
    <font>
      <sz val="11"/>
      <name val="ＭＳ 明朝"/>
      <family val="1"/>
      <charset val="128"/>
    </font>
    <font>
      <sz val="11"/>
      <color theme="1"/>
      <name val="ＭＳ Ｐゴシック"/>
      <family val="2"/>
      <charset val="128"/>
      <scheme val="minor"/>
    </font>
    <font>
      <sz val="12"/>
      <name val="ＭＳ 明朝"/>
      <family val="1"/>
      <charset val="128"/>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sz val="12"/>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1"/>
      <name val="ＭＳ 明朝"/>
      <family val="1"/>
      <charset val="128"/>
    </font>
    <font>
      <b/>
      <sz val="10"/>
      <name val="ＭＳ ゴシック"/>
      <family val="3"/>
      <charset val="128"/>
    </font>
    <font>
      <sz val="6"/>
      <name val="ＭＳ Ｐゴシック"/>
      <family val="3"/>
      <charset val="128"/>
    </font>
    <font>
      <u/>
      <sz val="14"/>
      <color rgb="FFFF0000"/>
      <name val="ＭＳ Ｐゴシック"/>
      <family val="3"/>
      <charset val="128"/>
    </font>
    <font>
      <b/>
      <u/>
      <sz val="14"/>
      <color rgb="FFFF0000"/>
      <name val="ＭＳ Ｐゴシック"/>
      <family val="3"/>
      <charset val="128"/>
    </font>
    <font>
      <sz val="12"/>
      <color theme="1"/>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double">
        <color indexed="64"/>
      </top>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8">
    <xf numFmtId="0" fontId="0" fillId="0" borderId="0">
      <alignment vertical="center"/>
    </xf>
    <xf numFmtId="0" fontId="15" fillId="0" borderId="0">
      <alignment vertical="center"/>
    </xf>
    <xf numFmtId="0" fontId="8" fillId="0" borderId="0" applyBorder="0"/>
    <xf numFmtId="0" fontId="22" fillId="0" borderId="0">
      <alignment vertical="center"/>
    </xf>
    <xf numFmtId="0" fontId="2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567">
    <xf numFmtId="0" fontId="0" fillId="0" borderId="0" xfId="0">
      <alignment vertical="center"/>
    </xf>
    <xf numFmtId="0" fontId="18" fillId="0" borderId="0" xfId="0" applyFont="1">
      <alignment vertical="center"/>
    </xf>
    <xf numFmtId="0" fontId="20" fillId="0" borderId="0" xfId="0" applyFont="1">
      <alignment vertical="center"/>
    </xf>
    <xf numFmtId="0" fontId="18" fillId="0" borderId="1" xfId="0" applyFont="1" applyBorder="1" applyAlignment="1">
      <alignment horizontal="centerContinuous" vertical="center"/>
    </xf>
    <xf numFmtId="0" fontId="18" fillId="0" borderId="2" xfId="0" applyFont="1" applyBorder="1">
      <alignment vertical="center"/>
    </xf>
    <xf numFmtId="0" fontId="18" fillId="0" borderId="3" xfId="0" applyFont="1" applyBorder="1">
      <alignment vertical="center"/>
    </xf>
    <xf numFmtId="0" fontId="18" fillId="0" borderId="3" xfId="0" applyFont="1" applyBorder="1" applyAlignment="1">
      <alignment horizontal="centerContinuous" vertical="center"/>
    </xf>
    <xf numFmtId="0" fontId="17" fillId="0" borderId="4" xfId="0" applyFont="1" applyBorder="1">
      <alignment vertical="center"/>
    </xf>
    <xf numFmtId="0" fontId="20" fillId="0" borderId="0" xfId="0" applyFont="1" applyAlignment="1">
      <alignment horizontal="right"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17" fillId="0" borderId="7" xfId="0" applyFont="1" applyBorder="1">
      <alignment vertical="center"/>
    </xf>
    <xf numFmtId="0" fontId="17" fillId="0" borderId="5" xfId="0" applyFont="1" applyBorder="1">
      <alignment vertical="center"/>
    </xf>
    <xf numFmtId="0" fontId="17" fillId="0" borderId="8" xfId="0" applyFont="1" applyBorder="1">
      <alignment vertical="center"/>
    </xf>
    <xf numFmtId="0" fontId="17" fillId="0" borderId="3" xfId="0" applyFont="1" applyBorder="1" applyAlignment="1">
      <alignment horizontal="centerContinuous" vertical="center"/>
    </xf>
    <xf numFmtId="0" fontId="17" fillId="0" borderId="1" xfId="0" applyFont="1" applyBorder="1" applyAlignment="1">
      <alignment horizontal="centerContinuous" vertical="center"/>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0" xfId="0" applyFont="1" applyBorder="1" applyAlignment="1">
      <alignment horizontal="center" vertical="center" wrapText="1"/>
    </xf>
    <xf numFmtId="0" fontId="17" fillId="0" borderId="0" xfId="0" applyFont="1" applyBorder="1" applyAlignment="1">
      <alignment vertical="center"/>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0" xfId="0" applyFont="1" applyBorder="1" applyAlignment="1">
      <alignment horizontal="centerContinuous" vertical="center"/>
    </xf>
    <xf numFmtId="0" fontId="17" fillId="0" borderId="15" xfId="0" applyFont="1" applyBorder="1" applyAlignment="1">
      <alignment horizontal="centerContinuous" vertical="center"/>
    </xf>
    <xf numFmtId="0" fontId="17" fillId="0" borderId="16" xfId="0" applyFont="1" applyBorder="1" applyAlignment="1">
      <alignment horizontal="centerContinuous" vertical="center"/>
    </xf>
    <xf numFmtId="0" fontId="17" fillId="0" borderId="17" xfId="0" applyFont="1" applyBorder="1" applyAlignment="1">
      <alignment horizontal="centerContinuous" vertical="center"/>
    </xf>
    <xf numFmtId="0" fontId="17" fillId="0" borderId="15" xfId="0" applyFont="1" applyBorder="1">
      <alignment vertical="center"/>
    </xf>
    <xf numFmtId="0" fontId="17" fillId="0" borderId="16" xfId="0" applyFont="1" applyBorder="1">
      <alignment vertical="center"/>
    </xf>
    <xf numFmtId="0" fontId="17" fillId="0" borderId="18" xfId="0" applyFont="1" applyBorder="1">
      <alignment vertical="center"/>
    </xf>
    <xf numFmtId="0" fontId="17" fillId="0" borderId="2" xfId="0" applyFont="1" applyBorder="1" applyAlignment="1">
      <alignment horizontal="centerContinuous" vertical="center"/>
    </xf>
    <xf numFmtId="0" fontId="17" fillId="0" borderId="1" xfId="0" applyFont="1" applyBorder="1">
      <alignment vertical="center"/>
    </xf>
    <xf numFmtId="0" fontId="17" fillId="0" borderId="15" xfId="0" applyFont="1" applyBorder="1" applyAlignment="1">
      <alignment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19" xfId="0" applyFont="1" applyBorder="1">
      <alignment vertical="center"/>
    </xf>
    <xf numFmtId="0" fontId="17" fillId="0" borderId="20" xfId="0" applyFont="1" applyBorder="1">
      <alignment vertical="center"/>
    </xf>
    <xf numFmtId="0" fontId="17" fillId="0" borderId="21" xfId="0" applyFont="1" applyBorder="1">
      <alignment vertical="center"/>
    </xf>
    <xf numFmtId="0" fontId="17" fillId="0" borderId="22" xfId="0" applyFont="1" applyBorder="1" applyAlignment="1">
      <alignment vertical="center"/>
    </xf>
    <xf numFmtId="0" fontId="17" fillId="0" borderId="0" xfId="0" applyFont="1" applyBorder="1">
      <alignment vertical="center"/>
    </xf>
    <xf numFmtId="0" fontId="17" fillId="0" borderId="23" xfId="0" applyFont="1" applyBorder="1">
      <alignment vertical="center"/>
    </xf>
    <xf numFmtId="0" fontId="17" fillId="0" borderId="24" xfId="0" applyFont="1" applyBorder="1" applyAlignment="1">
      <alignment horizontal="centerContinuous" vertical="center"/>
    </xf>
    <xf numFmtId="0" fontId="17" fillId="0" borderId="25" xfId="0" applyFont="1" applyBorder="1" applyAlignment="1">
      <alignment horizontal="centerContinuous" vertical="center"/>
    </xf>
    <xf numFmtId="0" fontId="17" fillId="0" borderId="26" xfId="0" applyFont="1" applyBorder="1" applyAlignment="1">
      <alignment horizontal="centerContinuous" vertical="center"/>
    </xf>
    <xf numFmtId="0" fontId="17" fillId="0" borderId="26" xfId="0" applyFont="1" applyBorder="1">
      <alignment vertical="center"/>
    </xf>
    <xf numFmtId="0" fontId="17" fillId="0" borderId="24" xfId="0" applyFont="1" applyBorder="1">
      <alignment vertical="center"/>
    </xf>
    <xf numFmtId="0" fontId="17" fillId="0" borderId="27" xfId="0" applyFont="1" applyBorder="1">
      <alignment vertical="center"/>
    </xf>
    <xf numFmtId="0" fontId="17" fillId="0" borderId="6" xfId="0" applyFont="1" applyBorder="1">
      <alignment vertical="center"/>
    </xf>
    <xf numFmtId="0" fontId="17" fillId="0" borderId="28" xfId="0" applyFont="1" applyBorder="1">
      <alignment vertical="center"/>
    </xf>
    <xf numFmtId="0" fontId="18" fillId="0" borderId="29" xfId="0" applyFont="1" applyBorder="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1" xfId="0" applyFont="1" applyBorder="1" applyAlignment="1">
      <alignment vertical="center"/>
    </xf>
    <xf numFmtId="0" fontId="17" fillId="0" borderId="15" xfId="0" applyFont="1" applyBorder="1" applyAlignment="1">
      <alignment horizontal="center" vertical="center"/>
    </xf>
    <xf numFmtId="0" fontId="20" fillId="0" borderId="3" xfId="0" applyFont="1" applyFill="1" applyBorder="1" applyAlignment="1">
      <alignment vertical="center"/>
    </xf>
    <xf numFmtId="0" fontId="20" fillId="0" borderId="3" xfId="0" applyFont="1" applyFill="1" applyBorder="1" applyAlignment="1">
      <alignment vertical="center" shrinkToFit="1"/>
    </xf>
    <xf numFmtId="0" fontId="20" fillId="0" borderId="9" xfId="0" applyFont="1" applyFill="1" applyBorder="1" applyAlignment="1">
      <alignment vertical="center"/>
    </xf>
    <xf numFmtId="0" fontId="19" fillId="0" borderId="0" xfId="0" applyFont="1" applyFill="1" applyBorder="1" applyAlignment="1">
      <alignment vertical="center"/>
    </xf>
    <xf numFmtId="0" fontId="20" fillId="0" borderId="2" xfId="0" applyFont="1" applyBorder="1" applyAlignment="1">
      <alignment vertical="center"/>
    </xf>
    <xf numFmtId="0" fontId="18" fillId="0" borderId="3" xfId="0" applyFont="1" applyBorder="1" applyAlignment="1">
      <alignment vertical="center"/>
    </xf>
    <xf numFmtId="0" fontId="20" fillId="0" borderId="2" xfId="0" applyFont="1" applyBorder="1" applyAlignment="1">
      <alignment horizontal="centerContinuous" vertical="center"/>
    </xf>
    <xf numFmtId="0" fontId="17" fillId="0" borderId="9" xfId="0" applyFont="1" applyBorder="1" applyAlignment="1">
      <alignment vertical="center"/>
    </xf>
    <xf numFmtId="0" fontId="20" fillId="0" borderId="25" xfId="0" applyFont="1" applyBorder="1" applyAlignment="1">
      <alignment horizontal="centerContinuous" vertical="center"/>
    </xf>
    <xf numFmtId="0" fontId="17" fillId="0" borderId="26"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8" fillId="0" borderId="0" xfId="0" applyFont="1" applyBorder="1" applyAlignment="1">
      <alignment horizontal="center" vertical="center" wrapText="1"/>
    </xf>
    <xf numFmtId="0" fontId="20" fillId="0" borderId="0" xfId="0" applyFont="1" applyBorder="1" applyAlignment="1">
      <alignment horizontal="centerContinuous" vertical="center"/>
    </xf>
    <xf numFmtId="0" fontId="17" fillId="0" borderId="30" xfId="0" applyFont="1" applyBorder="1" applyAlignment="1">
      <alignment horizontal="center" vertical="center"/>
    </xf>
    <xf numFmtId="0" fontId="17" fillId="0" borderId="31" xfId="0" applyFont="1" applyBorder="1" applyAlignment="1">
      <alignment horizontal="centerContinuous" vertical="center"/>
    </xf>
    <xf numFmtId="0" fontId="17" fillId="0" borderId="28" xfId="0" applyFont="1" applyBorder="1" applyAlignment="1">
      <alignment horizontal="centerContinuous" vertical="center"/>
    </xf>
    <xf numFmtId="0" fontId="17" fillId="0" borderId="32" xfId="0" applyFont="1" applyBorder="1" applyAlignment="1">
      <alignment horizontal="centerContinuous"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9" xfId="0" applyFont="1" applyBorder="1" applyAlignment="1">
      <alignment horizontal="centerContinuous" vertical="center"/>
    </xf>
    <xf numFmtId="0" fontId="17" fillId="0" borderId="35" xfId="0" applyFont="1" applyBorder="1" applyAlignment="1">
      <alignment horizontal="centerContinuous" vertical="center"/>
    </xf>
    <xf numFmtId="0" fontId="17" fillId="0" borderId="36" xfId="0" applyFont="1" applyBorder="1" applyAlignment="1">
      <alignment horizontal="centerContinuous" vertical="center"/>
    </xf>
    <xf numFmtId="0" fontId="17" fillId="0" borderId="16" xfId="0" applyFont="1" applyBorder="1" applyAlignment="1">
      <alignment horizontal="center" vertical="center"/>
    </xf>
    <xf numFmtId="0" fontId="17" fillId="0" borderId="37" xfId="0" applyFont="1" applyBorder="1" applyAlignment="1">
      <alignment horizontal="centerContinuous" vertical="center"/>
    </xf>
    <xf numFmtId="0" fontId="17" fillId="0" borderId="38" xfId="0" applyFont="1" applyBorder="1" applyAlignment="1">
      <alignment horizontal="centerContinuous" vertical="center"/>
    </xf>
    <xf numFmtId="0" fontId="17" fillId="0" borderId="39" xfId="0" applyFont="1" applyBorder="1">
      <alignment vertical="center"/>
    </xf>
    <xf numFmtId="0" fontId="17" fillId="0" borderId="40"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33" xfId="0" applyFont="1" applyBorder="1" applyAlignment="1">
      <alignment horizontal="centerContinuous" vertical="center"/>
    </xf>
    <xf numFmtId="0" fontId="7" fillId="0" borderId="0" xfId="0" applyFont="1" applyFill="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32" xfId="0" applyFont="1" applyFill="1" applyBorder="1" applyAlignment="1">
      <alignmen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36"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vertical="center"/>
    </xf>
    <xf numFmtId="0" fontId="4" fillId="0" borderId="34" xfId="0" applyFont="1" applyFill="1" applyBorder="1" applyAlignment="1">
      <alignmen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4" fillId="0" borderId="17" xfId="0" applyFont="1" applyFill="1" applyBorder="1" applyAlignment="1">
      <alignment vertical="center"/>
    </xf>
    <xf numFmtId="0" fontId="4" fillId="0" borderId="53" xfId="0" applyFont="1" applyFill="1" applyBorder="1" applyAlignment="1">
      <alignment vertical="center"/>
    </xf>
    <xf numFmtId="0" fontId="4" fillId="0" borderId="54" xfId="0" applyFont="1" applyFill="1" applyBorder="1" applyAlignment="1">
      <alignment vertical="center"/>
    </xf>
    <xf numFmtId="0" fontId="4" fillId="0" borderId="38" xfId="0" applyFont="1" applyFill="1" applyBorder="1" applyAlignment="1">
      <alignment vertical="center"/>
    </xf>
    <xf numFmtId="0" fontId="4" fillId="0" borderId="55" xfId="0" applyFont="1" applyFill="1" applyBorder="1" applyAlignment="1">
      <alignment vertical="center"/>
    </xf>
    <xf numFmtId="0" fontId="4" fillId="0" borderId="56" xfId="0" applyFont="1" applyFill="1" applyBorder="1" applyAlignment="1">
      <alignment vertical="center"/>
    </xf>
    <xf numFmtId="0" fontId="5" fillId="0" borderId="0" xfId="0" applyFont="1" applyFill="1" applyAlignment="1">
      <alignment vertical="center"/>
    </xf>
    <xf numFmtId="0" fontId="15" fillId="0" borderId="57" xfId="4" applyFont="1" applyFill="1" applyBorder="1" applyAlignment="1">
      <alignment horizontal="center" vertical="center"/>
    </xf>
    <xf numFmtId="0" fontId="15" fillId="0" borderId="58" xfId="4" applyFont="1" applyFill="1" applyBorder="1" applyAlignment="1">
      <alignment horizontal="center" vertical="center"/>
    </xf>
    <xf numFmtId="0" fontId="8" fillId="0" borderId="58" xfId="4" applyFont="1" applyFill="1" applyBorder="1" applyAlignment="1">
      <alignment vertical="center"/>
    </xf>
    <xf numFmtId="0" fontId="8" fillId="0" borderId="59" xfId="4" applyFont="1" applyFill="1" applyBorder="1" applyAlignment="1">
      <alignment vertical="center"/>
    </xf>
    <xf numFmtId="0" fontId="15" fillId="0" borderId="48" xfId="4" applyFont="1" applyFill="1" applyBorder="1" applyAlignment="1">
      <alignment horizontal="center" vertical="center"/>
    </xf>
    <xf numFmtId="0" fontId="16" fillId="0" borderId="35" xfId="4" applyFont="1" applyFill="1" applyBorder="1" applyAlignment="1">
      <alignment horizontal="center" vertical="center"/>
    </xf>
    <xf numFmtId="0" fontId="16" fillId="0" borderId="0" xfId="4" applyFont="1" applyFill="1" applyBorder="1" applyAlignment="1">
      <alignment horizontal="center" vertical="center"/>
    </xf>
    <xf numFmtId="0" fontId="16" fillId="0" borderId="36"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10" xfId="4" applyFont="1" applyFill="1" applyBorder="1" applyAlignment="1">
      <alignment horizontal="center" vertical="center"/>
    </xf>
    <xf numFmtId="0" fontId="8" fillId="0" borderId="10" xfId="4" applyFont="1" applyFill="1" applyBorder="1" applyAlignment="1">
      <alignment vertical="center"/>
    </xf>
    <xf numFmtId="0" fontId="8" fillId="0" borderId="50" xfId="4" applyFont="1" applyFill="1" applyBorder="1" applyAlignment="1">
      <alignment vertical="center"/>
    </xf>
    <xf numFmtId="0" fontId="15" fillId="0" borderId="54" xfId="4" applyFont="1" applyFill="1" applyBorder="1" applyAlignment="1">
      <alignment horizontal="center" vertical="center"/>
    </xf>
    <xf numFmtId="0" fontId="15" fillId="0" borderId="55" xfId="4" applyFont="1" applyFill="1" applyBorder="1" applyAlignment="1">
      <alignment horizontal="center" vertical="center"/>
    </xf>
    <xf numFmtId="0" fontId="16" fillId="0" borderId="37" xfId="4" applyFont="1" applyFill="1" applyBorder="1" applyAlignment="1">
      <alignment horizontal="center" vertical="center"/>
    </xf>
    <xf numFmtId="0" fontId="16" fillId="0" borderId="39" xfId="4" applyFont="1" applyFill="1" applyBorder="1" applyAlignment="1">
      <alignment horizontal="center" vertical="center"/>
    </xf>
    <xf numFmtId="0" fontId="16" fillId="0" borderId="38" xfId="4" applyFont="1" applyFill="1" applyBorder="1" applyAlignment="1">
      <alignment horizontal="center" vertical="center"/>
    </xf>
    <xf numFmtId="0" fontId="15" fillId="0" borderId="0"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Alignment="1">
      <alignment vertical="center"/>
    </xf>
    <xf numFmtId="0" fontId="10" fillId="0" borderId="0" xfId="4" applyFont="1" applyFill="1" applyBorder="1" applyAlignment="1">
      <alignment vertical="center"/>
    </xf>
    <xf numFmtId="0" fontId="8" fillId="0" borderId="30" xfId="4" applyFont="1" applyFill="1" applyBorder="1" applyAlignment="1">
      <alignment horizontal="center" vertical="center"/>
    </xf>
    <xf numFmtId="0" fontId="15" fillId="0" borderId="33" xfId="4" applyFont="1" applyBorder="1" applyAlignment="1">
      <alignment horizontal="center" vertical="center"/>
    </xf>
    <xf numFmtId="0" fontId="15" fillId="0" borderId="0" xfId="4" applyFont="1" applyBorder="1" applyAlignment="1">
      <alignment vertical="center"/>
    </xf>
    <xf numFmtId="0" fontId="15" fillId="0" borderId="61" xfId="4" applyFont="1" applyBorder="1" applyAlignment="1">
      <alignment horizontal="center" vertical="center"/>
    </xf>
    <xf numFmtId="0" fontId="12" fillId="0" borderId="0" xfId="4" applyFont="1" applyFill="1" applyBorder="1" applyAlignment="1">
      <alignment vertical="center"/>
    </xf>
    <xf numFmtId="0" fontId="12" fillId="0" borderId="62" xfId="4" applyFont="1" applyFill="1" applyBorder="1" applyAlignment="1">
      <alignment horizontal="centerContinuous" vertical="center"/>
    </xf>
    <xf numFmtId="0" fontId="12" fillId="0" borderId="22" xfId="4" applyFont="1" applyFill="1" applyBorder="1" applyAlignment="1">
      <alignment horizontal="centerContinuous" vertical="center"/>
    </xf>
    <xf numFmtId="0" fontId="12" fillId="0" borderId="63" xfId="4" applyFont="1" applyFill="1" applyBorder="1" applyAlignment="1">
      <alignment horizontal="centerContinuous" vertical="center"/>
    </xf>
    <xf numFmtId="0" fontId="8" fillId="0" borderId="64" xfId="4" applyFont="1" applyFill="1" applyBorder="1" applyAlignment="1">
      <alignment vertical="center"/>
    </xf>
    <xf numFmtId="0" fontId="8" fillId="0" borderId="31" xfId="4" applyFont="1" applyFill="1" applyBorder="1" applyAlignment="1">
      <alignment horizontal="centerContinuous" vertical="center"/>
    </xf>
    <xf numFmtId="0" fontId="8" fillId="0" borderId="29" xfId="4" applyFont="1" applyFill="1" applyBorder="1" applyAlignment="1">
      <alignment horizontal="centerContinuous" vertical="center"/>
    </xf>
    <xf numFmtId="0" fontId="9" fillId="0" borderId="65" xfId="4" applyFont="1" applyFill="1" applyBorder="1" applyAlignment="1">
      <alignment horizontal="center" vertical="center"/>
    </xf>
    <xf numFmtId="0" fontId="9" fillId="0" borderId="66" xfId="4" applyFont="1" applyFill="1" applyBorder="1" applyAlignment="1">
      <alignment horizontal="center" vertical="center"/>
    </xf>
    <xf numFmtId="0" fontId="8" fillId="0" borderId="0" xfId="4" applyFont="1" applyFill="1" applyAlignment="1">
      <alignment horizontal="center" vertical="center"/>
    </xf>
    <xf numFmtId="0" fontId="16" fillId="0" borderId="0" xfId="4" applyFont="1" applyFill="1" applyBorder="1" applyAlignment="1">
      <alignment vertical="center"/>
    </xf>
    <xf numFmtId="0" fontId="16" fillId="0" borderId="0" xfId="4" applyFont="1" applyFill="1" applyAlignment="1">
      <alignment vertical="center"/>
    </xf>
    <xf numFmtId="0" fontId="0" fillId="0" borderId="0" xfId="4" applyFont="1" applyFill="1" applyAlignment="1">
      <alignment vertical="center"/>
    </xf>
    <xf numFmtId="0" fontId="4" fillId="0" borderId="47" xfId="0" applyFont="1" applyBorder="1" applyAlignment="1">
      <alignment vertical="center"/>
    </xf>
    <xf numFmtId="0" fontId="4" fillId="0" borderId="36" xfId="0" applyFont="1" applyBorder="1" applyAlignment="1">
      <alignment vertical="center"/>
    </xf>
    <xf numFmtId="0" fontId="4" fillId="0" borderId="48" xfId="0" applyFont="1" applyBorder="1" applyAlignment="1">
      <alignment vertical="center"/>
    </xf>
    <xf numFmtId="0" fontId="4" fillId="0" borderId="41"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17" xfId="0" applyFont="1" applyBorder="1" applyAlignment="1">
      <alignment vertical="center"/>
    </xf>
    <xf numFmtId="0" fontId="4" fillId="0" borderId="54" xfId="0" applyFont="1" applyBorder="1" applyAlignment="1">
      <alignment vertical="center"/>
    </xf>
    <xf numFmtId="0" fontId="0" fillId="0" borderId="0" xfId="0" applyFont="1" applyFill="1" applyAlignment="1">
      <alignment vertical="center"/>
    </xf>
    <xf numFmtId="0" fontId="23" fillId="0" borderId="0" xfId="0" applyFont="1" applyAlignment="1">
      <alignment horizontal="right" vertical="center" indent="1"/>
    </xf>
    <xf numFmtId="0" fontId="0" fillId="0" borderId="48" xfId="0" applyFont="1" applyFill="1" applyBorder="1" applyAlignment="1">
      <alignment vertical="center"/>
    </xf>
    <xf numFmtId="0" fontId="5" fillId="0" borderId="68" xfId="0" applyFont="1" applyBorder="1" applyAlignment="1">
      <alignment vertical="center"/>
    </xf>
    <xf numFmtId="0" fontId="4" fillId="0" borderId="42" xfId="0" applyFont="1" applyBorder="1" applyAlignment="1">
      <alignment vertical="center"/>
    </xf>
    <xf numFmtId="0" fontId="6" fillId="0" borderId="37" xfId="0" applyFont="1" applyBorder="1" applyAlignment="1">
      <alignment horizontal="right" vertical="center"/>
    </xf>
    <xf numFmtId="0" fontId="4" fillId="0" borderId="44" xfId="0" applyFont="1" applyBorder="1" applyAlignment="1">
      <alignment horizontal="left" vertical="center"/>
    </xf>
    <xf numFmtId="0" fontId="6" fillId="0" borderId="41" xfId="0" applyFont="1" applyBorder="1" applyAlignment="1">
      <alignment vertical="center" shrinkToFit="1"/>
    </xf>
    <xf numFmtId="0" fontId="6" fillId="0" borderId="53" xfId="0" applyFont="1" applyBorder="1" applyAlignment="1">
      <alignment vertical="center" shrinkToFit="1"/>
    </xf>
    <xf numFmtId="0" fontId="25" fillId="0" borderId="0" xfId="4" applyFont="1" applyFill="1" applyBorder="1" applyAlignment="1">
      <alignment vertical="center"/>
    </xf>
    <xf numFmtId="0" fontId="26" fillId="0" borderId="0" xfId="4" applyFont="1" applyFill="1" applyBorder="1" applyAlignment="1">
      <alignment vertical="center"/>
    </xf>
    <xf numFmtId="0" fontId="25" fillId="0" borderId="0" xfId="4" applyFont="1" applyFill="1" applyAlignment="1">
      <alignment vertical="center"/>
    </xf>
    <xf numFmtId="0" fontId="4" fillId="0" borderId="47" xfId="0" applyFont="1" applyBorder="1" applyAlignment="1">
      <alignment horizontal="left" vertical="center"/>
    </xf>
    <xf numFmtId="0" fontId="4" fillId="0" borderId="36" xfId="0" applyFont="1" applyBorder="1" applyAlignment="1">
      <alignment horizontal="left" vertical="center"/>
    </xf>
    <xf numFmtId="0" fontId="0" fillId="0" borderId="6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45" xfId="0" applyFont="1" applyFill="1" applyBorder="1" applyAlignment="1">
      <alignment vertical="center"/>
    </xf>
    <xf numFmtId="0" fontId="0" fillId="0" borderId="32" xfId="0" applyFont="1" applyFill="1" applyBorder="1" applyAlignment="1">
      <alignment vertical="center"/>
    </xf>
    <xf numFmtId="0" fontId="0" fillId="0" borderId="46" xfId="0" applyFont="1" applyBorder="1" applyAlignment="1">
      <alignment vertical="center"/>
    </xf>
    <xf numFmtId="0" fontId="0" fillId="0" borderId="47" xfId="0" applyFont="1" applyFill="1" applyBorder="1" applyAlignment="1">
      <alignment vertical="center"/>
    </xf>
    <xf numFmtId="0" fontId="0" fillId="0" borderId="36" xfId="0" applyFont="1" applyFill="1" applyBorder="1" applyAlignment="1">
      <alignment vertical="center"/>
    </xf>
    <xf numFmtId="0" fontId="0" fillId="0" borderId="68" xfId="0" applyFont="1" applyFill="1" applyBorder="1" applyAlignment="1">
      <alignment vertical="center"/>
    </xf>
    <xf numFmtId="0" fontId="0" fillId="0" borderId="56" xfId="0" applyFont="1" applyFill="1" applyBorder="1" applyAlignment="1">
      <alignment vertical="center"/>
    </xf>
    <xf numFmtId="0" fontId="0" fillId="0" borderId="72" xfId="0" applyFont="1" applyBorder="1" applyAlignment="1">
      <alignment vertical="center"/>
    </xf>
    <xf numFmtId="0" fontId="0" fillId="0" borderId="38" xfId="0" applyFont="1" applyBorder="1" applyAlignment="1">
      <alignment vertical="center"/>
    </xf>
    <xf numFmtId="0" fontId="0" fillId="0" borderId="72" xfId="0" applyFont="1" applyFill="1" applyBorder="1" applyAlignment="1">
      <alignment horizontal="centerContinuous" vertical="center"/>
    </xf>
    <xf numFmtId="0" fontId="0" fillId="0" borderId="38" xfId="0" applyFont="1" applyFill="1" applyBorder="1" applyAlignment="1">
      <alignment horizontal="centerContinuous" vertical="center"/>
    </xf>
    <xf numFmtId="0" fontId="0" fillId="0" borderId="55"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4" xfId="0" applyFont="1" applyFill="1" applyBorder="1" applyAlignment="1">
      <alignment vertical="center"/>
    </xf>
    <xf numFmtId="0" fontId="4" fillId="0" borderId="34" xfId="0" applyFont="1" applyBorder="1" applyAlignment="1">
      <alignment vertical="center"/>
    </xf>
    <xf numFmtId="0" fontId="0" fillId="0" borderId="0" xfId="0" applyFont="1" applyAlignment="1">
      <alignment vertical="center"/>
    </xf>
    <xf numFmtId="0" fontId="0" fillId="0" borderId="62" xfId="0" applyFont="1" applyFill="1" applyBorder="1" applyAlignment="1">
      <alignment horizontal="centerContinuous" vertical="center"/>
    </xf>
    <xf numFmtId="0" fontId="0" fillId="0" borderId="69" xfId="0" applyFont="1" applyFill="1" applyBorder="1" applyAlignment="1">
      <alignment horizontal="centerContinuous" vertical="center"/>
    </xf>
    <xf numFmtId="0" fontId="4" fillId="0" borderId="53" xfId="0" applyFont="1" applyBorder="1" applyAlignment="1">
      <alignment vertical="center"/>
    </xf>
    <xf numFmtId="0" fontId="0" fillId="0" borderId="47"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20" fillId="0" borderId="16" xfId="0" applyFont="1" applyFill="1" applyBorder="1" applyAlignment="1">
      <alignment vertical="center" shrinkToFit="1"/>
    </xf>
    <xf numFmtId="0" fontId="18" fillId="0" borderId="16" xfId="0" applyFont="1" applyBorder="1">
      <alignment vertical="center"/>
    </xf>
    <xf numFmtId="0" fontId="20" fillId="0" borderId="18" xfId="0" applyFont="1" applyFill="1" applyBorder="1" applyAlignment="1">
      <alignment vertical="center"/>
    </xf>
    <xf numFmtId="0" fontId="0" fillId="0" borderId="33"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lignment vertical="center"/>
    </xf>
    <xf numFmtId="0" fontId="28" fillId="0" borderId="0" xfId="5" applyFont="1">
      <alignment vertical="center"/>
    </xf>
    <xf numFmtId="0" fontId="28" fillId="0" borderId="0" xfId="5" applyFont="1" applyAlignment="1">
      <alignment horizontal="left" vertical="center"/>
    </xf>
    <xf numFmtId="0" fontId="29" fillId="0" borderId="0" xfId="5" applyFont="1" applyAlignment="1">
      <alignment horizontal="left" vertical="center"/>
    </xf>
    <xf numFmtId="0" fontId="29" fillId="0" borderId="0" xfId="5" applyFont="1" applyAlignment="1">
      <alignment horizontal="right" vertical="center"/>
    </xf>
    <xf numFmtId="0" fontId="31" fillId="0" borderId="0" xfId="5" applyFont="1" applyAlignment="1">
      <alignment horizontal="left" vertical="center"/>
    </xf>
    <xf numFmtId="0" fontId="29" fillId="0" borderId="0" xfId="5" applyFont="1">
      <alignment vertical="center"/>
    </xf>
    <xf numFmtId="0" fontId="31" fillId="0" borderId="0" xfId="5" applyFont="1" applyAlignment="1">
      <alignment horizontal="right" vertical="center"/>
    </xf>
    <xf numFmtId="0" fontId="31" fillId="4" borderId="0" xfId="5" applyFont="1" applyFill="1" applyAlignment="1">
      <alignment horizontal="center" vertical="center"/>
    </xf>
    <xf numFmtId="0" fontId="31" fillId="4" borderId="0" xfId="5" applyFont="1" applyFill="1" applyAlignment="1">
      <alignment horizontal="right" vertical="center"/>
    </xf>
    <xf numFmtId="0" fontId="31" fillId="4" borderId="0" xfId="5" applyFont="1" applyFill="1">
      <alignment vertical="center"/>
    </xf>
    <xf numFmtId="0" fontId="31" fillId="0" borderId="0" xfId="5" applyFont="1">
      <alignment vertical="center"/>
    </xf>
    <xf numFmtId="0" fontId="29" fillId="0" borderId="0" xfId="5" applyFont="1" applyAlignment="1">
      <alignment horizontal="center" vertical="center"/>
    </xf>
    <xf numFmtId="0" fontId="28" fillId="0" borderId="0" xfId="5" quotePrefix="1" applyFont="1" applyAlignment="1">
      <alignment horizontal="center" vertical="center"/>
    </xf>
    <xf numFmtId="0" fontId="28" fillId="4" borderId="0" xfId="5" applyFont="1" applyFill="1">
      <alignment vertical="center"/>
    </xf>
    <xf numFmtId="0" fontId="29" fillId="4" borderId="0" xfId="5" applyFont="1" applyFill="1" applyAlignment="1">
      <alignment horizontal="right" vertical="center"/>
    </xf>
    <xf numFmtId="0" fontId="29" fillId="4" borderId="0" xfId="5" applyFont="1" applyFill="1">
      <alignment vertical="center"/>
    </xf>
    <xf numFmtId="0" fontId="29" fillId="4" borderId="0" xfId="5" applyFont="1" applyFill="1" applyAlignment="1">
      <alignment horizontal="center" vertical="center"/>
    </xf>
    <xf numFmtId="0" fontId="28" fillId="4" borderId="0" xfId="5" applyFont="1" applyFill="1" applyAlignment="1">
      <alignment horizontal="center" vertical="center"/>
    </xf>
    <xf numFmtId="0" fontId="32" fillId="4" borderId="0" xfId="5" applyFont="1" applyFill="1" applyAlignment="1">
      <alignment horizontal="centerContinuous" vertical="center"/>
    </xf>
    <xf numFmtId="0" fontId="28" fillId="4" borderId="0" xfId="5" applyFont="1" applyFill="1" applyAlignment="1">
      <alignment horizontal="centerContinuous" vertical="center"/>
    </xf>
    <xf numFmtId="0" fontId="32" fillId="0" borderId="0" xfId="5" applyFont="1">
      <alignment vertical="center"/>
    </xf>
    <xf numFmtId="0" fontId="28" fillId="0" borderId="0" xfId="5" applyFont="1" applyAlignment="1">
      <alignment horizontal="center" vertical="center"/>
    </xf>
    <xf numFmtId="0" fontId="28" fillId="0" borderId="0" xfId="5" applyFont="1" applyAlignment="1">
      <alignment horizontal="right" vertical="center"/>
    </xf>
    <xf numFmtId="20" fontId="28" fillId="4" borderId="0" xfId="5" applyNumberFormat="1" applyFont="1" applyFill="1">
      <alignment vertical="center"/>
    </xf>
    <xf numFmtId="20" fontId="28" fillId="4" borderId="0" xfId="5" applyNumberFormat="1" applyFont="1" applyFill="1" applyAlignment="1">
      <alignment horizontal="center" vertical="center"/>
    </xf>
    <xf numFmtId="176" fontId="28" fillId="4" borderId="0" xfId="5" applyNumberFormat="1" applyFont="1" applyFill="1">
      <alignment vertical="center"/>
    </xf>
    <xf numFmtId="0" fontId="28" fillId="4" borderId="0" xfId="5" applyFont="1" applyFill="1" applyAlignment="1">
      <alignment horizontal="left" vertical="center"/>
    </xf>
    <xf numFmtId="0" fontId="32" fillId="0" borderId="0" xfId="5" applyFont="1" applyAlignment="1">
      <alignment horizontal="left" vertical="center"/>
    </xf>
    <xf numFmtId="0" fontId="33" fillId="0" borderId="0" xfId="5" applyFont="1">
      <alignment vertical="center"/>
    </xf>
    <xf numFmtId="0" fontId="33" fillId="0" borderId="0" xfId="5" applyFont="1" applyAlignment="1">
      <alignment horizontal="left" vertical="center"/>
    </xf>
    <xf numFmtId="0" fontId="33" fillId="0" borderId="0" xfId="5" applyFont="1" applyAlignment="1">
      <alignment horizontal="right" vertical="center"/>
    </xf>
    <xf numFmtId="0" fontId="32" fillId="0" borderId="90" xfId="5" applyFont="1" applyBorder="1" applyAlignment="1">
      <alignment horizontal="center" vertical="center"/>
    </xf>
    <xf numFmtId="0" fontId="32" fillId="0" borderId="33" xfId="5" applyFont="1" applyBorder="1" applyAlignment="1">
      <alignment horizontal="center" vertical="center"/>
    </xf>
    <xf numFmtId="0" fontId="32" fillId="0" borderId="93" xfId="5" applyFont="1" applyBorder="1" applyAlignment="1">
      <alignment horizontal="center" vertical="center"/>
    </xf>
    <xf numFmtId="0" fontId="28" fillId="0" borderId="93" xfId="5" applyFont="1" applyBorder="1" applyAlignment="1">
      <alignment horizontal="center" vertical="center"/>
    </xf>
    <xf numFmtId="0" fontId="32" fillId="0" borderId="91" xfId="5" applyFont="1" applyBorder="1" applyAlignment="1">
      <alignment horizontal="center" vertical="center" wrapText="1"/>
    </xf>
    <xf numFmtId="0" fontId="32" fillId="0" borderId="61" xfId="5" applyFont="1" applyBorder="1" applyAlignment="1">
      <alignment horizontal="center" vertical="center" wrapText="1"/>
    </xf>
    <xf numFmtId="0" fontId="32" fillId="0" borderId="94" xfId="5" applyFont="1" applyBorder="1" applyAlignment="1">
      <alignment horizontal="center" vertical="center" wrapText="1"/>
    </xf>
    <xf numFmtId="0" fontId="28" fillId="0" borderId="61" xfId="5" applyFont="1" applyBorder="1" applyAlignment="1">
      <alignment horizontal="center" vertical="center" wrapText="1"/>
    </xf>
    <xf numFmtId="0" fontId="28" fillId="0" borderId="104" xfId="5" applyFont="1" applyBorder="1">
      <alignment vertical="center"/>
    </xf>
    <xf numFmtId="177" fontId="28" fillId="3" borderId="106" xfId="5" applyNumberFormat="1" applyFont="1" applyFill="1" applyBorder="1" applyAlignment="1" applyProtection="1">
      <alignment horizontal="center" vertical="center" shrinkToFit="1"/>
      <protection locked="0"/>
    </xf>
    <xf numFmtId="177" fontId="28" fillId="3" borderId="107" xfId="5" applyNumberFormat="1" applyFont="1" applyFill="1" applyBorder="1" applyAlignment="1" applyProtection="1">
      <alignment horizontal="center" vertical="center" shrinkToFit="1"/>
      <protection locked="0"/>
    </xf>
    <xf numFmtId="177" fontId="28" fillId="3" borderId="108" xfId="5" applyNumberFormat="1" applyFont="1" applyFill="1" applyBorder="1" applyAlignment="1" applyProtection="1">
      <alignment horizontal="center" vertical="center" shrinkToFit="1"/>
      <protection locked="0"/>
    </xf>
    <xf numFmtId="0" fontId="28" fillId="0" borderId="109" xfId="5" applyFont="1" applyBorder="1">
      <alignment vertical="center"/>
    </xf>
    <xf numFmtId="177" fontId="28" fillId="3" borderId="110" xfId="5" applyNumberFormat="1" applyFont="1" applyFill="1" applyBorder="1" applyAlignment="1" applyProtection="1">
      <alignment horizontal="center" vertical="center" shrinkToFit="1"/>
      <protection locked="0"/>
    </xf>
    <xf numFmtId="177" fontId="28" fillId="3" borderId="67" xfId="5" applyNumberFormat="1" applyFont="1" applyFill="1" applyBorder="1" applyAlignment="1" applyProtection="1">
      <alignment horizontal="center" vertical="center" shrinkToFit="1"/>
      <protection locked="0"/>
    </xf>
    <xf numFmtId="177" fontId="28" fillId="3" borderId="111" xfId="5" applyNumberFormat="1" applyFont="1" applyFill="1" applyBorder="1" applyAlignment="1" applyProtection="1">
      <alignment horizontal="center" vertical="center" shrinkToFit="1"/>
      <protection locked="0"/>
    </xf>
    <xf numFmtId="0" fontId="28" fillId="0" borderId="112" xfId="5" applyFont="1" applyBorder="1">
      <alignment vertical="center"/>
    </xf>
    <xf numFmtId="177" fontId="28" fillId="3" borderId="91" xfId="5" applyNumberFormat="1" applyFont="1" applyFill="1" applyBorder="1" applyAlignment="1" applyProtection="1">
      <alignment horizontal="center" vertical="center" shrinkToFit="1"/>
      <protection locked="0"/>
    </xf>
    <xf numFmtId="177" fontId="28" fillId="3" borderId="61" xfId="5" applyNumberFormat="1" applyFont="1" applyFill="1" applyBorder="1" applyAlignment="1" applyProtection="1">
      <alignment horizontal="center" vertical="center" shrinkToFit="1"/>
      <protection locked="0"/>
    </xf>
    <xf numFmtId="177" fontId="28" fillId="3" borderId="94" xfId="5" applyNumberFormat="1" applyFont="1" applyFill="1" applyBorder="1" applyAlignment="1" applyProtection="1">
      <alignment horizontal="center" vertical="center" shrinkToFit="1"/>
      <protection locked="0"/>
    </xf>
    <xf numFmtId="0" fontId="35" fillId="0" borderId="0" xfId="5" applyFont="1">
      <alignment vertical="center"/>
    </xf>
    <xf numFmtId="0" fontId="33" fillId="0" borderId="0" xfId="5" applyFont="1" applyAlignment="1">
      <alignment vertical="center" shrinkToFit="1"/>
    </xf>
    <xf numFmtId="0" fontId="34" fillId="0" borderId="0" xfId="5" applyFont="1" applyAlignment="1">
      <alignment vertical="center" shrinkToFit="1"/>
    </xf>
    <xf numFmtId="0" fontId="32" fillId="4" borderId="0" xfId="5" applyFont="1" applyFill="1">
      <alignment vertical="center"/>
    </xf>
    <xf numFmtId="0" fontId="32" fillId="0" borderId="0" xfId="5" applyFont="1" applyAlignment="1">
      <alignment horizontal="centerContinuous" vertical="center"/>
    </xf>
    <xf numFmtId="178" fontId="32" fillId="4" borderId="0" xfId="5" applyNumberFormat="1" applyFont="1" applyFill="1" applyAlignment="1">
      <alignment horizontal="center" vertical="center"/>
    </xf>
    <xf numFmtId="179" fontId="32" fillId="0" borderId="0" xfId="5" applyNumberFormat="1" applyFont="1">
      <alignment vertical="center"/>
    </xf>
    <xf numFmtId="0" fontId="32" fillId="4" borderId="0" xfId="5" applyFont="1" applyFill="1" applyAlignment="1">
      <alignment horizontal="center" vertical="center"/>
    </xf>
    <xf numFmtId="180" fontId="32" fillId="4" borderId="0" xfId="6" applyNumberFormat="1" applyFont="1" applyFill="1" applyBorder="1" applyAlignment="1" applyProtection="1">
      <alignment horizontal="right" vertical="center"/>
    </xf>
    <xf numFmtId="180" fontId="32" fillId="4" borderId="0" xfId="6" applyNumberFormat="1" applyFont="1" applyFill="1" applyBorder="1" applyAlignment="1" applyProtection="1">
      <alignment vertical="center"/>
    </xf>
    <xf numFmtId="176" fontId="32" fillId="4" borderId="0" xfId="5" applyNumberFormat="1" applyFont="1" applyFill="1">
      <alignment vertical="center"/>
    </xf>
    <xf numFmtId="0" fontId="32" fillId="0" borderId="0" xfId="5" applyFont="1" applyAlignment="1">
      <alignment horizontal="right" vertical="center"/>
    </xf>
    <xf numFmtId="0" fontId="36" fillId="0" borderId="0" xfId="5" applyFont="1">
      <alignment vertical="center"/>
    </xf>
    <xf numFmtId="0" fontId="32" fillId="4" borderId="0" xfId="5" applyFont="1" applyFill="1" applyAlignment="1">
      <alignment horizontal="left" vertical="center"/>
    </xf>
    <xf numFmtId="0" fontId="32" fillId="0" borderId="0" xfId="5" applyFont="1" applyAlignment="1">
      <alignment horizontal="center" vertical="center"/>
    </xf>
    <xf numFmtId="0" fontId="32" fillId="0" borderId="0" xfId="5" applyFont="1" applyAlignment="1">
      <alignment vertical="center" wrapText="1"/>
    </xf>
    <xf numFmtId="0" fontId="32" fillId="0" borderId="0" xfId="5" applyFont="1" applyAlignment="1">
      <alignment horizontal="justify" vertical="center" wrapText="1"/>
    </xf>
    <xf numFmtId="0" fontId="33" fillId="0" borderId="0" xfId="5" applyFont="1" applyAlignment="1">
      <alignment vertical="center" wrapText="1"/>
    </xf>
    <xf numFmtId="0" fontId="33" fillId="0" borderId="0" xfId="5" applyFont="1" applyAlignment="1">
      <alignment horizontal="justify" vertical="center" wrapText="1"/>
    </xf>
    <xf numFmtId="0" fontId="1" fillId="4" borderId="0" xfId="5" applyFill="1">
      <alignment vertical="center"/>
    </xf>
    <xf numFmtId="0" fontId="31" fillId="4" borderId="0" xfId="5" applyFont="1" applyFill="1" applyAlignment="1">
      <alignment horizontal="left" vertical="center"/>
    </xf>
    <xf numFmtId="0" fontId="33" fillId="4" borderId="0" xfId="5" applyFont="1" applyFill="1" applyAlignment="1">
      <alignment horizontal="left" vertical="center"/>
    </xf>
    <xf numFmtId="0" fontId="33" fillId="4" borderId="0" xfId="5" applyFont="1" applyFill="1">
      <alignment vertical="center"/>
    </xf>
    <xf numFmtId="0" fontId="33" fillId="3" borderId="33" xfId="5" applyFont="1" applyFill="1" applyBorder="1" applyAlignment="1">
      <alignment horizontal="left" vertical="center"/>
    </xf>
    <xf numFmtId="0" fontId="33" fillId="5" borderId="33" xfId="5" applyFont="1" applyFill="1" applyBorder="1" applyAlignment="1">
      <alignment horizontal="left" vertical="center"/>
    </xf>
    <xf numFmtId="0" fontId="37" fillId="4" borderId="0" xfId="5" applyFont="1" applyFill="1" applyAlignment="1">
      <alignment horizontal="left" vertical="center"/>
    </xf>
    <xf numFmtId="0" fontId="33" fillId="4" borderId="33" xfId="5" applyFont="1" applyFill="1" applyBorder="1" applyAlignment="1">
      <alignment horizontal="center" vertical="center"/>
    </xf>
    <xf numFmtId="0" fontId="33" fillId="4" borderId="33" xfId="5" applyFont="1" applyFill="1" applyBorder="1" applyAlignment="1">
      <alignment horizontal="left" vertical="center"/>
    </xf>
    <xf numFmtId="0" fontId="38" fillId="4" borderId="0" xfId="5" applyFont="1" applyFill="1" applyAlignment="1">
      <alignment horizontal="left" vertical="center"/>
    </xf>
    <xf numFmtId="0" fontId="33" fillId="4" borderId="0" xfId="5" applyFont="1" applyFill="1" applyAlignment="1">
      <alignment horizontal="left" vertical="center" wrapText="1"/>
    </xf>
    <xf numFmtId="0" fontId="38" fillId="4" borderId="0" xfId="5" applyFont="1" applyFill="1">
      <alignment vertical="center"/>
    </xf>
    <xf numFmtId="0" fontId="35" fillId="4" borderId="0" xfId="5" applyFont="1" applyFill="1">
      <alignment vertical="center"/>
    </xf>
    <xf numFmtId="0" fontId="38" fillId="4" borderId="0" xfId="5" applyFont="1" applyFill="1" applyAlignment="1">
      <alignment vertical="center" shrinkToFit="1"/>
    </xf>
    <xf numFmtId="0" fontId="41" fillId="4" borderId="0" xfId="5" applyFont="1" applyFill="1" applyAlignment="1">
      <alignment vertical="center" shrinkToFit="1"/>
    </xf>
    <xf numFmtId="0" fontId="33" fillId="4" borderId="0" xfId="5" applyFont="1" applyFill="1" applyAlignment="1">
      <alignment vertical="center" wrapText="1"/>
    </xf>
    <xf numFmtId="0" fontId="33" fillId="4" borderId="0" xfId="5" applyFont="1" applyFill="1" applyAlignment="1">
      <alignment vertical="center" textRotation="90"/>
    </xf>
    <xf numFmtId="0" fontId="42" fillId="4" borderId="0" xfId="5" applyFont="1" applyFill="1" applyAlignment="1">
      <alignment horizontal="left" vertical="center"/>
    </xf>
    <xf numFmtId="0" fontId="42" fillId="0" borderId="0" xfId="5" applyFont="1" applyAlignment="1">
      <alignment horizontal="left" vertical="center"/>
    </xf>
    <xf numFmtId="0" fontId="0" fillId="0" borderId="39" xfId="0" applyBorder="1" applyAlignment="1">
      <alignment horizontal="left" vertical="center"/>
    </xf>
    <xf numFmtId="0" fontId="4" fillId="0" borderId="73" xfId="0" applyFont="1" applyFill="1" applyBorder="1" applyAlignment="1">
      <alignment horizontal="center" vertical="center" wrapText="1"/>
    </xf>
    <xf numFmtId="0" fontId="0" fillId="0" borderId="64" xfId="0" applyFont="1" applyBorder="1" applyAlignment="1">
      <alignment horizontal="center" vertical="center" wrapText="1"/>
    </xf>
    <xf numFmtId="0" fontId="0" fillId="0" borderId="74" xfId="0" applyFont="1" applyBorder="1" applyAlignment="1">
      <alignment horizontal="center" vertical="center" wrapText="1"/>
    </xf>
    <xf numFmtId="0" fontId="4" fillId="0" borderId="47" xfId="0" applyFont="1" applyFill="1" applyBorder="1" applyAlignment="1">
      <alignment horizontal="left" vertical="center"/>
    </xf>
    <xf numFmtId="0" fontId="4" fillId="0" borderId="36" xfId="0" applyFont="1" applyFill="1" applyBorder="1" applyAlignment="1">
      <alignment horizontal="left" vertical="center"/>
    </xf>
    <xf numFmtId="0" fontId="4" fillId="0" borderId="47" xfId="0" applyFont="1" applyBorder="1" applyAlignment="1">
      <alignment horizontal="left" vertical="center"/>
    </xf>
    <xf numFmtId="0" fontId="4" fillId="0" borderId="36" xfId="0" applyFont="1" applyBorder="1" applyAlignment="1">
      <alignment horizontal="left" vertical="center"/>
    </xf>
    <xf numFmtId="0" fontId="4" fillId="0" borderId="52" xfId="0" applyFont="1" applyBorder="1" applyAlignment="1">
      <alignment horizontal="left" vertical="center"/>
    </xf>
    <xf numFmtId="0" fontId="4" fillId="0" borderId="17" xfId="0" applyFont="1" applyBorder="1" applyAlignment="1">
      <alignment horizontal="left" vertical="center"/>
    </xf>
    <xf numFmtId="0" fontId="4" fillId="0" borderId="72" xfId="0" applyFont="1" applyFill="1" applyBorder="1" applyAlignment="1">
      <alignment horizontal="left" vertical="center"/>
    </xf>
    <xf numFmtId="0" fontId="4" fillId="0" borderId="38" xfId="0" applyFont="1" applyFill="1" applyBorder="1" applyAlignment="1">
      <alignment horizontal="left" vertical="center"/>
    </xf>
    <xf numFmtId="0" fontId="17" fillId="0" borderId="2"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Border="1" applyAlignment="1">
      <alignment vertical="center"/>
    </xf>
    <xf numFmtId="0" fontId="18" fillId="0" borderId="0" xfId="0" applyFont="1" applyBorder="1" applyAlignment="1">
      <alignment vertical="center"/>
    </xf>
    <xf numFmtId="0" fontId="18" fillId="0" borderId="23" xfId="0" applyFont="1" applyBorder="1" applyAlignment="1">
      <alignment vertical="center"/>
    </xf>
    <xf numFmtId="0" fontId="18" fillId="0" borderId="78" xfId="0" applyFont="1" applyBorder="1" applyAlignment="1">
      <alignment vertical="center"/>
    </xf>
    <xf numFmtId="0" fontId="18" fillId="0" borderId="79" xfId="0" applyFont="1" applyBorder="1" applyAlignment="1">
      <alignment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8" fillId="0" borderId="7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32"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7" fillId="0" borderId="4" xfId="0" applyFont="1" applyBorder="1" applyAlignment="1">
      <alignment horizontal="center" vertical="center"/>
    </xf>
    <xf numFmtId="0" fontId="18" fillId="0" borderId="50" xfId="0" applyFont="1" applyBorder="1" applyAlignment="1">
      <alignment horizontal="center" vertical="center"/>
    </xf>
    <xf numFmtId="0" fontId="17" fillId="0" borderId="50"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1" xfId="0" applyFont="1" applyBorder="1" applyAlignment="1">
      <alignment vertical="center"/>
    </xf>
    <xf numFmtId="0" fontId="17" fillId="0" borderId="28" xfId="0" applyFont="1" applyBorder="1" applyAlignment="1">
      <alignment vertical="center"/>
    </xf>
    <xf numFmtId="0" fontId="17" fillId="0" borderId="29" xfId="0" applyFont="1" applyBorder="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17" fillId="0" borderId="18" xfId="0" applyFont="1" applyBorder="1" applyAlignment="1">
      <alignment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17" fillId="0" borderId="35" xfId="0" applyFont="1" applyBorder="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18" fillId="0" borderId="18" xfId="0" applyFont="1" applyBorder="1" applyAlignment="1">
      <alignment vertical="center"/>
    </xf>
    <xf numFmtId="0" fontId="20"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1" xfId="0" applyFont="1" applyFill="1" applyBorder="1" applyAlignment="1">
      <alignment horizontal="lef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7" fillId="0" borderId="38" xfId="0" applyFont="1" applyBorder="1" applyAlignment="1">
      <alignment horizontal="center" vertical="center"/>
    </xf>
    <xf numFmtId="0" fontId="20" fillId="0" borderId="2" xfId="2" applyFont="1" applyFill="1" applyBorder="1" applyAlignment="1">
      <alignment horizontal="left" vertical="center" shrinkToFit="1"/>
    </xf>
    <xf numFmtId="0" fontId="20" fillId="0" borderId="3" xfId="2" applyFont="1" applyFill="1" applyBorder="1" applyAlignment="1">
      <alignment horizontal="left" vertical="center" shrinkToFit="1"/>
    </xf>
    <xf numFmtId="0" fontId="20" fillId="0" borderId="1" xfId="2" applyFont="1" applyFill="1" applyBorder="1" applyAlignment="1">
      <alignment horizontal="left" vertical="center" shrinkToFit="1"/>
    </xf>
    <xf numFmtId="0" fontId="17" fillId="0" borderId="4" xfId="0" applyFont="1" applyBorder="1" applyAlignment="1">
      <alignment vertical="center"/>
    </xf>
    <xf numFmtId="0" fontId="17" fillId="0" borderId="10" xfId="0" applyFont="1" applyBorder="1" applyAlignment="1">
      <alignment vertical="center"/>
    </xf>
    <xf numFmtId="0" fontId="17" fillId="0" borderId="50" xfId="0" applyFont="1" applyBorder="1" applyAlignment="1">
      <alignment vertical="center"/>
    </xf>
    <xf numFmtId="0" fontId="17" fillId="0" borderId="36" xfId="0" applyFont="1" applyBorder="1" applyAlignment="1">
      <alignment vertical="center"/>
    </xf>
    <xf numFmtId="0" fontId="17" fillId="0" borderId="16" xfId="0" applyFont="1" applyBorder="1" applyAlignment="1">
      <alignment horizontal="center"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21" fillId="0" borderId="33" xfId="0" applyFont="1" applyBorder="1" applyAlignment="1">
      <alignment horizontal="center" vertical="center"/>
    </xf>
    <xf numFmtId="0" fontId="17" fillId="0" borderId="33" xfId="0" applyFont="1" applyBorder="1" applyAlignment="1">
      <alignment horizontal="center" vertical="center"/>
    </xf>
    <xf numFmtId="0" fontId="22" fillId="0" borderId="4" xfId="4" applyFont="1" applyFill="1" applyBorder="1" applyAlignment="1">
      <alignment horizontal="center" vertical="center"/>
    </xf>
    <xf numFmtId="0" fontId="22" fillId="0" borderId="35" xfId="4" applyFont="1" applyFill="1" applyBorder="1" applyAlignment="1">
      <alignment horizontal="center" vertical="center"/>
    </xf>
    <xf numFmtId="0" fontId="15" fillId="0" borderId="4" xfId="4" applyFont="1" applyFill="1" applyBorder="1" applyAlignment="1">
      <alignment horizontal="center" vertical="center"/>
    </xf>
    <xf numFmtId="0" fontId="15" fillId="0" borderId="10" xfId="4" applyFont="1" applyFill="1" applyBorder="1" applyAlignment="1">
      <alignment horizontal="center" vertical="center"/>
    </xf>
    <xf numFmtId="0" fontId="16" fillId="0" borderId="51" xfId="4" applyFont="1" applyFill="1" applyBorder="1" applyAlignment="1">
      <alignment horizontal="center" vertical="center" wrapText="1"/>
    </xf>
    <xf numFmtId="0" fontId="22" fillId="0" borderId="41" xfId="4" applyBorder="1" applyAlignment="1">
      <alignment horizontal="center" vertical="center" wrapText="1"/>
    </xf>
    <xf numFmtId="0" fontId="16" fillId="0" borderId="4" xfId="4" applyFont="1" applyFill="1" applyBorder="1" applyAlignment="1">
      <alignment vertical="center" wrapText="1"/>
    </xf>
    <xf numFmtId="0" fontId="22" fillId="0" borderId="35" xfId="4" applyBorder="1" applyAlignment="1">
      <alignment vertical="center" wrapText="1"/>
    </xf>
    <xf numFmtId="0" fontId="5" fillId="0" borderId="80" xfId="4" applyFont="1" applyBorder="1" applyAlignment="1">
      <alignment horizontal="center" vertical="center"/>
    </xf>
    <xf numFmtId="0" fontId="5" fillId="0" borderId="81" xfId="4" applyFont="1" applyBorder="1" applyAlignment="1">
      <alignment horizontal="center" vertical="center"/>
    </xf>
    <xf numFmtId="0" fontId="22" fillId="0" borderId="37" xfId="4" applyFont="1" applyFill="1" applyBorder="1" applyAlignment="1">
      <alignment horizontal="center" vertical="center"/>
    </xf>
    <xf numFmtId="0" fontId="22" fillId="0" borderId="44" xfId="4" applyBorder="1" applyAlignment="1">
      <alignment horizontal="center" vertical="center" wrapText="1"/>
    </xf>
    <xf numFmtId="0" fontId="2" fillId="0" borderId="39" xfId="4" applyFont="1" applyBorder="1" applyAlignment="1">
      <alignment horizontal="center" vertical="center"/>
    </xf>
    <xf numFmtId="0" fontId="2" fillId="0" borderId="38" xfId="4" applyFont="1" applyBorder="1" applyAlignment="1">
      <alignment horizontal="center" vertical="center"/>
    </xf>
    <xf numFmtId="0" fontId="22" fillId="0" borderId="37" xfId="4" applyBorder="1" applyAlignment="1">
      <alignment vertical="center" wrapText="1"/>
    </xf>
    <xf numFmtId="49" fontId="8" fillId="0" borderId="34" xfId="3" applyNumberFormat="1" applyFont="1" applyFill="1" applyBorder="1" applyAlignment="1">
      <alignment horizontal="center" vertical="center"/>
    </xf>
    <xf numFmtId="49" fontId="8" fillId="0" borderId="55" xfId="3" applyNumberFormat="1" applyFont="1" applyFill="1" applyBorder="1" applyAlignment="1">
      <alignment horizontal="center" vertical="center"/>
    </xf>
    <xf numFmtId="49" fontId="8" fillId="0" borderId="48" xfId="3" applyNumberFormat="1" applyFont="1" applyFill="1" applyBorder="1" applyAlignment="1">
      <alignment horizontal="center" vertical="center"/>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16" fillId="0" borderId="96" xfId="4" applyFont="1" applyFill="1" applyBorder="1" applyAlignment="1">
      <alignment horizontal="center" vertical="center" wrapText="1"/>
    </xf>
    <xf numFmtId="0" fontId="22" fillId="0" borderId="53" xfId="4" applyBorder="1" applyAlignment="1">
      <alignment horizontal="center" vertical="center" wrapText="1"/>
    </xf>
    <xf numFmtId="0" fontId="16" fillId="0" borderId="86" xfId="4" applyFont="1" applyFill="1" applyBorder="1" applyAlignment="1">
      <alignment vertical="center" wrapText="1"/>
    </xf>
    <xf numFmtId="0" fontId="22" fillId="0" borderId="15" xfId="4" applyBorder="1" applyAlignment="1">
      <alignment vertical="center" wrapText="1"/>
    </xf>
    <xf numFmtId="0" fontId="5" fillId="0" borderId="97" xfId="4" applyFont="1" applyBorder="1" applyAlignment="1">
      <alignment horizontal="center" vertical="center"/>
    </xf>
    <xf numFmtId="0" fontId="5" fillId="0" borderId="98" xfId="4" applyFont="1" applyBorder="1" applyAlignment="1">
      <alignment horizontal="center" vertical="center"/>
    </xf>
    <xf numFmtId="0" fontId="8" fillId="0" borderId="73" xfId="4" applyFont="1" applyFill="1" applyBorder="1" applyAlignment="1">
      <alignment horizontal="center" vertical="center"/>
    </xf>
    <xf numFmtId="0" fontId="8" fillId="0" borderId="64" xfId="4" applyFont="1" applyFill="1" applyBorder="1" applyAlignment="1">
      <alignment horizontal="center" vertical="center"/>
    </xf>
    <xf numFmtId="0" fontId="8" fillId="0" borderId="88" xfId="4" applyFont="1" applyFill="1" applyBorder="1" applyAlignment="1">
      <alignment horizontal="center" vertical="center"/>
    </xf>
    <xf numFmtId="0" fontId="15" fillId="0" borderId="89" xfId="4" applyFont="1" applyBorder="1" applyAlignment="1">
      <alignment horizontal="center" vertical="center"/>
    </xf>
    <xf numFmtId="0" fontId="15" fillId="0" borderId="30" xfId="4" applyFont="1" applyBorder="1" applyAlignment="1">
      <alignment horizontal="center" vertical="center"/>
    </xf>
    <xf numFmtId="0" fontId="15" fillId="0" borderId="90" xfId="4" applyFont="1" applyBorder="1" applyAlignment="1">
      <alignment horizontal="center" vertical="center"/>
    </xf>
    <xf numFmtId="0" fontId="15" fillId="0" borderId="33" xfId="4" applyFont="1" applyBorder="1" applyAlignment="1">
      <alignment horizontal="center" vertical="center"/>
    </xf>
    <xf numFmtId="0" fontId="15" fillId="0" borderId="91" xfId="4" applyFont="1" applyBorder="1" applyAlignment="1">
      <alignment horizontal="center" vertical="center"/>
    </xf>
    <xf numFmtId="0" fontId="15" fillId="0" borderId="61" xfId="4" applyFont="1" applyBorder="1" applyAlignment="1">
      <alignment horizontal="center" vertical="center"/>
    </xf>
    <xf numFmtId="0" fontId="15" fillId="0" borderId="92" xfId="4" applyFont="1" applyBorder="1" applyAlignment="1">
      <alignment horizontal="center" vertical="center"/>
    </xf>
    <xf numFmtId="0" fontId="8" fillId="0" borderId="33" xfId="4" applyFont="1" applyFill="1" applyBorder="1" applyAlignment="1">
      <alignment horizontal="center" vertical="center"/>
    </xf>
    <xf numFmtId="0" fontId="8" fillId="0" borderId="93" xfId="4" applyFont="1" applyFill="1" applyBorder="1" applyAlignment="1">
      <alignment horizontal="center" vertical="center"/>
    </xf>
    <xf numFmtId="0" fontId="8" fillId="0" borderId="61" xfId="4" applyFont="1" applyFill="1" applyBorder="1" applyAlignment="1">
      <alignment horizontal="center" vertical="center"/>
    </xf>
    <xf numFmtId="0" fontId="8" fillId="0" borderId="94" xfId="4" applyFont="1" applyFill="1" applyBorder="1" applyAlignment="1">
      <alignment horizontal="center" vertical="center"/>
    </xf>
    <xf numFmtId="0" fontId="8" fillId="0" borderId="35"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36" xfId="4" applyFont="1" applyFill="1" applyBorder="1" applyAlignment="1">
      <alignment horizontal="center" vertical="center"/>
    </xf>
    <xf numFmtId="0" fontId="8" fillId="0" borderId="83" xfId="4" applyFont="1" applyFill="1" applyBorder="1" applyAlignment="1">
      <alignment horizontal="center" vertical="center"/>
    </xf>
    <xf numFmtId="0" fontId="8" fillId="0" borderId="84" xfId="4" applyFont="1" applyFill="1" applyBorder="1" applyAlignment="1">
      <alignment horizontal="center" vertical="center"/>
    </xf>
    <xf numFmtId="0" fontId="8" fillId="0" borderId="85" xfId="4" applyFont="1" applyFill="1" applyBorder="1" applyAlignment="1">
      <alignment horizontal="center" vertical="center"/>
    </xf>
    <xf numFmtId="49" fontId="8" fillId="0" borderId="87" xfId="3" applyNumberFormat="1" applyFont="1" applyFill="1" applyBorder="1" applyAlignment="1">
      <alignment horizontal="center" vertical="center"/>
    </xf>
    <xf numFmtId="0" fontId="2" fillId="0" borderId="12" xfId="4" applyFont="1" applyBorder="1" applyAlignment="1">
      <alignment horizontal="center" vertical="center"/>
    </xf>
    <xf numFmtId="0" fontId="2" fillId="0" borderId="95" xfId="4" applyFont="1" applyBorder="1" applyAlignment="1">
      <alignment horizontal="center" vertical="center"/>
    </xf>
    <xf numFmtId="0" fontId="8" fillId="0" borderId="46" xfId="4" applyFont="1" applyFill="1" applyBorder="1" applyAlignment="1">
      <alignment horizontal="center" vertical="center" wrapText="1"/>
    </xf>
    <xf numFmtId="0" fontId="8" fillId="0" borderId="82" xfId="4" applyFont="1" applyFill="1" applyBorder="1" applyAlignment="1">
      <alignment horizontal="center" vertical="center" wrapText="1"/>
    </xf>
    <xf numFmtId="0" fontId="8" fillId="0" borderId="31" xfId="4" applyFont="1" applyFill="1" applyBorder="1" applyAlignment="1">
      <alignment horizontal="center" vertical="center" wrapText="1"/>
    </xf>
    <xf numFmtId="0" fontId="8" fillId="0" borderId="28" xfId="4" applyFont="1" applyFill="1" applyBorder="1" applyAlignment="1">
      <alignment horizontal="center" vertical="center" wrapText="1"/>
    </xf>
    <xf numFmtId="0" fontId="8" fillId="0" borderId="32" xfId="4" applyFont="1" applyFill="1" applyBorder="1" applyAlignment="1">
      <alignment horizontal="center" vertical="center" wrapText="1"/>
    </xf>
    <xf numFmtId="0" fontId="8" fillId="0" borderId="83" xfId="4" applyFont="1" applyFill="1" applyBorder="1" applyAlignment="1">
      <alignment horizontal="center" vertical="center" wrapText="1"/>
    </xf>
    <xf numFmtId="0" fontId="8" fillId="0" borderId="84" xfId="4" applyFont="1" applyFill="1" applyBorder="1" applyAlignment="1">
      <alignment horizontal="center" vertical="center" wrapText="1"/>
    </xf>
    <xf numFmtId="0" fontId="8" fillId="0" borderId="85" xfId="4" applyFont="1" applyFill="1" applyBorder="1" applyAlignment="1">
      <alignment horizontal="center" vertical="center" wrapText="1"/>
    </xf>
    <xf numFmtId="0" fontId="15" fillId="0" borderId="86" xfId="4" applyFont="1" applyFill="1" applyBorder="1" applyAlignment="1">
      <alignment horizontal="center" vertical="center"/>
    </xf>
    <xf numFmtId="0" fontId="15" fillId="0" borderId="58" xfId="4" applyFont="1" applyFill="1" applyBorder="1" applyAlignment="1">
      <alignment horizontal="center" vertical="center"/>
    </xf>
    <xf numFmtId="0" fontId="22" fillId="0" borderId="86" xfId="4" applyFont="1" applyFill="1" applyBorder="1" applyAlignment="1">
      <alignment horizontal="center" vertical="center"/>
    </xf>
    <xf numFmtId="0" fontId="16" fillId="0" borderId="62" xfId="0" applyFont="1" applyFill="1" applyBorder="1" applyAlignment="1">
      <alignment horizontal="center" vertical="center"/>
    </xf>
    <xf numFmtId="0" fontId="0" fillId="0" borderId="22" xfId="0" applyBorder="1" applyAlignment="1">
      <alignment horizontal="center" vertical="center"/>
    </xf>
    <xf numFmtId="0" fontId="0" fillId="0" borderId="63" xfId="0" applyBorder="1" applyAlignment="1">
      <alignment horizontal="center" vertical="center"/>
    </xf>
    <xf numFmtId="49" fontId="8" fillId="0" borderId="62" xfId="0" applyNumberFormat="1" applyFont="1" applyFill="1" applyBorder="1" applyAlignment="1">
      <alignment horizontal="center" vertical="center"/>
    </xf>
    <xf numFmtId="49" fontId="0" fillId="0" borderId="22" xfId="0" applyNumberFormat="1" applyBorder="1" applyAlignment="1">
      <alignment horizontal="center" vertical="center"/>
    </xf>
    <xf numFmtId="49" fontId="0" fillId="0" borderId="63" xfId="0" applyNumberFormat="1" applyBorder="1" applyAlignment="1">
      <alignment horizontal="center" vertical="center"/>
    </xf>
    <xf numFmtId="0" fontId="8" fillId="0" borderId="49" xfId="4" applyFont="1" applyFill="1" applyBorder="1" applyAlignment="1">
      <alignment horizontal="center" vertical="center"/>
    </xf>
    <xf numFmtId="0" fontId="8" fillId="0" borderId="72" xfId="4" applyFont="1" applyFill="1" applyBorder="1" applyAlignment="1">
      <alignment horizontal="center" vertical="center"/>
    </xf>
    <xf numFmtId="0" fontId="0" fillId="0" borderId="33" xfId="0" applyBorder="1" applyAlignment="1">
      <alignment horizontal="left" vertical="top"/>
    </xf>
    <xf numFmtId="0" fontId="0" fillId="0" borderId="33" xfId="0" applyBorder="1" applyAlignment="1">
      <alignment horizontal="center" vertical="center"/>
    </xf>
    <xf numFmtId="0" fontId="27" fillId="0" borderId="0" xfId="0" applyFont="1" applyAlignment="1">
      <alignment horizontal="center" vertical="center"/>
    </xf>
    <xf numFmtId="0" fontId="32" fillId="0" borderId="16" xfId="5" applyFont="1" applyBorder="1" applyAlignment="1">
      <alignment horizontal="center" vertical="center"/>
    </xf>
    <xf numFmtId="0" fontId="32" fillId="0" borderId="2" xfId="5" applyFont="1" applyBorder="1" applyAlignment="1">
      <alignment horizontal="center" vertical="center"/>
    </xf>
    <xf numFmtId="0" fontId="32" fillId="0" borderId="3" xfId="5" applyFont="1" applyBorder="1" applyAlignment="1">
      <alignment horizontal="center" vertical="center"/>
    </xf>
    <xf numFmtId="0" fontId="32" fillId="0" borderId="1" xfId="5" applyFont="1" applyBorder="1" applyAlignment="1">
      <alignment horizontal="center" vertical="center"/>
    </xf>
    <xf numFmtId="176" fontId="32" fillId="0" borderId="2" xfId="5" applyNumberFormat="1" applyFont="1" applyBorder="1" applyAlignment="1">
      <alignment horizontal="center" vertical="center"/>
    </xf>
    <xf numFmtId="176" fontId="32" fillId="0" borderId="3" xfId="5" applyNumberFormat="1" applyFont="1" applyBorder="1" applyAlignment="1">
      <alignment horizontal="center" vertical="center"/>
    </xf>
    <xf numFmtId="176" fontId="32" fillId="0" borderId="1" xfId="5" applyNumberFormat="1" applyFont="1" applyBorder="1" applyAlignment="1">
      <alignment horizontal="center" vertical="center"/>
    </xf>
    <xf numFmtId="181" fontId="32" fillId="4" borderId="2" xfId="5" applyNumberFormat="1" applyFont="1" applyFill="1" applyBorder="1" applyAlignment="1">
      <alignment horizontal="center" vertical="center"/>
    </xf>
    <xf numFmtId="181" fontId="32" fillId="4" borderId="3" xfId="5" applyNumberFormat="1" applyFont="1" applyFill="1" applyBorder="1" applyAlignment="1">
      <alignment horizontal="center" vertical="center"/>
    </xf>
    <xf numFmtId="181" fontId="32" fillId="4" borderId="1" xfId="5" applyNumberFormat="1" applyFont="1" applyFill="1" applyBorder="1" applyAlignment="1">
      <alignment horizontal="center" vertical="center"/>
    </xf>
    <xf numFmtId="0" fontId="32" fillId="3" borderId="2" xfId="5" applyFont="1" applyFill="1" applyBorder="1" applyAlignment="1" applyProtection="1">
      <alignment horizontal="center" vertical="center"/>
      <protection locked="0"/>
    </xf>
    <xf numFmtId="0" fontId="32" fillId="3" borderId="1" xfId="5" applyFont="1" applyFill="1" applyBorder="1" applyAlignment="1" applyProtection="1">
      <alignment horizontal="center" vertical="center"/>
      <protection locked="0"/>
    </xf>
    <xf numFmtId="179" fontId="32" fillId="0" borderId="2" xfId="5" applyNumberFormat="1" applyFont="1" applyBorder="1" applyAlignment="1">
      <alignment horizontal="center" vertical="center"/>
    </xf>
    <xf numFmtId="179" fontId="32" fillId="0" borderId="3" xfId="5" applyNumberFormat="1" applyFont="1" applyBorder="1" applyAlignment="1">
      <alignment horizontal="center" vertical="center"/>
    </xf>
    <xf numFmtId="179" fontId="32" fillId="0" borderId="1" xfId="5" applyNumberFormat="1" applyFont="1" applyBorder="1" applyAlignment="1">
      <alignment horizontal="center" vertical="center"/>
    </xf>
    <xf numFmtId="180" fontId="32" fillId="4" borderId="0" xfId="5" applyNumberFormat="1" applyFont="1" applyFill="1" applyAlignment="1">
      <alignment horizontal="center" vertical="center"/>
    </xf>
    <xf numFmtId="0" fontId="32" fillId="4" borderId="0" xfId="5" applyFont="1" applyFill="1" applyAlignment="1">
      <alignment horizontal="center" vertical="center"/>
    </xf>
    <xf numFmtId="0" fontId="32" fillId="4" borderId="0" xfId="5" applyFont="1" applyFill="1" applyAlignment="1">
      <alignment horizontal="right" vertical="center"/>
    </xf>
    <xf numFmtId="179" fontId="32" fillId="0" borderId="2" xfId="5" applyNumberFormat="1" applyFont="1" applyBorder="1" applyAlignment="1">
      <alignment horizontal="right" vertical="center"/>
    </xf>
    <xf numFmtId="179" fontId="32" fillId="0" borderId="1" xfId="5" applyNumberFormat="1" applyFont="1" applyBorder="1" applyAlignment="1">
      <alignment horizontal="right" vertical="center"/>
    </xf>
    <xf numFmtId="179" fontId="32" fillId="0" borderId="2" xfId="6" applyNumberFormat="1" applyFont="1" applyFill="1" applyBorder="1" applyAlignment="1" applyProtection="1">
      <alignment horizontal="right" vertical="center"/>
    </xf>
    <xf numFmtId="179" fontId="32" fillId="0" borderId="1" xfId="6" applyNumberFormat="1" applyFont="1" applyFill="1" applyBorder="1" applyAlignment="1" applyProtection="1">
      <alignment horizontal="right" vertical="center"/>
    </xf>
    <xf numFmtId="179" fontId="32" fillId="3" borderId="2" xfId="5" applyNumberFormat="1" applyFont="1" applyFill="1" applyBorder="1" applyAlignment="1" applyProtection="1">
      <alignment horizontal="right" vertical="center"/>
      <protection locked="0"/>
    </xf>
    <xf numFmtId="179" fontId="32" fillId="3" borderId="1" xfId="5" applyNumberFormat="1" applyFont="1" applyFill="1" applyBorder="1" applyAlignment="1" applyProtection="1">
      <alignment horizontal="right" vertical="center"/>
      <protection locked="0"/>
    </xf>
    <xf numFmtId="179" fontId="32" fillId="3" borderId="2" xfId="6" applyNumberFormat="1" applyFont="1" applyFill="1" applyBorder="1" applyAlignment="1" applyProtection="1">
      <alignment horizontal="right" vertical="center"/>
      <protection locked="0"/>
    </xf>
    <xf numFmtId="179" fontId="32" fillId="3" borderId="1" xfId="6" applyNumberFormat="1" applyFont="1" applyFill="1" applyBorder="1" applyAlignment="1" applyProtection="1">
      <alignment horizontal="right" vertical="center"/>
      <protection locked="0"/>
    </xf>
    <xf numFmtId="0" fontId="32" fillId="0" borderId="0" xfId="5" applyFont="1" applyAlignment="1">
      <alignment horizontal="center" vertical="center"/>
    </xf>
    <xf numFmtId="0" fontId="33" fillId="0" borderId="0" xfId="5" applyFont="1" applyAlignment="1">
      <alignment horizontal="center" vertical="center" wrapText="1"/>
    </xf>
    <xf numFmtId="0" fontId="28" fillId="3" borderId="102" xfId="5" applyFont="1" applyFill="1" applyBorder="1" applyAlignment="1" applyProtection="1">
      <alignment horizontal="left" vertical="center" wrapText="1"/>
      <protection locked="0"/>
    </xf>
    <xf numFmtId="0" fontId="28" fillId="3" borderId="3" xfId="5" applyFont="1" applyFill="1" applyBorder="1" applyAlignment="1" applyProtection="1">
      <alignment horizontal="left" vertical="center" wrapText="1"/>
      <protection locked="0"/>
    </xf>
    <xf numFmtId="0" fontId="28" fillId="3" borderId="9" xfId="5" applyFont="1" applyFill="1" applyBorder="1" applyAlignment="1" applyProtection="1">
      <alignment horizontal="left" vertical="center" wrapText="1"/>
      <protection locked="0"/>
    </xf>
    <xf numFmtId="0" fontId="33" fillId="2" borderId="113" xfId="5" applyFont="1" applyFill="1" applyBorder="1" applyAlignment="1" applyProtection="1">
      <alignment horizontal="center" vertical="center" wrapText="1"/>
      <protection locked="0"/>
    </xf>
    <xf numFmtId="0" fontId="33" fillId="2" borderId="25" xfId="5" applyFont="1" applyFill="1" applyBorder="1" applyAlignment="1" applyProtection="1">
      <alignment horizontal="center" vertical="center" wrapText="1"/>
      <protection locked="0"/>
    </xf>
    <xf numFmtId="0" fontId="28" fillId="2" borderId="26" xfId="5" applyFont="1" applyFill="1" applyBorder="1" applyAlignment="1" applyProtection="1">
      <alignment horizontal="center" vertical="center" wrapText="1"/>
      <protection locked="0"/>
    </xf>
    <xf numFmtId="0" fontId="28" fillId="2" borderId="25" xfId="5" applyFont="1" applyFill="1" applyBorder="1" applyAlignment="1" applyProtection="1">
      <alignment horizontal="center" vertical="center" wrapText="1"/>
      <protection locked="0"/>
    </xf>
    <xf numFmtId="0" fontId="28" fillId="2" borderId="26" xfId="5" applyFont="1" applyFill="1" applyBorder="1" applyAlignment="1" applyProtection="1">
      <alignment horizontal="center" vertical="center" shrinkToFit="1"/>
      <protection locked="0"/>
    </xf>
    <xf numFmtId="0" fontId="28" fillId="2" borderId="24" xfId="5" applyFont="1" applyFill="1" applyBorder="1" applyAlignment="1" applyProtection="1">
      <alignment horizontal="center" vertical="center" shrinkToFit="1"/>
      <protection locked="0"/>
    </xf>
    <xf numFmtId="0" fontId="28" fillId="2" borderId="25" xfId="5" applyFont="1" applyFill="1" applyBorder="1" applyAlignment="1" applyProtection="1">
      <alignment horizontal="center" vertical="center" shrinkToFit="1"/>
      <protection locked="0"/>
    </xf>
    <xf numFmtId="0" fontId="28" fillId="3" borderId="26" xfId="5" applyFont="1" applyFill="1" applyBorder="1" applyAlignment="1" applyProtection="1">
      <alignment horizontal="center" vertical="center" wrapText="1"/>
      <protection locked="0"/>
    </xf>
    <xf numFmtId="0" fontId="28" fillId="3" borderId="24" xfId="5" applyFont="1" applyFill="1" applyBorder="1" applyAlignment="1" applyProtection="1">
      <alignment horizontal="center" vertical="center" wrapText="1"/>
      <protection locked="0"/>
    </xf>
    <xf numFmtId="0" fontId="28" fillId="3" borderId="27" xfId="5" applyFont="1" applyFill="1" applyBorder="1" applyAlignment="1" applyProtection="1">
      <alignment horizontal="center" vertical="center" wrapText="1"/>
      <protection locked="0"/>
    </xf>
    <xf numFmtId="177" fontId="29" fillId="4" borderId="113" xfId="5" applyNumberFormat="1" applyFont="1" applyFill="1" applyBorder="1" applyAlignment="1">
      <alignment horizontal="center" vertical="center" wrapText="1"/>
    </xf>
    <xf numFmtId="177" fontId="29" fillId="4" borderId="27" xfId="5" applyNumberFormat="1" applyFont="1" applyFill="1" applyBorder="1" applyAlignment="1">
      <alignment horizontal="center" vertical="center" wrapText="1"/>
    </xf>
    <xf numFmtId="177" fontId="29" fillId="4" borderId="113" xfId="6" applyNumberFormat="1" applyFont="1" applyFill="1" applyBorder="1" applyAlignment="1" applyProtection="1">
      <alignment horizontal="center" vertical="center" wrapText="1"/>
    </xf>
    <xf numFmtId="177" fontId="29" fillId="4" borderId="27" xfId="6" applyNumberFormat="1" applyFont="1" applyFill="1" applyBorder="1" applyAlignment="1" applyProtection="1">
      <alignment horizontal="center" vertical="center" wrapText="1"/>
    </xf>
    <xf numFmtId="0" fontId="28" fillId="3" borderId="113" xfId="5" applyFont="1" applyFill="1" applyBorder="1" applyAlignment="1" applyProtection="1">
      <alignment horizontal="left" vertical="center" wrapText="1"/>
      <protection locked="0"/>
    </xf>
    <xf numFmtId="0" fontId="28" fillId="3" borderId="24" xfId="5" applyFont="1" applyFill="1" applyBorder="1" applyAlignment="1" applyProtection="1">
      <alignment horizontal="left" vertical="center" wrapText="1"/>
      <protection locked="0"/>
    </xf>
    <xf numFmtId="0" fontId="28" fillId="3" borderId="27" xfId="5" applyFont="1" applyFill="1" applyBorder="1" applyAlignment="1" applyProtection="1">
      <alignment horizontal="left" vertical="center" wrapText="1"/>
      <protection locked="0"/>
    </xf>
    <xf numFmtId="0" fontId="33" fillId="2" borderId="102" xfId="5" applyFont="1" applyFill="1" applyBorder="1" applyAlignment="1" applyProtection="1">
      <alignment horizontal="center" vertical="center" wrapText="1"/>
      <protection locked="0"/>
    </xf>
    <xf numFmtId="0" fontId="33" fillId="2" borderId="1" xfId="5" applyFont="1" applyFill="1" applyBorder="1" applyAlignment="1" applyProtection="1">
      <alignment horizontal="center" vertical="center" wrapText="1"/>
      <protection locked="0"/>
    </xf>
    <xf numFmtId="0" fontId="28" fillId="2" borderId="2" xfId="5" applyFont="1" applyFill="1" applyBorder="1" applyAlignment="1" applyProtection="1">
      <alignment horizontal="center" vertical="center" wrapText="1"/>
      <protection locked="0"/>
    </xf>
    <xf numFmtId="0" fontId="28" fillId="2" borderId="1" xfId="5" applyFont="1" applyFill="1" applyBorder="1" applyAlignment="1" applyProtection="1">
      <alignment horizontal="center" vertical="center" wrapText="1"/>
      <protection locked="0"/>
    </xf>
    <xf numFmtId="0" fontId="28" fillId="2" borderId="2" xfId="5" applyFont="1" applyFill="1" applyBorder="1" applyAlignment="1" applyProtection="1">
      <alignment horizontal="center" vertical="center" shrinkToFit="1"/>
      <protection locked="0"/>
    </xf>
    <xf numFmtId="0" fontId="28" fillId="2" borderId="3" xfId="5" applyFont="1" applyFill="1" applyBorder="1" applyAlignment="1" applyProtection="1">
      <alignment horizontal="center" vertical="center" shrinkToFit="1"/>
      <protection locked="0"/>
    </xf>
    <xf numFmtId="0" fontId="28" fillId="2" borderId="1" xfId="5" applyFont="1" applyFill="1" applyBorder="1" applyAlignment="1" applyProtection="1">
      <alignment horizontal="center" vertical="center" shrinkToFit="1"/>
      <protection locked="0"/>
    </xf>
    <xf numFmtId="0" fontId="28" fillId="3" borderId="2" xfId="5" applyFont="1" applyFill="1" applyBorder="1" applyAlignment="1" applyProtection="1">
      <alignment horizontal="center" vertical="center" wrapText="1"/>
      <protection locked="0"/>
    </xf>
    <xf numFmtId="0" fontId="28" fillId="3" borderId="3" xfId="5" applyFont="1" applyFill="1" applyBorder="1" applyAlignment="1" applyProtection="1">
      <alignment horizontal="center" vertical="center" wrapText="1"/>
      <protection locked="0"/>
    </xf>
    <xf numFmtId="0" fontId="28" fillId="3" borderId="9" xfId="5" applyFont="1" applyFill="1" applyBorder="1" applyAlignment="1" applyProtection="1">
      <alignment horizontal="center" vertical="center" wrapText="1"/>
      <protection locked="0"/>
    </xf>
    <xf numFmtId="177" fontId="29" fillId="4" borderId="102" xfId="5" applyNumberFormat="1" applyFont="1" applyFill="1" applyBorder="1" applyAlignment="1">
      <alignment horizontal="center" vertical="center" wrapText="1"/>
    </xf>
    <xf numFmtId="177" fontId="29" fillId="4" borderId="9" xfId="5" applyNumberFormat="1" applyFont="1" applyFill="1" applyBorder="1" applyAlignment="1">
      <alignment horizontal="center" vertical="center" wrapText="1"/>
    </xf>
    <xf numFmtId="177" fontId="29" fillId="4" borderId="102" xfId="6" applyNumberFormat="1" applyFont="1" applyFill="1" applyBorder="1" applyAlignment="1" applyProtection="1">
      <alignment horizontal="center" vertical="center" wrapText="1"/>
    </xf>
    <xf numFmtId="177" fontId="29" fillId="4" borderId="9" xfId="6" applyNumberFormat="1" applyFont="1" applyFill="1" applyBorder="1" applyAlignment="1" applyProtection="1">
      <alignment horizontal="center" vertical="center" wrapText="1"/>
    </xf>
    <xf numFmtId="0" fontId="28" fillId="3" borderId="105" xfId="5" applyFont="1" applyFill="1" applyBorder="1" applyAlignment="1" applyProtection="1">
      <alignment horizontal="left" vertical="center" wrapText="1"/>
      <protection locked="0"/>
    </xf>
    <xf numFmtId="0" fontId="28" fillId="3" borderId="5" xfId="5" applyFont="1" applyFill="1" applyBorder="1" applyAlignment="1" applyProtection="1">
      <alignment horizontal="left" vertical="center" wrapText="1"/>
      <protection locked="0"/>
    </xf>
    <xf numFmtId="0" fontId="28" fillId="3" borderId="8" xfId="5" applyFont="1" applyFill="1" applyBorder="1" applyAlignment="1" applyProtection="1">
      <alignment horizontal="left" vertical="center" wrapText="1"/>
      <protection locked="0"/>
    </xf>
    <xf numFmtId="0" fontId="33" fillId="2" borderId="105" xfId="5" applyFont="1" applyFill="1" applyBorder="1" applyAlignment="1" applyProtection="1">
      <alignment horizontal="center" vertical="center" wrapText="1"/>
      <protection locked="0"/>
    </xf>
    <xf numFmtId="0" fontId="33" fillId="2" borderId="6" xfId="5" applyFont="1" applyFill="1" applyBorder="1" applyAlignment="1" applyProtection="1">
      <alignment horizontal="center" vertical="center" wrapText="1"/>
      <protection locked="0"/>
    </xf>
    <xf numFmtId="0" fontId="28" fillId="2" borderId="7" xfId="5" applyFont="1" applyFill="1" applyBorder="1" applyAlignment="1" applyProtection="1">
      <alignment horizontal="center" vertical="center" wrapText="1"/>
      <protection locked="0"/>
    </xf>
    <xf numFmtId="0" fontId="28" fillId="2" borderId="6" xfId="5" applyFont="1" applyFill="1" applyBorder="1" applyAlignment="1" applyProtection="1">
      <alignment horizontal="center" vertical="center" wrapText="1"/>
      <protection locked="0"/>
    </xf>
    <xf numFmtId="0" fontId="28" fillId="2" borderId="7" xfId="5" applyFont="1" applyFill="1" applyBorder="1" applyAlignment="1" applyProtection="1">
      <alignment horizontal="center" vertical="center" shrinkToFit="1"/>
      <protection locked="0"/>
    </xf>
    <xf numFmtId="0" fontId="28" fillId="2" borderId="5" xfId="5" applyFont="1" applyFill="1" applyBorder="1" applyAlignment="1" applyProtection="1">
      <alignment horizontal="center" vertical="center" shrinkToFit="1"/>
      <protection locked="0"/>
    </xf>
    <xf numFmtId="0" fontId="28" fillId="2" borderId="6" xfId="5" applyFont="1" applyFill="1" applyBorder="1" applyAlignment="1" applyProtection="1">
      <alignment horizontal="center" vertical="center" shrinkToFit="1"/>
      <protection locked="0"/>
    </xf>
    <xf numFmtId="0" fontId="28" fillId="3" borderId="7" xfId="5" applyFont="1" applyFill="1" applyBorder="1" applyAlignment="1" applyProtection="1">
      <alignment horizontal="center" vertical="center" wrapText="1"/>
      <protection locked="0"/>
    </xf>
    <xf numFmtId="0" fontId="28" fillId="3" borderId="5" xfId="5" applyFont="1" applyFill="1" applyBorder="1" applyAlignment="1" applyProtection="1">
      <alignment horizontal="center" vertical="center" wrapText="1"/>
      <protection locked="0"/>
    </xf>
    <xf numFmtId="0" fontId="28" fillId="3" borderId="8" xfId="5" applyFont="1" applyFill="1" applyBorder="1" applyAlignment="1" applyProtection="1">
      <alignment horizontal="center" vertical="center" wrapText="1"/>
      <protection locked="0"/>
    </xf>
    <xf numFmtId="177" fontId="29" fillId="4" borderId="105" xfId="5" applyNumberFormat="1" applyFont="1" applyFill="1" applyBorder="1" applyAlignment="1">
      <alignment horizontal="center" vertical="center" wrapText="1"/>
    </xf>
    <xf numFmtId="177" fontId="29" fillId="4" borderId="8" xfId="5" applyNumberFormat="1" applyFont="1" applyFill="1" applyBorder="1" applyAlignment="1">
      <alignment horizontal="center" vertical="center" wrapText="1"/>
    </xf>
    <xf numFmtId="177" fontId="29" fillId="4" borderId="105" xfId="6" applyNumberFormat="1" applyFont="1" applyFill="1" applyBorder="1" applyAlignment="1" applyProtection="1">
      <alignment horizontal="center" vertical="center" wrapText="1"/>
    </xf>
    <xf numFmtId="177" fontId="29" fillId="4" borderId="8" xfId="6" applyNumberFormat="1" applyFont="1" applyFill="1" applyBorder="1" applyAlignment="1" applyProtection="1">
      <alignment horizontal="center" vertical="center" wrapText="1"/>
    </xf>
    <xf numFmtId="0" fontId="28" fillId="0" borderId="45" xfId="5" quotePrefix="1" applyFont="1" applyBorder="1" applyAlignment="1">
      <alignment horizontal="center" vertical="center"/>
    </xf>
    <xf numFmtId="0" fontId="28" fillId="0" borderId="28" xfId="5" applyFont="1" applyBorder="1" applyAlignment="1">
      <alignment horizontal="center" vertical="center"/>
    </xf>
    <xf numFmtId="0" fontId="33" fillId="0" borderId="89" xfId="5" applyFont="1" applyBorder="1" applyAlignment="1">
      <alignment horizontal="center" vertical="center" wrapText="1"/>
    </xf>
    <xf numFmtId="0" fontId="33" fillId="0" borderId="92" xfId="5" applyFont="1" applyBorder="1" applyAlignment="1">
      <alignment horizontal="center" vertical="center" wrapText="1"/>
    </xf>
    <xf numFmtId="0" fontId="33" fillId="0" borderId="90" xfId="5" applyFont="1" applyBorder="1" applyAlignment="1">
      <alignment horizontal="center" vertical="center" wrapText="1"/>
    </xf>
    <xf numFmtId="0" fontId="33" fillId="0" borderId="93" xfId="5" applyFont="1" applyBorder="1" applyAlignment="1">
      <alignment horizontal="center" vertical="center" wrapText="1"/>
    </xf>
    <xf numFmtId="0" fontId="33" fillId="0" borderId="73" xfId="5" applyFont="1" applyBorder="1" applyAlignment="1">
      <alignment horizontal="center" vertical="center" wrapText="1"/>
    </xf>
    <xf numFmtId="0" fontId="33" fillId="0" borderId="51" xfId="5" applyFont="1" applyBorder="1" applyAlignment="1">
      <alignment horizontal="center" vertical="center" wrapText="1"/>
    </xf>
    <xf numFmtId="0" fontId="33" fillId="0" borderId="91" xfId="5" applyFont="1" applyBorder="1" applyAlignment="1">
      <alignment horizontal="center" vertical="center" wrapText="1"/>
    </xf>
    <xf numFmtId="0" fontId="33" fillId="0" borderId="94" xfId="5" applyFont="1" applyBorder="1" applyAlignment="1">
      <alignment horizontal="center" vertical="center" wrapText="1"/>
    </xf>
    <xf numFmtId="0" fontId="28" fillId="0" borderId="100" xfId="5" applyFont="1" applyBorder="1" applyAlignment="1">
      <alignment horizontal="center" vertical="center" wrapText="1"/>
    </xf>
    <xf numFmtId="0" fontId="28" fillId="0" borderId="99" xfId="5" applyFont="1" applyBorder="1" applyAlignment="1">
      <alignment horizontal="center" vertical="center" wrapText="1"/>
    </xf>
    <xf numFmtId="0" fontId="28" fillId="0" borderId="102" xfId="5" applyFont="1" applyBorder="1" applyAlignment="1">
      <alignment horizontal="center" vertical="center"/>
    </xf>
    <xf numFmtId="0" fontId="28" fillId="0" borderId="3" xfId="5" applyFont="1" applyBorder="1" applyAlignment="1">
      <alignment horizontal="center" vertical="center"/>
    </xf>
    <xf numFmtId="0" fontId="28" fillId="0" borderId="9" xfId="5" applyFont="1" applyBorder="1" applyAlignment="1">
      <alignment horizontal="center" vertical="center"/>
    </xf>
    <xf numFmtId="0" fontId="28" fillId="2" borderId="33" xfId="5" applyFont="1" applyFill="1" applyBorder="1" applyAlignment="1" applyProtection="1">
      <alignment horizontal="center" vertical="center"/>
      <protection locked="0"/>
    </xf>
    <xf numFmtId="0" fontId="28" fillId="3" borderId="2" xfId="5" applyFont="1" applyFill="1" applyBorder="1" applyAlignment="1" applyProtection="1">
      <alignment horizontal="center" vertical="center"/>
      <protection locked="0"/>
    </xf>
    <xf numFmtId="0" fontId="28" fillId="3" borderId="1" xfId="5" applyFont="1" applyFill="1" applyBorder="1" applyAlignment="1" applyProtection="1">
      <alignment horizontal="center" vertical="center"/>
      <protection locked="0"/>
    </xf>
    <xf numFmtId="0" fontId="28" fillId="4" borderId="2" xfId="5" applyFont="1" applyFill="1" applyBorder="1" applyAlignment="1">
      <alignment horizontal="center" vertical="center"/>
    </xf>
    <xf numFmtId="0" fontId="28" fillId="4" borderId="1" xfId="5" applyFont="1" applyFill="1" applyBorder="1" applyAlignment="1">
      <alignment horizontal="center" vertical="center"/>
    </xf>
    <xf numFmtId="0" fontId="28" fillId="0" borderId="99" xfId="5" applyFont="1" applyBorder="1" applyAlignment="1">
      <alignment horizontal="center" vertical="center"/>
    </xf>
    <xf numFmtId="0" fontId="28" fillId="0" borderId="101" xfId="5" applyFont="1" applyBorder="1" applyAlignment="1">
      <alignment horizontal="center" vertical="center"/>
    </xf>
    <xf numFmtId="0" fontId="28" fillId="0" borderId="103" xfId="5" applyFont="1" applyBorder="1" applyAlignment="1">
      <alignment horizontal="center" vertical="center"/>
    </xf>
    <xf numFmtId="0" fontId="28" fillId="0" borderId="28" xfId="5" applyFont="1" applyBorder="1" applyAlignment="1">
      <alignment horizontal="center" vertical="center" wrapText="1"/>
    </xf>
    <xf numFmtId="0" fontId="28" fillId="0" borderId="32" xfId="5" applyFont="1" applyBorder="1" applyAlignment="1">
      <alignment horizontal="center" vertical="center" wrapText="1"/>
    </xf>
    <xf numFmtId="0" fontId="28" fillId="0" borderId="0" xfId="5" applyFont="1" applyAlignment="1">
      <alignment horizontal="center" vertical="center" wrapText="1"/>
    </xf>
    <xf numFmtId="0" fontId="28" fillId="0" borderId="36" xfId="5" applyFont="1" applyBorder="1" applyAlignment="1">
      <alignment horizontal="center" vertical="center" wrapText="1"/>
    </xf>
    <xf numFmtId="0" fontId="28" fillId="0" borderId="39" xfId="5" applyFont="1" applyBorder="1" applyAlignment="1">
      <alignment horizontal="center" vertical="center" wrapText="1"/>
    </xf>
    <xf numFmtId="0" fontId="28" fillId="0" borderId="38" xfId="5" applyFont="1" applyBorder="1" applyAlignment="1">
      <alignment horizontal="center" vertical="center" wrapText="1"/>
    </xf>
    <xf numFmtId="0" fontId="28" fillId="0" borderId="31" xfId="5" applyFont="1" applyBorder="1" applyAlignment="1">
      <alignment horizontal="center" vertical="center" wrapText="1"/>
    </xf>
    <xf numFmtId="0" fontId="28" fillId="0" borderId="35" xfId="5" applyFont="1" applyBorder="1" applyAlignment="1">
      <alignment horizontal="center" vertical="center" wrapText="1"/>
    </xf>
    <xf numFmtId="0" fontId="28" fillId="0" borderId="37" xfId="5" applyFont="1" applyBorder="1" applyAlignment="1">
      <alignment horizontal="center" vertical="center" wrapText="1"/>
    </xf>
    <xf numFmtId="0" fontId="28" fillId="0" borderId="29" xfId="5" applyFont="1" applyBorder="1" applyAlignment="1">
      <alignment horizontal="center" vertical="center" wrapText="1"/>
    </xf>
    <xf numFmtId="0" fontId="28" fillId="0" borderId="23" xfId="5" applyFont="1" applyBorder="1" applyAlignment="1">
      <alignment horizontal="center" vertical="center" wrapText="1"/>
    </xf>
    <xf numFmtId="0" fontId="28" fillId="0" borderId="40" xfId="5" applyFont="1" applyBorder="1" applyAlignment="1">
      <alignment horizontal="center" vertical="center" wrapText="1"/>
    </xf>
    <xf numFmtId="0" fontId="29" fillId="2" borderId="0" xfId="5" applyFont="1" applyFill="1" applyAlignment="1" applyProtection="1">
      <alignment horizontal="center" vertical="center"/>
      <protection locked="0"/>
    </xf>
    <xf numFmtId="0" fontId="29" fillId="3" borderId="0" xfId="5" applyFont="1" applyFill="1" applyAlignment="1" applyProtection="1">
      <alignment horizontal="center" vertical="center"/>
      <protection locked="0"/>
    </xf>
    <xf numFmtId="0" fontId="29" fillId="0" borderId="0" xfId="5" applyFont="1" applyAlignment="1">
      <alignment horizontal="center" vertical="center"/>
    </xf>
    <xf numFmtId="0" fontId="33" fillId="4" borderId="0" xfId="5" applyFont="1" applyFill="1" applyAlignment="1">
      <alignment horizontal="left" vertical="center"/>
    </xf>
  </cellXfs>
  <cellStyles count="8">
    <cellStyle name="桁区切り 2" xfId="6" xr:uid="{8B241737-42FF-4B86-B680-CB5B609CDB2C}"/>
    <cellStyle name="標準" xfId="0" builtinId="0"/>
    <cellStyle name="標準 2" xfId="1" xr:uid="{00000000-0005-0000-0000-000001000000}"/>
    <cellStyle name="標準 2 2" xfId="5" xr:uid="{38E7A522-360B-4DBF-906B-0C67512DC0C0}"/>
    <cellStyle name="標準 3" xfId="2" xr:uid="{00000000-0005-0000-0000-000002000000}"/>
    <cellStyle name="標準 3 2" xfId="7" xr:uid="{E3DACC83-CF15-4BC4-A0C4-A1882E1F5A00}"/>
    <cellStyle name="標準__122asu44db0882h8giho113ju229pi44jpk88uroghu8h10b9225ou44hto88jrgghjm113jo224oe441d8_" xfId="3" xr:uid="{00000000-0005-0000-0000-000003000000}"/>
    <cellStyle name="標準_変更・廃止等届出書（居宅介護支援）a" xfId="4" xr:uid="{00000000-0005-0000-0000-000005000000}"/>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13369" name="Arc 1">
          <a:extLst>
            <a:ext uri="{FF2B5EF4-FFF2-40B4-BE49-F238E27FC236}">
              <a16:creationId xmlns:a16="http://schemas.microsoft.com/office/drawing/2014/main" id="{FB1B3EA5-5A84-4039-B8E5-1140E75A915B}"/>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0" name="Line 2">
          <a:extLst>
            <a:ext uri="{FF2B5EF4-FFF2-40B4-BE49-F238E27FC236}">
              <a16:creationId xmlns:a16="http://schemas.microsoft.com/office/drawing/2014/main" id="{F5FC9236-4B4E-40D6-917C-C70420E91063}"/>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1" name="Arc 3">
          <a:extLst>
            <a:ext uri="{FF2B5EF4-FFF2-40B4-BE49-F238E27FC236}">
              <a16:creationId xmlns:a16="http://schemas.microsoft.com/office/drawing/2014/main" id="{5EFDBA6A-C022-476F-A7A2-E31212914967}"/>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2" name="Line 4">
          <a:extLst>
            <a:ext uri="{FF2B5EF4-FFF2-40B4-BE49-F238E27FC236}">
              <a16:creationId xmlns:a16="http://schemas.microsoft.com/office/drawing/2014/main" id="{D23F3146-7100-45D2-BCCC-6F7ECA9EDDD2}"/>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3" name="Arc 5">
          <a:extLst>
            <a:ext uri="{FF2B5EF4-FFF2-40B4-BE49-F238E27FC236}">
              <a16:creationId xmlns:a16="http://schemas.microsoft.com/office/drawing/2014/main" id="{070D6BEE-2757-4789-8100-B461DC411529}"/>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4" name="Line 6">
          <a:extLst>
            <a:ext uri="{FF2B5EF4-FFF2-40B4-BE49-F238E27FC236}">
              <a16:creationId xmlns:a16="http://schemas.microsoft.com/office/drawing/2014/main" id="{89C1CC7D-99F2-4580-95CB-BEB016E8373C}"/>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5" name="Arc 7">
          <a:extLst>
            <a:ext uri="{FF2B5EF4-FFF2-40B4-BE49-F238E27FC236}">
              <a16:creationId xmlns:a16="http://schemas.microsoft.com/office/drawing/2014/main" id="{2C84BAB4-D74B-4FD8-83B8-ACF7F0453A5C}"/>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3376" name="Line 8">
          <a:extLst>
            <a:ext uri="{FF2B5EF4-FFF2-40B4-BE49-F238E27FC236}">
              <a16:creationId xmlns:a16="http://schemas.microsoft.com/office/drawing/2014/main" id="{284E160D-B7F7-4BF6-B39B-307FFD9ABFE7}"/>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11628" name="Arc 1">
          <a:extLst>
            <a:ext uri="{FF2B5EF4-FFF2-40B4-BE49-F238E27FC236}">
              <a16:creationId xmlns:a16="http://schemas.microsoft.com/office/drawing/2014/main" id="{C05ECED5-6AE7-42FC-A239-2675E75AC8DD}"/>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29" name="Line 2">
          <a:extLst>
            <a:ext uri="{FF2B5EF4-FFF2-40B4-BE49-F238E27FC236}">
              <a16:creationId xmlns:a16="http://schemas.microsoft.com/office/drawing/2014/main" id="{B777DB38-802B-4024-AB6E-AE932776C993}"/>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0" name="Arc 3">
          <a:extLst>
            <a:ext uri="{FF2B5EF4-FFF2-40B4-BE49-F238E27FC236}">
              <a16:creationId xmlns:a16="http://schemas.microsoft.com/office/drawing/2014/main" id="{44B2E95E-5328-42FE-A4CC-72D047362406}"/>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1" name="Line 4">
          <a:extLst>
            <a:ext uri="{FF2B5EF4-FFF2-40B4-BE49-F238E27FC236}">
              <a16:creationId xmlns:a16="http://schemas.microsoft.com/office/drawing/2014/main" id="{02428EFF-E655-4B8C-ABA3-42712D5B4722}"/>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2" name="Arc 5">
          <a:extLst>
            <a:ext uri="{FF2B5EF4-FFF2-40B4-BE49-F238E27FC236}">
              <a16:creationId xmlns:a16="http://schemas.microsoft.com/office/drawing/2014/main" id="{9AC64292-799D-4D4A-BFA4-4A0D98A33735}"/>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3" name="Line 6">
          <a:extLst>
            <a:ext uri="{FF2B5EF4-FFF2-40B4-BE49-F238E27FC236}">
              <a16:creationId xmlns:a16="http://schemas.microsoft.com/office/drawing/2014/main" id="{161A35B5-71DA-4805-9309-40BE65C320F1}"/>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4" name="Arc 7">
          <a:extLst>
            <a:ext uri="{FF2B5EF4-FFF2-40B4-BE49-F238E27FC236}">
              <a16:creationId xmlns:a16="http://schemas.microsoft.com/office/drawing/2014/main" id="{6FB7A946-A347-4CF6-8282-8637E9424622}"/>
            </a:ext>
          </a:extLst>
        </xdr:cNvPr>
        <xdr:cNvSpPr>
          <a:spLocks/>
        </xdr:cNvSpPr>
      </xdr:nvSpPr>
      <xdr:spPr bwMode="auto">
        <a:xfrm flipH="1" flipV="1">
          <a:off x="46482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635" name="Line 8">
          <a:extLst>
            <a:ext uri="{FF2B5EF4-FFF2-40B4-BE49-F238E27FC236}">
              <a16:creationId xmlns:a16="http://schemas.microsoft.com/office/drawing/2014/main" id="{AA30CBAD-3205-49E5-A927-640558550D84}"/>
            </a:ext>
          </a:extLst>
        </xdr:cNvPr>
        <xdr:cNvSpPr>
          <a:spLocks noChangeShapeType="1"/>
        </xdr:cNvSpPr>
      </xdr:nvSpPr>
      <xdr:spPr bwMode="auto">
        <a:xfrm>
          <a:off x="4648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13</xdr:row>
      <xdr:rowOff>171450</xdr:rowOff>
    </xdr:from>
    <xdr:to>
      <xdr:col>25</xdr:col>
      <xdr:colOff>1038225</xdr:colOff>
      <xdr:row>14</xdr:row>
      <xdr:rowOff>9525</xdr:rowOff>
    </xdr:to>
    <xdr:sp macro="" textlink="">
      <xdr:nvSpPr>
        <xdr:cNvPr id="11636" name="Oval 9">
          <a:extLst>
            <a:ext uri="{FF2B5EF4-FFF2-40B4-BE49-F238E27FC236}">
              <a16:creationId xmlns:a16="http://schemas.microsoft.com/office/drawing/2014/main" id="{9E284AB1-05D5-4678-AB69-21642E59B251}"/>
            </a:ext>
          </a:extLst>
        </xdr:cNvPr>
        <xdr:cNvSpPr>
          <a:spLocks noChangeArrowheads="1"/>
        </xdr:cNvSpPr>
      </xdr:nvSpPr>
      <xdr:spPr bwMode="auto">
        <a:xfrm>
          <a:off x="7524750" y="3343275"/>
          <a:ext cx="10191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19050</xdr:colOff>
      <xdr:row>16</xdr:row>
      <xdr:rowOff>9525</xdr:rowOff>
    </xdr:from>
    <xdr:to>
      <xdr:col>25</xdr:col>
      <xdr:colOff>1038225</xdr:colOff>
      <xdr:row>16</xdr:row>
      <xdr:rowOff>171450</xdr:rowOff>
    </xdr:to>
    <xdr:sp macro="" textlink="">
      <xdr:nvSpPr>
        <xdr:cNvPr id="11637" name="Oval 10">
          <a:extLst>
            <a:ext uri="{FF2B5EF4-FFF2-40B4-BE49-F238E27FC236}">
              <a16:creationId xmlns:a16="http://schemas.microsoft.com/office/drawing/2014/main" id="{CD2C74DD-B4A4-4036-9433-1EA018A3474B}"/>
            </a:ext>
          </a:extLst>
        </xdr:cNvPr>
        <xdr:cNvSpPr>
          <a:spLocks noChangeArrowheads="1"/>
        </xdr:cNvSpPr>
      </xdr:nvSpPr>
      <xdr:spPr bwMode="auto">
        <a:xfrm>
          <a:off x="7524750" y="4152900"/>
          <a:ext cx="10191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19050</xdr:colOff>
      <xdr:row>17</xdr:row>
      <xdr:rowOff>19050</xdr:rowOff>
    </xdr:from>
    <xdr:to>
      <xdr:col>25</xdr:col>
      <xdr:colOff>1038225</xdr:colOff>
      <xdr:row>17</xdr:row>
      <xdr:rowOff>180975</xdr:rowOff>
    </xdr:to>
    <xdr:sp macro="" textlink="">
      <xdr:nvSpPr>
        <xdr:cNvPr id="11638" name="Oval 11">
          <a:extLst>
            <a:ext uri="{FF2B5EF4-FFF2-40B4-BE49-F238E27FC236}">
              <a16:creationId xmlns:a16="http://schemas.microsoft.com/office/drawing/2014/main" id="{FB121FDD-2DE3-4F2B-9D42-EEAED26E5D5B}"/>
            </a:ext>
          </a:extLst>
        </xdr:cNvPr>
        <xdr:cNvSpPr>
          <a:spLocks noChangeArrowheads="1"/>
        </xdr:cNvSpPr>
      </xdr:nvSpPr>
      <xdr:spPr bwMode="auto">
        <a:xfrm>
          <a:off x="7524750" y="4486275"/>
          <a:ext cx="10191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209550</xdr:colOff>
      <xdr:row>13</xdr:row>
      <xdr:rowOff>133350</xdr:rowOff>
    </xdr:from>
    <xdr:to>
      <xdr:col>24</xdr:col>
      <xdr:colOff>9525</xdr:colOff>
      <xdr:row>14</xdr:row>
      <xdr:rowOff>123825</xdr:rowOff>
    </xdr:to>
    <xdr:sp macro="" textlink="">
      <xdr:nvSpPr>
        <xdr:cNvPr id="2060" name="Text Box 12">
          <a:extLst>
            <a:ext uri="{FF2B5EF4-FFF2-40B4-BE49-F238E27FC236}">
              <a16:creationId xmlns:a16="http://schemas.microsoft.com/office/drawing/2014/main" id="{5DA8B25A-818F-488C-BFA8-7425D79553D9}"/>
            </a:ext>
          </a:extLst>
        </xdr:cNvPr>
        <xdr:cNvSpPr txBox="1">
          <a:spLocks noChangeArrowheads="1"/>
        </xdr:cNvSpPr>
      </xdr:nvSpPr>
      <xdr:spPr bwMode="auto">
        <a:xfrm>
          <a:off x="5095875" y="3276600"/>
          <a:ext cx="2181225" cy="3143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令和元年７月１　勤務形態変更</a:t>
          </a:r>
        </a:p>
      </xdr:txBody>
    </xdr:sp>
    <xdr:clientData/>
  </xdr:twoCellAnchor>
  <xdr:twoCellAnchor>
    <xdr:from>
      <xdr:col>14</xdr:col>
      <xdr:colOff>95250</xdr:colOff>
      <xdr:row>0</xdr:row>
      <xdr:rowOff>209550</xdr:rowOff>
    </xdr:from>
    <xdr:to>
      <xdr:col>19</xdr:col>
      <xdr:colOff>161925</xdr:colOff>
      <xdr:row>3</xdr:row>
      <xdr:rowOff>133350</xdr:rowOff>
    </xdr:to>
    <xdr:sp macro="" textlink="">
      <xdr:nvSpPr>
        <xdr:cNvPr id="2061" name="AutoShape 13">
          <a:extLst>
            <a:ext uri="{FF2B5EF4-FFF2-40B4-BE49-F238E27FC236}">
              <a16:creationId xmlns:a16="http://schemas.microsoft.com/office/drawing/2014/main" id="{BA6DE581-0698-4DDB-B0A7-69A147E82451}"/>
            </a:ext>
          </a:extLst>
        </xdr:cNvPr>
        <xdr:cNvSpPr>
          <a:spLocks/>
        </xdr:cNvSpPr>
      </xdr:nvSpPr>
      <xdr:spPr bwMode="auto">
        <a:xfrm>
          <a:off x="4981575" y="209550"/>
          <a:ext cx="1257300" cy="609600"/>
        </a:xfrm>
        <a:prstGeom prst="borderCallout1">
          <a:avLst>
            <a:gd name="adj1" fmla="val 18750"/>
            <a:gd name="adj2" fmla="val -6060"/>
            <a:gd name="adj3" fmla="val 50000"/>
            <a:gd name="adj4" fmla="val -10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変更後の員数を記入、下表勤務形態の記入内容と整合すること</a:t>
          </a:r>
        </a:p>
        <a:p>
          <a:pPr algn="l" rtl="0">
            <a:lnSpc>
              <a:spcPts val="9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18</xdr:col>
      <xdr:colOff>95250</xdr:colOff>
      <xdr:row>3</xdr:row>
      <xdr:rowOff>123825</xdr:rowOff>
    </xdr:from>
    <xdr:to>
      <xdr:col>25</xdr:col>
      <xdr:colOff>466725</xdr:colOff>
      <xdr:row>13</xdr:row>
      <xdr:rowOff>142875</xdr:rowOff>
    </xdr:to>
    <xdr:sp macro="" textlink="">
      <xdr:nvSpPr>
        <xdr:cNvPr id="11641" name="Line 14">
          <a:extLst>
            <a:ext uri="{FF2B5EF4-FFF2-40B4-BE49-F238E27FC236}">
              <a16:creationId xmlns:a16="http://schemas.microsoft.com/office/drawing/2014/main" id="{F99F03AF-B4E2-4C3B-ACDF-A328C9BB6AD6}"/>
            </a:ext>
          </a:extLst>
        </xdr:cNvPr>
        <xdr:cNvSpPr>
          <a:spLocks noChangeShapeType="1"/>
        </xdr:cNvSpPr>
      </xdr:nvSpPr>
      <xdr:spPr bwMode="auto">
        <a:xfrm>
          <a:off x="5934075" y="809625"/>
          <a:ext cx="2038350" cy="2505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152400</xdr:colOff>
      <xdr:row>6</xdr:row>
      <xdr:rowOff>47625</xdr:rowOff>
    </xdr:from>
    <xdr:to>
      <xdr:col>14</xdr:col>
      <xdr:colOff>9525</xdr:colOff>
      <xdr:row>9</xdr:row>
      <xdr:rowOff>152400</xdr:rowOff>
    </xdr:to>
    <xdr:sp macro="" textlink="">
      <xdr:nvSpPr>
        <xdr:cNvPr id="2063" name="AutoShape 15">
          <a:extLst>
            <a:ext uri="{FF2B5EF4-FFF2-40B4-BE49-F238E27FC236}">
              <a16:creationId xmlns:a16="http://schemas.microsoft.com/office/drawing/2014/main" id="{F873C869-A605-44EB-9C92-5596F408B51B}"/>
            </a:ext>
          </a:extLst>
        </xdr:cNvPr>
        <xdr:cNvSpPr>
          <a:spLocks/>
        </xdr:cNvSpPr>
      </xdr:nvSpPr>
      <xdr:spPr bwMode="auto">
        <a:xfrm>
          <a:off x="3638550" y="1619250"/>
          <a:ext cx="1257300" cy="638175"/>
        </a:xfrm>
        <a:prstGeom prst="borderCallout1">
          <a:avLst>
            <a:gd name="adj1" fmla="val 68004"/>
            <a:gd name="adj2" fmla="val 99242"/>
            <a:gd name="adj3" fmla="val 212500"/>
            <a:gd name="adj4" fmla="val 20681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離職者については、就労終了年月日を記入する。</a:t>
          </a:r>
        </a:p>
      </xdr:txBody>
    </xdr:sp>
    <xdr:clientData/>
  </xdr:twoCellAnchor>
  <xdr:twoCellAnchor>
    <xdr:from>
      <xdr:col>20</xdr:col>
      <xdr:colOff>114300</xdr:colOff>
      <xdr:row>1</xdr:row>
      <xdr:rowOff>219075</xdr:rowOff>
    </xdr:from>
    <xdr:to>
      <xdr:col>25</xdr:col>
      <xdr:colOff>180975</xdr:colOff>
      <xdr:row>3</xdr:row>
      <xdr:rowOff>257175</xdr:rowOff>
    </xdr:to>
    <xdr:sp macro="" textlink="">
      <xdr:nvSpPr>
        <xdr:cNvPr id="2064" name="AutoShape 16">
          <a:extLst>
            <a:ext uri="{FF2B5EF4-FFF2-40B4-BE49-F238E27FC236}">
              <a16:creationId xmlns:a16="http://schemas.microsoft.com/office/drawing/2014/main" id="{EE9BECF3-B05B-4D59-B2E3-E5019EE6F068}"/>
            </a:ext>
          </a:extLst>
        </xdr:cNvPr>
        <xdr:cNvSpPr>
          <a:spLocks/>
        </xdr:cNvSpPr>
      </xdr:nvSpPr>
      <xdr:spPr bwMode="auto">
        <a:xfrm>
          <a:off x="6429375" y="447675"/>
          <a:ext cx="1257300" cy="495300"/>
        </a:xfrm>
        <a:prstGeom prst="borderCallout1">
          <a:avLst>
            <a:gd name="adj1" fmla="val 98079"/>
            <a:gd name="adj2" fmla="val 63636"/>
            <a:gd name="adj3" fmla="val 401921"/>
            <a:gd name="adj4" fmla="val 14015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変更後の勤務形態を記入する。離職者については空欄</a:t>
          </a:r>
        </a:p>
        <a:p>
          <a:pPr algn="l" rtl="0">
            <a:lnSpc>
              <a:spcPts val="10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3</xdr:col>
      <xdr:colOff>390525</xdr:colOff>
      <xdr:row>13</xdr:row>
      <xdr:rowOff>190500</xdr:rowOff>
    </xdr:from>
    <xdr:to>
      <xdr:col>9</xdr:col>
      <xdr:colOff>0</xdr:colOff>
      <xdr:row>16</xdr:row>
      <xdr:rowOff>200025</xdr:rowOff>
    </xdr:to>
    <xdr:sp macro="" textlink="">
      <xdr:nvSpPr>
        <xdr:cNvPr id="2065" name="AutoShape 17">
          <a:extLst>
            <a:ext uri="{FF2B5EF4-FFF2-40B4-BE49-F238E27FC236}">
              <a16:creationId xmlns:a16="http://schemas.microsoft.com/office/drawing/2014/main" id="{E16032E5-D9EC-4C65-9ECE-9BCAFFECD6B0}"/>
            </a:ext>
          </a:extLst>
        </xdr:cNvPr>
        <xdr:cNvSpPr>
          <a:spLocks/>
        </xdr:cNvSpPr>
      </xdr:nvSpPr>
      <xdr:spPr bwMode="auto">
        <a:xfrm>
          <a:off x="1876425" y="3333750"/>
          <a:ext cx="1409700" cy="981075"/>
        </a:xfrm>
        <a:prstGeom prst="borderCallout1">
          <a:avLst>
            <a:gd name="adj1" fmla="val 11653"/>
            <a:gd name="adj2" fmla="val 105407"/>
            <a:gd name="adj3" fmla="val 9708"/>
            <a:gd name="adj4" fmla="val 2304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この様式には変更年月日の記入欄がないため、氏名、勤務形態の変更や休職・復職についてはその旨が分かるように記入してください</a:t>
          </a:r>
        </a:p>
      </xdr:txBody>
    </xdr:sp>
    <xdr:clientData/>
  </xdr:twoCellAnchor>
  <xdr:twoCellAnchor>
    <xdr:from>
      <xdr:col>26</xdr:col>
      <xdr:colOff>57150</xdr:colOff>
      <xdr:row>14</xdr:row>
      <xdr:rowOff>57150</xdr:rowOff>
    </xdr:from>
    <xdr:to>
      <xdr:col>26</xdr:col>
      <xdr:colOff>266700</xdr:colOff>
      <xdr:row>14</xdr:row>
      <xdr:rowOff>257175</xdr:rowOff>
    </xdr:to>
    <xdr:sp macro="" textlink="">
      <xdr:nvSpPr>
        <xdr:cNvPr id="11645" name="Oval 18">
          <a:extLst>
            <a:ext uri="{FF2B5EF4-FFF2-40B4-BE49-F238E27FC236}">
              <a16:creationId xmlns:a16="http://schemas.microsoft.com/office/drawing/2014/main" id="{BA6B1913-04CF-4992-90C0-20401BF8397B}"/>
            </a:ext>
          </a:extLst>
        </xdr:cNvPr>
        <xdr:cNvSpPr>
          <a:spLocks noChangeArrowheads="1"/>
        </xdr:cNvSpPr>
      </xdr:nvSpPr>
      <xdr:spPr bwMode="auto">
        <a:xfrm>
          <a:off x="8705850" y="3552825"/>
          <a:ext cx="209550"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66675</xdr:colOff>
      <xdr:row>16</xdr:row>
      <xdr:rowOff>57150</xdr:rowOff>
    </xdr:from>
    <xdr:to>
      <xdr:col>26</xdr:col>
      <xdr:colOff>276225</xdr:colOff>
      <xdr:row>16</xdr:row>
      <xdr:rowOff>257175</xdr:rowOff>
    </xdr:to>
    <xdr:sp macro="" textlink="">
      <xdr:nvSpPr>
        <xdr:cNvPr id="11646" name="Oval 19">
          <a:extLst>
            <a:ext uri="{FF2B5EF4-FFF2-40B4-BE49-F238E27FC236}">
              <a16:creationId xmlns:a16="http://schemas.microsoft.com/office/drawing/2014/main" id="{D88D2281-0D24-41BC-9E2B-CC719FD4C8BC}"/>
            </a:ext>
          </a:extLst>
        </xdr:cNvPr>
        <xdr:cNvSpPr>
          <a:spLocks noChangeArrowheads="1"/>
        </xdr:cNvSpPr>
      </xdr:nvSpPr>
      <xdr:spPr bwMode="auto">
        <a:xfrm>
          <a:off x="8715375" y="4200525"/>
          <a:ext cx="209550"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66675</xdr:colOff>
      <xdr:row>18</xdr:row>
      <xdr:rowOff>57150</xdr:rowOff>
    </xdr:from>
    <xdr:to>
      <xdr:col>26</xdr:col>
      <xdr:colOff>276225</xdr:colOff>
      <xdr:row>18</xdr:row>
      <xdr:rowOff>257175</xdr:rowOff>
    </xdr:to>
    <xdr:sp macro="" textlink="">
      <xdr:nvSpPr>
        <xdr:cNvPr id="11647" name="Oval 20">
          <a:extLst>
            <a:ext uri="{FF2B5EF4-FFF2-40B4-BE49-F238E27FC236}">
              <a16:creationId xmlns:a16="http://schemas.microsoft.com/office/drawing/2014/main" id="{1BA70A7E-3254-4CD0-82E8-E8ADF41FA7A0}"/>
            </a:ext>
          </a:extLst>
        </xdr:cNvPr>
        <xdr:cNvSpPr>
          <a:spLocks noChangeArrowheads="1"/>
        </xdr:cNvSpPr>
      </xdr:nvSpPr>
      <xdr:spPr bwMode="auto">
        <a:xfrm>
          <a:off x="8715375" y="4848225"/>
          <a:ext cx="209550"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19050</xdr:colOff>
      <xdr:row>19</xdr:row>
      <xdr:rowOff>66675</xdr:rowOff>
    </xdr:from>
    <xdr:to>
      <xdr:col>24</xdr:col>
      <xdr:colOff>0</xdr:colOff>
      <xdr:row>21</xdr:row>
      <xdr:rowOff>47625</xdr:rowOff>
    </xdr:to>
    <xdr:sp macro="" textlink="">
      <xdr:nvSpPr>
        <xdr:cNvPr id="2069" name="AutoShape 21">
          <a:extLst>
            <a:ext uri="{FF2B5EF4-FFF2-40B4-BE49-F238E27FC236}">
              <a16:creationId xmlns:a16="http://schemas.microsoft.com/office/drawing/2014/main" id="{503CA0AF-B966-44B4-B7C3-B2C9FE83B5AE}"/>
            </a:ext>
          </a:extLst>
        </xdr:cNvPr>
        <xdr:cNvSpPr>
          <a:spLocks/>
        </xdr:cNvSpPr>
      </xdr:nvSpPr>
      <xdr:spPr bwMode="auto">
        <a:xfrm>
          <a:off x="5857875" y="5153025"/>
          <a:ext cx="1409700" cy="628650"/>
        </a:xfrm>
        <a:prstGeom prst="borderCallout1">
          <a:avLst>
            <a:gd name="adj1" fmla="val 18181"/>
            <a:gd name="adj2" fmla="val 105407"/>
            <a:gd name="adj3" fmla="val -272727"/>
            <a:gd name="adj4" fmla="val 12229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管理者兼介護支援専門員については、常勤兼務とすること</a:t>
          </a:r>
        </a:p>
      </xdr:txBody>
    </xdr:sp>
    <xdr:clientData/>
  </xdr:twoCellAnchor>
  <xdr:twoCellAnchor>
    <xdr:from>
      <xdr:col>7</xdr:col>
      <xdr:colOff>85725</xdr:colOff>
      <xdr:row>19</xdr:row>
      <xdr:rowOff>295275</xdr:rowOff>
    </xdr:from>
    <xdr:to>
      <xdr:col>12</xdr:col>
      <xdr:colOff>495300</xdr:colOff>
      <xdr:row>22</xdr:row>
      <xdr:rowOff>28575</xdr:rowOff>
    </xdr:to>
    <xdr:sp macro="" textlink="">
      <xdr:nvSpPr>
        <xdr:cNvPr id="2070" name="AutoShape 22">
          <a:extLst>
            <a:ext uri="{FF2B5EF4-FFF2-40B4-BE49-F238E27FC236}">
              <a16:creationId xmlns:a16="http://schemas.microsoft.com/office/drawing/2014/main" id="{162F2137-18B8-4ECA-A2E9-D1B4A5198573}"/>
            </a:ext>
          </a:extLst>
        </xdr:cNvPr>
        <xdr:cNvSpPr>
          <a:spLocks/>
        </xdr:cNvSpPr>
      </xdr:nvSpPr>
      <xdr:spPr bwMode="auto">
        <a:xfrm>
          <a:off x="2971800" y="5381625"/>
          <a:ext cx="1409700" cy="704850"/>
        </a:xfrm>
        <a:prstGeom prst="borderCallout1">
          <a:avLst>
            <a:gd name="adj1" fmla="val 16218"/>
            <a:gd name="adj2" fmla="val 105407"/>
            <a:gd name="adj3" fmla="val -55407"/>
            <a:gd name="adj4" fmla="val 1189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介護支援専門員の変更以外の変更がない限り、変更届出書の変更年月日と整合すること</a:t>
          </a:r>
        </a:p>
      </xdr:txBody>
    </xdr:sp>
    <xdr:clientData/>
  </xdr:twoCellAnchor>
  <xdr:twoCellAnchor>
    <xdr:from>
      <xdr:col>2</xdr:col>
      <xdr:colOff>533400</xdr:colOff>
      <xdr:row>20</xdr:row>
      <xdr:rowOff>85725</xdr:rowOff>
    </xdr:from>
    <xdr:to>
      <xdr:col>5</xdr:col>
      <xdr:colOff>114300</xdr:colOff>
      <xdr:row>22</xdr:row>
      <xdr:rowOff>142875</xdr:rowOff>
    </xdr:to>
    <xdr:sp macro="" textlink="">
      <xdr:nvSpPr>
        <xdr:cNvPr id="2071" name="AutoShape 23">
          <a:extLst>
            <a:ext uri="{FF2B5EF4-FFF2-40B4-BE49-F238E27FC236}">
              <a16:creationId xmlns:a16="http://schemas.microsoft.com/office/drawing/2014/main" id="{59F5D418-1300-4D0F-9532-66535CB8ACF2}"/>
            </a:ext>
          </a:extLst>
        </xdr:cNvPr>
        <xdr:cNvSpPr>
          <a:spLocks/>
        </xdr:cNvSpPr>
      </xdr:nvSpPr>
      <xdr:spPr bwMode="auto">
        <a:xfrm>
          <a:off x="1190625" y="5495925"/>
          <a:ext cx="1409700" cy="704850"/>
        </a:xfrm>
        <a:prstGeom prst="borderCallout1">
          <a:avLst>
            <a:gd name="adj1" fmla="val 16218"/>
            <a:gd name="adj2" fmla="val -5407"/>
            <a:gd name="adj3" fmla="val -174324"/>
            <a:gd name="adj4" fmla="val -168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異動した者のみならず、変更年月日時点の介護支援専門員全員を記載してください</a:t>
          </a:r>
        </a:p>
      </xdr:txBody>
    </xdr:sp>
    <xdr:clientData/>
  </xdr:twoCellAnchor>
  <xdr:twoCellAnchor>
    <xdr:from>
      <xdr:col>1</xdr:col>
      <xdr:colOff>161925</xdr:colOff>
      <xdr:row>23</xdr:row>
      <xdr:rowOff>228600</xdr:rowOff>
    </xdr:from>
    <xdr:to>
      <xdr:col>26</xdr:col>
      <xdr:colOff>47625</xdr:colOff>
      <xdr:row>29</xdr:row>
      <xdr:rowOff>180975</xdr:rowOff>
    </xdr:to>
    <xdr:sp macro="" textlink="">
      <xdr:nvSpPr>
        <xdr:cNvPr id="2072" name="Text Box 24">
          <a:extLst>
            <a:ext uri="{FF2B5EF4-FFF2-40B4-BE49-F238E27FC236}">
              <a16:creationId xmlns:a16="http://schemas.microsoft.com/office/drawing/2014/main" id="{FF580094-4919-4CBE-8ACE-8028DC9C7490}"/>
            </a:ext>
          </a:extLst>
        </xdr:cNvPr>
        <xdr:cNvSpPr txBox="1">
          <a:spLocks noChangeArrowheads="1"/>
        </xdr:cNvSpPr>
      </xdr:nvSpPr>
      <xdr:spPr bwMode="auto">
        <a:xfrm>
          <a:off x="381000" y="6610350"/>
          <a:ext cx="8315325" cy="1895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この例は、管理者であった 那珂　英子 さんが離職し、新たに、室見　優子 さんが就業した場合の記載例です。</a:t>
          </a:r>
        </a:p>
        <a:p>
          <a:pPr algn="l" rtl="0">
            <a:defRPr sz="1000"/>
          </a:pPr>
          <a:r>
            <a:rPr lang="ja-JP" altLang="en-US" sz="1100" b="0" i="0" u="none" strike="noStrike" baseline="0">
              <a:solidFill>
                <a:srgbClr val="000000"/>
              </a:solidFill>
              <a:latin typeface="ＭＳ 明朝"/>
              <a:ea typeface="ＭＳ 明朝"/>
            </a:rPr>
            <a:t>管理者の離職に伴い、新たに管理者となる 御笠　愛子 さんの勤務形態が変わります。（常勤専従→常勤兼務）</a:t>
          </a:r>
        </a:p>
        <a:p>
          <a:pPr algn="l" rtl="0">
            <a:defRPr sz="1000"/>
          </a:pPr>
          <a:r>
            <a:rPr lang="ja-JP" altLang="en-US" sz="1100" b="0" i="0" u="none" strike="noStrike" baseline="0">
              <a:solidFill>
                <a:srgbClr val="000000"/>
              </a:solidFill>
              <a:latin typeface="ＭＳ 明朝"/>
              <a:ea typeface="ＭＳ 明朝"/>
            </a:rPr>
            <a:t>異動した者（那珂、室見）、勤務形態が変わった者（御笠）のみならず、変更年月日時点の就業者（紫）をすべて記載してください。</a:t>
          </a:r>
        </a:p>
        <a:p>
          <a:pPr algn="l" rtl="0">
            <a:defRPr sz="1000"/>
          </a:pPr>
          <a:r>
            <a:rPr lang="ja-JP" altLang="en-US" sz="1100" b="0" i="0" u="none" strike="noStrike" baseline="0">
              <a:solidFill>
                <a:srgbClr val="000000"/>
              </a:solidFill>
              <a:latin typeface="ＭＳ 明朝"/>
              <a:ea typeface="ＭＳ 明朝"/>
            </a:rPr>
            <a:t>①　離職者（那珂）については就労終了年月日を記入してください。（２月２９日まで就労）</a:t>
          </a:r>
        </a:p>
        <a:p>
          <a:pPr algn="l" rtl="0">
            <a:defRPr sz="1000"/>
          </a:pPr>
          <a:r>
            <a:rPr lang="ja-JP" altLang="en-US" sz="1100" b="0" i="0" u="none" strike="noStrike" baseline="0">
              <a:solidFill>
                <a:srgbClr val="000000"/>
              </a:solidFill>
              <a:latin typeface="ＭＳ 明朝"/>
              <a:ea typeface="ＭＳ 明朝"/>
            </a:rPr>
            <a:t>②　入職者（室見）については就労開始年月日を記入してください。（３月１日から就労）</a:t>
          </a:r>
        </a:p>
        <a:p>
          <a:pPr algn="l" rtl="0">
            <a:defRPr sz="1000"/>
          </a:pPr>
          <a:r>
            <a:rPr lang="ja-JP" altLang="en-US" sz="1100" b="0" i="0" u="none" strike="noStrike" baseline="0">
              <a:solidFill>
                <a:srgbClr val="000000"/>
              </a:solidFill>
              <a:latin typeface="ＭＳ 明朝"/>
              <a:ea typeface="ＭＳ 明朝"/>
            </a:rPr>
            <a:t>③　氏名、勤務形態の変更や休職・復職（御笠）については、変更年月日と事由をその者の余白に記入してください。</a:t>
          </a:r>
        </a:p>
        <a:p>
          <a:pPr algn="l" rtl="0">
            <a:defRPr sz="1000"/>
          </a:pPr>
          <a:r>
            <a:rPr lang="ja-JP" altLang="en-US" sz="1100" b="0" i="0" u="none" strike="noStrike" baseline="0">
              <a:solidFill>
                <a:srgbClr val="000000"/>
              </a:solidFill>
              <a:latin typeface="ＭＳ 明朝"/>
              <a:ea typeface="ＭＳ 明朝"/>
            </a:rPr>
            <a:t>　　　記入例　Ｈ２０．３．１４　氏名変更</a:t>
          </a:r>
        </a:p>
        <a:p>
          <a:pPr algn="l" rtl="0">
            <a:defRPr sz="1000"/>
          </a:pPr>
          <a:r>
            <a:rPr lang="ja-JP" altLang="en-US" sz="1100" b="0" i="0" u="none" strike="noStrike" baseline="0">
              <a:solidFill>
                <a:srgbClr val="000000"/>
              </a:solidFill>
              <a:latin typeface="ＭＳ 明朝"/>
              <a:ea typeface="ＭＳ 明朝"/>
            </a:rPr>
            <a:t>　　　　　　　Ｈ２０．４．１　休職</a:t>
          </a:r>
        </a:p>
      </xdr:txBody>
    </xdr:sp>
    <xdr:clientData/>
  </xdr:twoCellAnchor>
  <xdr:twoCellAnchor>
    <xdr:from>
      <xdr:col>0</xdr:col>
      <xdr:colOff>142875</xdr:colOff>
      <xdr:row>7</xdr:row>
      <xdr:rowOff>28575</xdr:rowOff>
    </xdr:from>
    <xdr:to>
      <xdr:col>3</xdr:col>
      <xdr:colOff>238125</xdr:colOff>
      <xdr:row>10</xdr:row>
      <xdr:rowOff>114300</xdr:rowOff>
    </xdr:to>
    <xdr:sp macro="" textlink="">
      <xdr:nvSpPr>
        <xdr:cNvPr id="2073" name="AutoShape 25">
          <a:extLst>
            <a:ext uri="{FF2B5EF4-FFF2-40B4-BE49-F238E27FC236}">
              <a16:creationId xmlns:a16="http://schemas.microsoft.com/office/drawing/2014/main" id="{238B9BBF-D238-4BF1-B8FF-8233CC275AA8}"/>
            </a:ext>
          </a:extLst>
        </xdr:cNvPr>
        <xdr:cNvSpPr>
          <a:spLocks/>
        </xdr:cNvSpPr>
      </xdr:nvSpPr>
      <xdr:spPr bwMode="auto">
        <a:xfrm>
          <a:off x="142875" y="1762125"/>
          <a:ext cx="1581150" cy="657225"/>
        </a:xfrm>
        <a:prstGeom prst="borderCallout1">
          <a:avLst>
            <a:gd name="adj1" fmla="val 17394"/>
            <a:gd name="adj2" fmla="val 104819"/>
            <a:gd name="adj3" fmla="val 140579"/>
            <a:gd name="adj4" fmla="val 15481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平成１８年４月の法改正後の介護支援専門員登録番号を記入、必ず、８桁である</a:t>
          </a:r>
        </a:p>
      </xdr:txBody>
    </xdr:sp>
    <xdr:clientData/>
  </xdr:twoCellAnchor>
  <xdr:twoCellAnchor>
    <xdr:from>
      <xdr:col>12</xdr:col>
      <xdr:colOff>466725</xdr:colOff>
      <xdr:row>3</xdr:row>
      <xdr:rowOff>171450</xdr:rowOff>
    </xdr:from>
    <xdr:to>
      <xdr:col>17</xdr:col>
      <xdr:colOff>9525</xdr:colOff>
      <xdr:row>5</xdr:row>
      <xdr:rowOff>219075</xdr:rowOff>
    </xdr:to>
    <xdr:sp macro="" textlink="">
      <xdr:nvSpPr>
        <xdr:cNvPr id="27" name="AutoShape 15">
          <a:extLst>
            <a:ext uri="{FF2B5EF4-FFF2-40B4-BE49-F238E27FC236}">
              <a16:creationId xmlns:a16="http://schemas.microsoft.com/office/drawing/2014/main" id="{8FF22756-E292-47A1-9B4F-D2613BE7ACF2}"/>
            </a:ext>
          </a:extLst>
        </xdr:cNvPr>
        <xdr:cNvSpPr>
          <a:spLocks/>
        </xdr:cNvSpPr>
      </xdr:nvSpPr>
      <xdr:spPr bwMode="auto">
        <a:xfrm>
          <a:off x="4352925" y="857250"/>
          <a:ext cx="1257300" cy="638175"/>
        </a:xfrm>
        <a:prstGeom prst="borderCallout1">
          <a:avLst>
            <a:gd name="adj1" fmla="val 81437"/>
            <a:gd name="adj2" fmla="val 99999"/>
            <a:gd name="adj3" fmla="val 148321"/>
            <a:gd name="adj4" fmla="val 1659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FF0000"/>
              </a:solidFill>
              <a:latin typeface="ＭＳ 明朝"/>
              <a:ea typeface="ＭＳ 明朝"/>
            </a:rPr>
            <a:t>今回の変更に伴い、運営規程の記載に変更があるかないか記載する。</a:t>
          </a:r>
          <a:endParaRPr lang="en-US" altLang="ja-JP" sz="900" b="0" i="0" u="none" strike="noStrike" baseline="0">
            <a:solidFill>
              <a:srgbClr val="FF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BF381CE4-7F54-4D02-BF69-AB93087B98C2}"/>
            </a:ext>
          </a:extLst>
        </xdr:cNvPr>
        <xdr:cNvSpPr/>
      </xdr:nvSpPr>
      <xdr:spPr>
        <a:xfrm>
          <a:off x="5095875" y="7239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3A4A2216-835C-48F1-84D6-0BE6BD89C6DB}"/>
            </a:ext>
          </a:extLst>
        </xdr:cNvPr>
        <xdr:cNvSpPr/>
      </xdr:nvSpPr>
      <xdr:spPr>
        <a:xfrm>
          <a:off x="142875" y="16906874"/>
          <a:ext cx="1258252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Users/Everyone/Desktop/&#20196;&#21644;6&#24180;&#24230;&#27096;&#24335;/20240325201536/001232293.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夜間対応型訪問介護"/>
      <sheetName val="シフト記号表"/>
      <sheetName val="記入方法"/>
      <sheetName val="認知症対応型通所"/>
      <sheetName val="シフト記号表（勤務時間帯）"/>
      <sheetName val="記入方法 (2)"/>
      <sheetName val="小多機（1枚用）"/>
      <sheetName val="シフト記号表（勤務時間帯） (2)"/>
      <sheetName val="記入方法 (3)"/>
      <sheetName val="認知症対応型共同生活介護"/>
      <sheetName val="シフト記号表（勤務時間帯） (3)"/>
      <sheetName val="記入方法 (4)"/>
      <sheetName val="特定施設入居者生活介護"/>
      <sheetName val="シフト記号表 (2)"/>
      <sheetName val="記入方法 (5)"/>
      <sheetName val="（従来型）"/>
      <sheetName val="シフト記号表 (4)"/>
      <sheetName val="（従来型）記入方法"/>
      <sheetName val="（ユニット型）"/>
      <sheetName val="シフト記号表 (5)"/>
      <sheetName val="（ユニット型）記入方法"/>
      <sheetName val="定期巡回・随時対応型"/>
      <sheetName val="シフト記号表 (3)"/>
      <sheetName val="記入方法 (6)"/>
      <sheetName val="看多機"/>
      <sheetName val="シフト記号表（勤務時間帯） (4)"/>
      <sheetName val="記入方法 (7)"/>
      <sheetName val="地密通所"/>
      <sheetName val="シフト記号表（勤務時間帯） (5)"/>
      <sheetName val="記入方法 (8)"/>
      <sheetName val="療養通所"/>
      <sheetName val="シフト記号表（勤務時間帯） (6)"/>
      <sheetName val="記入方法 (9)"/>
      <sheetName val="居宅介護支援"/>
      <sheetName val="記入方法 (10)"/>
      <sheetName val="標準様式２"/>
      <sheetName val="標準様式３"/>
      <sheetName val="標準様式４"/>
      <sheetName val="標準様式５"/>
      <sheetName val="標準様式６"/>
      <sheetName val="別紙① "/>
      <sheetName val="別紙②"/>
      <sheetName val="別紙③"/>
      <sheetName val="別紙④"/>
      <sheetName val="標準様式７"/>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2"/>
  <sheetViews>
    <sheetView tabSelected="1" view="pageBreakPreview" topLeftCell="A97" zoomScaleNormal="100" workbookViewId="0">
      <selection activeCell="G100" sqref="G100"/>
    </sheetView>
  </sheetViews>
  <sheetFormatPr defaultRowHeight="13.5" x14ac:dyDescent="0.15"/>
  <cols>
    <col min="1" max="1" width="2.625" style="159" customWidth="1"/>
    <col min="2" max="2" width="21.625" style="159" customWidth="1"/>
    <col min="3" max="3" width="26.375" style="159" customWidth="1"/>
    <col min="4" max="4" width="48.875" style="159" customWidth="1"/>
    <col min="5" max="16384" width="9" style="159"/>
  </cols>
  <sheetData>
    <row r="1" spans="1:4" ht="22.5" customHeight="1" x14ac:dyDescent="0.15">
      <c r="A1" s="88" t="s">
        <v>78</v>
      </c>
      <c r="B1" s="88"/>
    </row>
    <row r="2" spans="1:4" ht="22.5" customHeight="1" thickBot="1" x14ac:dyDescent="0.2">
      <c r="A2" s="295" t="s">
        <v>288</v>
      </c>
      <c r="B2" s="295"/>
      <c r="C2" t="s">
        <v>289</v>
      </c>
      <c r="D2" t="s">
        <v>290</v>
      </c>
    </row>
    <row r="3" spans="1:4" ht="16.5" customHeight="1" thickBot="1" x14ac:dyDescent="0.2">
      <c r="A3" s="173"/>
      <c r="B3" s="174"/>
      <c r="C3" s="175" t="s">
        <v>51</v>
      </c>
      <c r="D3" s="176" t="s">
        <v>52</v>
      </c>
    </row>
    <row r="4" spans="1:4" ht="16.5" customHeight="1" x14ac:dyDescent="0.15">
      <c r="A4" s="177" t="s">
        <v>53</v>
      </c>
      <c r="B4" s="178"/>
      <c r="C4" s="179" t="s">
        <v>178</v>
      </c>
      <c r="D4" s="89" t="s">
        <v>54</v>
      </c>
    </row>
    <row r="5" spans="1:4" ht="16.5" customHeight="1" x14ac:dyDescent="0.15">
      <c r="A5" s="180"/>
      <c r="B5" s="181"/>
      <c r="C5" s="161"/>
      <c r="D5" s="89" t="s">
        <v>55</v>
      </c>
    </row>
    <row r="6" spans="1:4" ht="16.5" customHeight="1" x14ac:dyDescent="0.15">
      <c r="A6" s="180"/>
      <c r="B6" s="181"/>
      <c r="C6" s="161"/>
      <c r="D6" s="89" t="s">
        <v>86</v>
      </c>
    </row>
    <row r="7" spans="1:4" ht="16.5" customHeight="1" x14ac:dyDescent="0.15">
      <c r="A7" s="180"/>
      <c r="B7" s="181"/>
      <c r="C7" s="161"/>
      <c r="D7" s="89" t="s">
        <v>132</v>
      </c>
    </row>
    <row r="8" spans="1:4" ht="16.5" customHeight="1" x14ac:dyDescent="0.15">
      <c r="A8" s="180"/>
      <c r="B8" s="181"/>
      <c r="C8" s="161"/>
      <c r="D8" s="89" t="s">
        <v>188</v>
      </c>
    </row>
    <row r="9" spans="1:4" ht="16.5" customHeight="1" x14ac:dyDescent="0.15">
      <c r="A9" s="180"/>
      <c r="B9" s="181"/>
      <c r="C9" s="161"/>
      <c r="D9" s="89" t="s">
        <v>56</v>
      </c>
    </row>
    <row r="10" spans="1:4" ht="16.5" customHeight="1" x14ac:dyDescent="0.15">
      <c r="A10" s="180"/>
      <c r="B10" s="181"/>
      <c r="C10" s="161"/>
      <c r="D10" s="89" t="s">
        <v>57</v>
      </c>
    </row>
    <row r="11" spans="1:4" ht="16.5" customHeight="1" x14ac:dyDescent="0.15">
      <c r="A11" s="180"/>
      <c r="B11" s="181"/>
      <c r="C11" s="161"/>
      <c r="D11" s="89" t="s">
        <v>58</v>
      </c>
    </row>
    <row r="12" spans="1:4" ht="16.5" customHeight="1" x14ac:dyDescent="0.15">
      <c r="A12" s="180"/>
      <c r="B12" s="181"/>
      <c r="C12" s="161"/>
      <c r="D12" s="89" t="s">
        <v>59</v>
      </c>
    </row>
    <row r="13" spans="1:4" ht="16.5" customHeight="1" x14ac:dyDescent="0.15">
      <c r="A13" s="180"/>
      <c r="B13" s="181"/>
      <c r="C13" s="182" t="s">
        <v>60</v>
      </c>
      <c r="D13" s="90" t="s">
        <v>133</v>
      </c>
    </row>
    <row r="14" spans="1:4" ht="16.5" customHeight="1" x14ac:dyDescent="0.15">
      <c r="A14" s="180"/>
      <c r="B14" s="181"/>
      <c r="C14" s="183"/>
      <c r="D14" s="91" t="s">
        <v>189</v>
      </c>
    </row>
    <row r="15" spans="1:4" ht="16.5" customHeight="1" x14ac:dyDescent="0.15">
      <c r="A15" s="180"/>
      <c r="B15" s="181"/>
      <c r="C15" s="161" t="s">
        <v>61</v>
      </c>
      <c r="D15" s="89" t="s">
        <v>134</v>
      </c>
    </row>
    <row r="16" spans="1:4" ht="16.5" customHeight="1" x14ac:dyDescent="0.15">
      <c r="A16" s="180"/>
      <c r="B16" s="181"/>
      <c r="C16" s="161"/>
      <c r="D16" s="89" t="s">
        <v>190</v>
      </c>
    </row>
    <row r="17" spans="1:4" ht="16.5" customHeight="1" x14ac:dyDescent="0.15">
      <c r="A17" s="180"/>
      <c r="B17" s="181"/>
      <c r="C17" s="162" t="s">
        <v>214</v>
      </c>
      <c r="D17" s="163" t="s">
        <v>215</v>
      </c>
    </row>
    <row r="18" spans="1:4" s="192" customFormat="1" ht="16.5" customHeight="1" thickBot="1" x14ac:dyDescent="0.2">
      <c r="A18" s="184"/>
      <c r="B18" s="185"/>
      <c r="C18" s="164" t="s">
        <v>216</v>
      </c>
      <c r="D18" s="165" t="s">
        <v>217</v>
      </c>
    </row>
    <row r="19" spans="1:4" ht="16.5" customHeight="1" thickBot="1" x14ac:dyDescent="0.2">
      <c r="A19" s="186" t="s">
        <v>62</v>
      </c>
      <c r="B19" s="187"/>
      <c r="C19" s="188" t="s">
        <v>63</v>
      </c>
      <c r="D19" s="189" t="s">
        <v>52</v>
      </c>
    </row>
    <row r="20" spans="1:4" ht="16.5" customHeight="1" x14ac:dyDescent="0.15">
      <c r="A20" s="93" t="s">
        <v>64</v>
      </c>
      <c r="B20" s="94"/>
      <c r="C20" s="95" t="s">
        <v>65</v>
      </c>
      <c r="D20" s="89" t="s">
        <v>66</v>
      </c>
    </row>
    <row r="21" spans="1:4" ht="16.5" customHeight="1" x14ac:dyDescent="0.15">
      <c r="A21" s="96"/>
      <c r="B21" s="97"/>
      <c r="C21" s="98"/>
      <c r="D21" s="89" t="s">
        <v>223</v>
      </c>
    </row>
    <row r="22" spans="1:4" ht="16.5" customHeight="1" x14ac:dyDescent="0.15">
      <c r="A22" s="96"/>
      <c r="B22" s="97"/>
      <c r="C22" s="98"/>
      <c r="D22" s="89" t="s">
        <v>209</v>
      </c>
    </row>
    <row r="23" spans="1:4" ht="16.5" customHeight="1" x14ac:dyDescent="0.15">
      <c r="A23" s="99" t="s">
        <v>246</v>
      </c>
      <c r="B23" s="100"/>
      <c r="C23" s="101" t="s">
        <v>65</v>
      </c>
      <c r="D23" s="102" t="s">
        <v>186</v>
      </c>
    </row>
    <row r="24" spans="1:4" ht="16.5" customHeight="1" x14ac:dyDescent="0.15">
      <c r="A24" s="96"/>
      <c r="B24" s="97"/>
      <c r="C24" s="98"/>
      <c r="D24" s="89" t="s">
        <v>221</v>
      </c>
    </row>
    <row r="25" spans="1:4" ht="16.5" customHeight="1" x14ac:dyDescent="0.15">
      <c r="A25" s="96"/>
      <c r="B25" s="97"/>
      <c r="C25" s="98"/>
      <c r="D25" s="89" t="s">
        <v>222</v>
      </c>
    </row>
    <row r="26" spans="1:4" ht="16.5" customHeight="1" x14ac:dyDescent="0.15">
      <c r="A26" s="299" t="s">
        <v>191</v>
      </c>
      <c r="B26" s="300"/>
      <c r="C26" s="98" t="s">
        <v>68</v>
      </c>
      <c r="D26" s="89" t="s">
        <v>67</v>
      </c>
    </row>
    <row r="27" spans="1:4" ht="16.5" customHeight="1" x14ac:dyDescent="0.15">
      <c r="A27" s="96"/>
      <c r="B27" s="97"/>
      <c r="C27" s="98" t="s">
        <v>70</v>
      </c>
      <c r="D27" s="89" t="s">
        <v>69</v>
      </c>
    </row>
    <row r="28" spans="1:4" ht="16.5" customHeight="1" x14ac:dyDescent="0.15">
      <c r="A28" s="96"/>
      <c r="B28" s="97"/>
      <c r="C28" s="98" t="s">
        <v>192</v>
      </c>
      <c r="D28" s="89" t="s">
        <v>193</v>
      </c>
    </row>
    <row r="29" spans="1:4" ht="16.5" customHeight="1" x14ac:dyDescent="0.15">
      <c r="A29" s="96"/>
      <c r="B29" s="97"/>
      <c r="C29" s="98" t="s">
        <v>239</v>
      </c>
      <c r="D29" s="89" t="s">
        <v>71</v>
      </c>
    </row>
    <row r="30" spans="1:4" ht="16.5" customHeight="1" x14ac:dyDescent="0.15">
      <c r="A30" s="96"/>
      <c r="B30" s="97"/>
      <c r="C30" s="98" t="s">
        <v>237</v>
      </c>
      <c r="D30" s="89" t="s">
        <v>194</v>
      </c>
    </row>
    <row r="31" spans="1:4" ht="16.5" customHeight="1" x14ac:dyDescent="0.15">
      <c r="A31" s="96"/>
      <c r="B31" s="97"/>
      <c r="C31" s="98" t="s">
        <v>238</v>
      </c>
      <c r="D31" s="89" t="s">
        <v>195</v>
      </c>
    </row>
    <row r="32" spans="1:4" ht="16.5" customHeight="1" x14ac:dyDescent="0.15">
      <c r="A32" s="96"/>
      <c r="B32" s="97"/>
      <c r="C32" s="151" t="s">
        <v>236</v>
      </c>
      <c r="D32" s="89" t="s">
        <v>196</v>
      </c>
    </row>
    <row r="33" spans="1:4" ht="16.5" customHeight="1" x14ac:dyDescent="0.15">
      <c r="A33" s="96"/>
      <c r="B33" s="97"/>
      <c r="C33" s="151" t="s">
        <v>211</v>
      </c>
      <c r="D33" s="89" t="s">
        <v>197</v>
      </c>
    </row>
    <row r="34" spans="1:4" ht="16.5" customHeight="1" x14ac:dyDescent="0.15">
      <c r="A34" s="96"/>
      <c r="B34" s="97"/>
      <c r="C34" s="151" t="s">
        <v>212</v>
      </c>
      <c r="D34" s="152" t="s">
        <v>218</v>
      </c>
    </row>
    <row r="35" spans="1:4" ht="16.5" customHeight="1" x14ac:dyDescent="0.15">
      <c r="A35" s="96"/>
      <c r="B35" s="97"/>
      <c r="C35" s="98"/>
      <c r="D35" s="89" t="s">
        <v>79</v>
      </c>
    </row>
    <row r="36" spans="1:4" ht="16.5" customHeight="1" x14ac:dyDescent="0.15">
      <c r="A36" s="96"/>
      <c r="B36" s="97"/>
      <c r="C36" s="98"/>
      <c r="D36" s="89" t="s">
        <v>198</v>
      </c>
    </row>
    <row r="37" spans="1:4" ht="16.5" customHeight="1" x14ac:dyDescent="0.15">
      <c r="A37" s="96"/>
      <c r="B37" s="97"/>
      <c r="C37" s="98"/>
      <c r="D37" s="89" t="s">
        <v>224</v>
      </c>
    </row>
    <row r="38" spans="1:4" ht="16.5" customHeight="1" x14ac:dyDescent="0.15">
      <c r="A38" s="96"/>
      <c r="B38" s="97"/>
      <c r="C38" s="161"/>
      <c r="D38" s="89" t="s">
        <v>240</v>
      </c>
    </row>
    <row r="39" spans="1:4" ht="16.5" customHeight="1" x14ac:dyDescent="0.15">
      <c r="A39" s="96"/>
      <c r="B39" s="97"/>
      <c r="C39" s="161"/>
      <c r="D39" s="152" t="s">
        <v>241</v>
      </c>
    </row>
    <row r="40" spans="1:4" ht="16.5" customHeight="1" x14ac:dyDescent="0.15">
      <c r="A40" s="96"/>
      <c r="B40" s="97"/>
      <c r="C40" s="161"/>
      <c r="D40" s="89" t="s">
        <v>213</v>
      </c>
    </row>
    <row r="41" spans="1:4" ht="16.5" customHeight="1" x14ac:dyDescent="0.15">
      <c r="A41" s="96"/>
      <c r="B41" s="97"/>
      <c r="C41" s="161"/>
      <c r="D41" s="152" t="s">
        <v>210</v>
      </c>
    </row>
    <row r="42" spans="1:4" ht="16.5" customHeight="1" x14ac:dyDescent="0.15">
      <c r="A42" s="96"/>
      <c r="B42" s="97"/>
      <c r="C42" s="161"/>
      <c r="D42" s="89" t="s">
        <v>223</v>
      </c>
    </row>
    <row r="43" spans="1:4" ht="16.5" customHeight="1" x14ac:dyDescent="0.15">
      <c r="A43" s="103"/>
      <c r="B43" s="104"/>
      <c r="C43" s="190"/>
      <c r="D43" s="105" t="s">
        <v>72</v>
      </c>
    </row>
    <row r="44" spans="1:4" s="192" customFormat="1" ht="16.5" customHeight="1" x14ac:dyDescent="0.15">
      <c r="A44" s="149" t="s">
        <v>179</v>
      </c>
      <c r="B44" s="150"/>
      <c r="C44" s="151" t="s">
        <v>225</v>
      </c>
      <c r="D44" s="152" t="s">
        <v>247</v>
      </c>
    </row>
    <row r="45" spans="1:4" s="192" customFormat="1" ht="16.5" customHeight="1" x14ac:dyDescent="0.15">
      <c r="A45" s="301" t="s">
        <v>248</v>
      </c>
      <c r="B45" s="302"/>
      <c r="C45" s="151"/>
      <c r="D45" s="152"/>
    </row>
    <row r="46" spans="1:4" s="192" customFormat="1" ht="16.5" customHeight="1" x14ac:dyDescent="0.15">
      <c r="A46" s="303" t="s">
        <v>199</v>
      </c>
      <c r="B46" s="304"/>
      <c r="C46" s="151"/>
      <c r="D46" s="152"/>
    </row>
    <row r="47" spans="1:4" s="192" customFormat="1" ht="16.5" customHeight="1" x14ac:dyDescent="0.15">
      <c r="A47" s="153" t="s">
        <v>180</v>
      </c>
      <c r="B47" s="154"/>
      <c r="C47" s="191" t="s">
        <v>225</v>
      </c>
      <c r="D47" s="155" t="s">
        <v>247</v>
      </c>
    </row>
    <row r="48" spans="1:4" s="192" customFormat="1" ht="16.5" customHeight="1" x14ac:dyDescent="0.15">
      <c r="A48" s="301" t="s">
        <v>219</v>
      </c>
      <c r="B48" s="302"/>
      <c r="C48" s="151" t="s">
        <v>185</v>
      </c>
      <c r="D48" s="152" t="s">
        <v>226</v>
      </c>
    </row>
    <row r="49" spans="1:4" s="192" customFormat="1" ht="16.5" customHeight="1" x14ac:dyDescent="0.15">
      <c r="A49" s="149"/>
      <c r="B49" s="150"/>
      <c r="C49" s="151"/>
      <c r="D49" s="89" t="s">
        <v>184</v>
      </c>
    </row>
    <row r="50" spans="1:4" s="192" customFormat="1" ht="16.5" customHeight="1" x14ac:dyDescent="0.15">
      <c r="A50" s="149"/>
      <c r="B50" s="150"/>
      <c r="C50" s="151"/>
      <c r="D50" s="166" t="s">
        <v>249</v>
      </c>
    </row>
    <row r="51" spans="1:4" s="192" customFormat="1" ht="16.5" customHeight="1" x14ac:dyDescent="0.15">
      <c r="A51" s="149"/>
      <c r="B51" s="150"/>
      <c r="C51" s="151"/>
      <c r="D51" s="166" t="s">
        <v>250</v>
      </c>
    </row>
    <row r="52" spans="1:4" s="192" customFormat="1" ht="16.5" customHeight="1" x14ac:dyDescent="0.15">
      <c r="A52" s="149"/>
      <c r="B52" s="150"/>
      <c r="C52" s="151"/>
      <c r="D52" s="166" t="s">
        <v>242</v>
      </c>
    </row>
    <row r="53" spans="1:4" s="192" customFormat="1" ht="16.5" customHeight="1" x14ac:dyDescent="0.15">
      <c r="A53" s="156"/>
      <c r="B53" s="157"/>
      <c r="C53" s="158"/>
      <c r="D53" s="167" t="s">
        <v>243</v>
      </c>
    </row>
    <row r="54" spans="1:4" ht="16.5" customHeight="1" x14ac:dyDescent="0.15">
      <c r="A54" s="96" t="s">
        <v>244</v>
      </c>
      <c r="B54" s="97"/>
      <c r="C54" s="98" t="s">
        <v>225</v>
      </c>
      <c r="D54" s="89" t="s">
        <v>251</v>
      </c>
    </row>
    <row r="55" spans="1:4" ht="16.5" customHeight="1" thickBot="1" x14ac:dyDescent="0.2">
      <c r="A55" s="305"/>
      <c r="B55" s="306"/>
      <c r="C55" s="108"/>
      <c r="D55" s="92"/>
    </row>
    <row r="56" spans="1:4" ht="16.5" customHeight="1" thickBot="1" x14ac:dyDescent="0.2">
      <c r="A56" s="193" t="s">
        <v>62</v>
      </c>
      <c r="B56" s="194"/>
      <c r="C56" s="175" t="s">
        <v>63</v>
      </c>
      <c r="D56" s="176" t="s">
        <v>52</v>
      </c>
    </row>
    <row r="57" spans="1:4" ht="16.5" customHeight="1" x14ac:dyDescent="0.15">
      <c r="A57" s="99" t="s">
        <v>181</v>
      </c>
      <c r="B57" s="100"/>
      <c r="C57" s="101" t="s">
        <v>68</v>
      </c>
      <c r="D57" s="102" t="s">
        <v>69</v>
      </c>
    </row>
    <row r="58" spans="1:4" ht="16.5" customHeight="1" x14ac:dyDescent="0.15">
      <c r="A58" s="299" t="s">
        <v>227</v>
      </c>
      <c r="B58" s="300"/>
      <c r="C58" s="98" t="s">
        <v>70</v>
      </c>
      <c r="D58" s="89" t="s">
        <v>200</v>
      </c>
    </row>
    <row r="59" spans="1:4" ht="16.5" customHeight="1" x14ac:dyDescent="0.15">
      <c r="A59" s="96"/>
      <c r="B59" s="97"/>
      <c r="C59" s="98" t="s">
        <v>192</v>
      </c>
      <c r="D59" s="89" t="s">
        <v>71</v>
      </c>
    </row>
    <row r="60" spans="1:4" ht="16.5" customHeight="1" x14ac:dyDescent="0.15">
      <c r="A60" s="96"/>
      <c r="B60" s="97"/>
      <c r="C60" s="98" t="s">
        <v>239</v>
      </c>
      <c r="D60" s="89" t="s">
        <v>194</v>
      </c>
    </row>
    <row r="61" spans="1:4" ht="16.5" customHeight="1" x14ac:dyDescent="0.15">
      <c r="A61" s="96"/>
      <c r="B61" s="97"/>
      <c r="C61" s="98" t="s">
        <v>237</v>
      </c>
      <c r="D61" s="89" t="s">
        <v>195</v>
      </c>
    </row>
    <row r="62" spans="1:4" ht="16.5" customHeight="1" x14ac:dyDescent="0.15">
      <c r="A62" s="96"/>
      <c r="B62" s="97"/>
      <c r="C62" s="98" t="s">
        <v>238</v>
      </c>
      <c r="D62" s="89" t="s">
        <v>196</v>
      </c>
    </row>
    <row r="63" spans="1:4" ht="16.5" customHeight="1" x14ac:dyDescent="0.15">
      <c r="A63" s="96"/>
      <c r="B63" s="97"/>
      <c r="C63" s="151"/>
      <c r="D63" s="89" t="s">
        <v>201</v>
      </c>
    </row>
    <row r="64" spans="1:4" ht="16.5" customHeight="1" x14ac:dyDescent="0.15">
      <c r="A64" s="96"/>
      <c r="B64" s="97"/>
      <c r="C64" s="151"/>
      <c r="D64" s="89" t="s">
        <v>79</v>
      </c>
    </row>
    <row r="65" spans="1:4" ht="16.5" customHeight="1" x14ac:dyDescent="0.15">
      <c r="A65" s="96"/>
      <c r="B65" s="97"/>
      <c r="C65" s="161"/>
      <c r="D65" s="89" t="s">
        <v>252</v>
      </c>
    </row>
    <row r="66" spans="1:4" ht="16.5" customHeight="1" x14ac:dyDescent="0.15">
      <c r="A66" s="96"/>
      <c r="B66" s="97"/>
      <c r="C66" s="98"/>
      <c r="D66" s="89" t="s">
        <v>224</v>
      </c>
    </row>
    <row r="67" spans="1:4" ht="16.5" customHeight="1" x14ac:dyDescent="0.15">
      <c r="A67" s="96"/>
      <c r="B67" s="97"/>
      <c r="C67" s="98"/>
      <c r="D67" s="89" t="s">
        <v>240</v>
      </c>
    </row>
    <row r="68" spans="1:4" ht="16.5" customHeight="1" x14ac:dyDescent="0.15">
      <c r="A68" s="96"/>
      <c r="B68" s="104"/>
      <c r="C68" s="106"/>
      <c r="D68" s="195" t="s">
        <v>241</v>
      </c>
    </row>
    <row r="69" spans="1:4" ht="16.5" customHeight="1" x14ac:dyDescent="0.15">
      <c r="A69" s="153" t="s">
        <v>259</v>
      </c>
      <c r="B69" s="150"/>
      <c r="C69" s="98" t="s">
        <v>262</v>
      </c>
      <c r="D69" s="89" t="s">
        <v>287</v>
      </c>
    </row>
    <row r="70" spans="1:4" ht="16.5" customHeight="1" x14ac:dyDescent="0.15">
      <c r="A70" s="171" t="s">
        <v>220</v>
      </c>
      <c r="B70" s="172"/>
      <c r="C70" s="151" t="s">
        <v>282</v>
      </c>
      <c r="D70" s="89" t="s">
        <v>80</v>
      </c>
    </row>
    <row r="71" spans="1:4" ht="16.5" customHeight="1" x14ac:dyDescent="0.15">
      <c r="A71" s="96"/>
      <c r="B71" s="97"/>
      <c r="C71" s="98" t="s">
        <v>283</v>
      </c>
      <c r="D71" s="89" t="s">
        <v>202</v>
      </c>
    </row>
    <row r="72" spans="1:4" ht="16.5" customHeight="1" x14ac:dyDescent="0.15">
      <c r="A72" s="96"/>
      <c r="B72" s="97"/>
      <c r="C72" s="98" t="s">
        <v>284</v>
      </c>
      <c r="D72" s="89" t="s">
        <v>81</v>
      </c>
    </row>
    <row r="73" spans="1:4" ht="16.5" customHeight="1" x14ac:dyDescent="0.15">
      <c r="A73" s="96"/>
      <c r="B73" s="97"/>
      <c r="C73" s="98" t="s">
        <v>286</v>
      </c>
      <c r="D73" s="89" t="s">
        <v>254</v>
      </c>
    </row>
    <row r="74" spans="1:4" ht="16.5" customHeight="1" x14ac:dyDescent="0.15">
      <c r="A74" s="96"/>
      <c r="B74" s="97"/>
      <c r="C74" s="98"/>
      <c r="D74" s="89" t="s">
        <v>285</v>
      </c>
    </row>
    <row r="75" spans="1:4" ht="16.5" customHeight="1" x14ac:dyDescent="0.15">
      <c r="A75" s="96"/>
      <c r="B75" s="97"/>
      <c r="C75" s="98"/>
      <c r="D75" s="89" t="s">
        <v>265</v>
      </c>
    </row>
    <row r="76" spans="1:4" ht="16.5" customHeight="1" x14ac:dyDescent="0.15">
      <c r="A76" s="96"/>
      <c r="B76" s="97"/>
      <c r="C76" s="98"/>
      <c r="D76" s="89" t="s">
        <v>279</v>
      </c>
    </row>
    <row r="77" spans="1:4" ht="16.5" customHeight="1" x14ac:dyDescent="0.15">
      <c r="A77" s="96"/>
      <c r="B77" s="97"/>
      <c r="C77" s="98"/>
      <c r="D77" s="89" t="s">
        <v>280</v>
      </c>
    </row>
    <row r="78" spans="1:4" ht="16.5" customHeight="1" x14ac:dyDescent="0.15">
      <c r="A78" s="296" t="s">
        <v>260</v>
      </c>
      <c r="B78" s="101" t="s">
        <v>74</v>
      </c>
      <c r="C78" s="101" t="s">
        <v>65</v>
      </c>
      <c r="D78" s="102" t="s">
        <v>75</v>
      </c>
    </row>
    <row r="79" spans="1:4" ht="16.5" customHeight="1" x14ac:dyDescent="0.15">
      <c r="A79" s="297"/>
      <c r="B79" s="98" t="s">
        <v>203</v>
      </c>
      <c r="C79" s="98"/>
      <c r="D79" s="89"/>
    </row>
    <row r="80" spans="1:4" ht="16.5" customHeight="1" x14ac:dyDescent="0.15">
      <c r="A80" s="297"/>
      <c r="B80" s="109" t="s">
        <v>204</v>
      </c>
      <c r="C80" s="109"/>
      <c r="D80" s="91"/>
    </row>
    <row r="81" spans="1:4" ht="16.5" customHeight="1" x14ac:dyDescent="0.15">
      <c r="A81" s="297"/>
      <c r="B81" s="97" t="s">
        <v>176</v>
      </c>
      <c r="C81" s="98" t="s">
        <v>65</v>
      </c>
      <c r="D81" s="89" t="s">
        <v>75</v>
      </c>
    </row>
    <row r="82" spans="1:4" ht="16.5" customHeight="1" x14ac:dyDescent="0.15">
      <c r="A82" s="297"/>
      <c r="B82" s="97"/>
      <c r="C82" s="98"/>
      <c r="D82" s="89" t="s">
        <v>76</v>
      </c>
    </row>
    <row r="83" spans="1:4" ht="16.5" customHeight="1" x14ac:dyDescent="0.15">
      <c r="A83" s="297"/>
      <c r="B83" s="97"/>
      <c r="C83" s="98"/>
      <c r="D83" s="89" t="s">
        <v>205</v>
      </c>
    </row>
    <row r="84" spans="1:4" ht="16.5" customHeight="1" x14ac:dyDescent="0.15">
      <c r="A84" s="298"/>
      <c r="B84" s="104"/>
      <c r="C84" s="106"/>
      <c r="D84" s="105" t="s">
        <v>206</v>
      </c>
    </row>
    <row r="85" spans="1:4" ht="16.5" customHeight="1" x14ac:dyDescent="0.15">
      <c r="A85" s="96" t="s">
        <v>261</v>
      </c>
      <c r="B85" s="97"/>
      <c r="C85" s="98" t="s">
        <v>183</v>
      </c>
      <c r="D85" s="89" t="s">
        <v>177</v>
      </c>
    </row>
    <row r="86" spans="1:4" ht="16.5" customHeight="1" x14ac:dyDescent="0.15">
      <c r="A86" s="96" t="s">
        <v>187</v>
      </c>
      <c r="B86" s="97"/>
      <c r="C86" s="98" t="s">
        <v>82</v>
      </c>
      <c r="D86" s="89" t="s">
        <v>208</v>
      </c>
    </row>
    <row r="87" spans="1:4" ht="18" customHeight="1" x14ac:dyDescent="0.15">
      <c r="A87" s="96" t="s">
        <v>137</v>
      </c>
      <c r="B87" s="97"/>
      <c r="C87" s="98" t="s">
        <v>253</v>
      </c>
      <c r="D87" s="89" t="s">
        <v>128</v>
      </c>
    </row>
    <row r="88" spans="1:4" ht="18" customHeight="1" x14ac:dyDescent="0.15">
      <c r="A88" s="96"/>
      <c r="B88" s="97"/>
      <c r="C88" s="98" t="s">
        <v>73</v>
      </c>
      <c r="D88" s="89" t="s">
        <v>231</v>
      </c>
    </row>
    <row r="89" spans="1:4" ht="18" customHeight="1" x14ac:dyDescent="0.15">
      <c r="A89" s="96"/>
      <c r="B89" s="97"/>
      <c r="C89" s="98"/>
      <c r="D89" s="89" t="s">
        <v>245</v>
      </c>
    </row>
    <row r="90" spans="1:4" ht="18" customHeight="1" x14ac:dyDescent="0.15">
      <c r="A90" s="96"/>
      <c r="B90" s="97"/>
      <c r="C90" s="98"/>
      <c r="D90" s="89" t="s">
        <v>232</v>
      </c>
    </row>
    <row r="91" spans="1:4" ht="18" customHeight="1" x14ac:dyDescent="0.15">
      <c r="A91" s="96"/>
      <c r="B91" s="97"/>
      <c r="C91" s="98"/>
      <c r="D91" s="89" t="s">
        <v>126</v>
      </c>
    </row>
    <row r="92" spans="1:4" ht="18" customHeight="1" x14ac:dyDescent="0.15">
      <c r="A92" s="96"/>
      <c r="B92" s="97"/>
      <c r="C92" s="98"/>
      <c r="D92" s="89" t="s">
        <v>207</v>
      </c>
    </row>
    <row r="93" spans="1:4" ht="18" customHeight="1" x14ac:dyDescent="0.15">
      <c r="A93" s="96"/>
      <c r="B93" s="97"/>
      <c r="C93" s="98"/>
      <c r="D93" s="89" t="s">
        <v>228</v>
      </c>
    </row>
    <row r="94" spans="1:4" ht="18" customHeight="1" x14ac:dyDescent="0.15">
      <c r="A94" s="96"/>
      <c r="B94" s="97"/>
      <c r="C94" s="98"/>
      <c r="D94" s="89" t="s">
        <v>230</v>
      </c>
    </row>
    <row r="95" spans="1:4" ht="18" customHeight="1" x14ac:dyDescent="0.15">
      <c r="A95" s="96"/>
      <c r="B95" s="97"/>
      <c r="C95" s="98"/>
      <c r="D95" s="89" t="s">
        <v>229</v>
      </c>
    </row>
    <row r="96" spans="1:4" ht="18" customHeight="1" x14ac:dyDescent="0.15">
      <c r="A96" s="96"/>
      <c r="B96" s="97"/>
      <c r="C96" s="98"/>
      <c r="D96" s="89" t="s">
        <v>83</v>
      </c>
    </row>
    <row r="97" spans="1:4" ht="18" customHeight="1" x14ac:dyDescent="0.15">
      <c r="A97" s="96"/>
      <c r="B97" s="97"/>
      <c r="C97" s="98"/>
      <c r="D97" s="89" t="s">
        <v>233</v>
      </c>
    </row>
    <row r="98" spans="1:4" ht="18" customHeight="1" x14ac:dyDescent="0.15">
      <c r="A98" s="96"/>
      <c r="B98" s="97"/>
      <c r="C98" s="98"/>
      <c r="D98" s="89" t="s">
        <v>234</v>
      </c>
    </row>
    <row r="99" spans="1:4" ht="18" customHeight="1" x14ac:dyDescent="0.15">
      <c r="A99" s="96"/>
      <c r="B99" s="97"/>
      <c r="C99" s="98"/>
      <c r="D99" s="89" t="s">
        <v>264</v>
      </c>
    </row>
    <row r="100" spans="1:4" ht="16.5" customHeight="1" x14ac:dyDescent="0.15">
      <c r="A100" s="96"/>
      <c r="B100" s="97"/>
      <c r="C100" s="98"/>
      <c r="D100" s="89" t="s">
        <v>127</v>
      </c>
    </row>
    <row r="101" spans="1:4" ht="16.5" customHeight="1" x14ac:dyDescent="0.15">
      <c r="A101" s="196"/>
      <c r="B101" s="97"/>
      <c r="C101" s="98"/>
      <c r="D101" s="89" t="s">
        <v>135</v>
      </c>
    </row>
    <row r="102" spans="1:4" ht="16.5" customHeight="1" thickBot="1" x14ac:dyDescent="0.2">
      <c r="A102" s="197"/>
      <c r="B102" s="107"/>
      <c r="C102" s="108"/>
      <c r="D102" s="92" t="s">
        <v>77</v>
      </c>
    </row>
    <row r="103" spans="1:4" ht="18" customHeight="1" x14ac:dyDescent="0.15">
      <c r="A103" s="159" t="s">
        <v>84</v>
      </c>
      <c r="B103" s="110"/>
      <c r="C103" s="110"/>
      <c r="D103" s="110"/>
    </row>
    <row r="104" spans="1:4" ht="18" customHeight="1" x14ac:dyDescent="0.15">
      <c r="A104" s="110" t="s">
        <v>182</v>
      </c>
      <c r="B104" s="110" t="s">
        <v>154</v>
      </c>
      <c r="C104" s="110"/>
      <c r="D104" s="110"/>
    </row>
    <row r="105" spans="1:4" ht="18" customHeight="1" x14ac:dyDescent="0.15">
      <c r="A105" s="110"/>
      <c r="B105" s="110" t="s">
        <v>131</v>
      </c>
      <c r="C105" s="110"/>
      <c r="D105" s="110"/>
    </row>
    <row r="106" spans="1:4" ht="18" customHeight="1" x14ac:dyDescent="0.15">
      <c r="A106" s="110"/>
      <c r="B106" s="110" t="s">
        <v>136</v>
      </c>
      <c r="C106" s="110"/>
      <c r="D106" s="110"/>
    </row>
    <row r="107" spans="1:4" ht="18" customHeight="1" x14ac:dyDescent="0.15">
      <c r="A107" s="110" t="s">
        <v>85</v>
      </c>
      <c r="B107" s="110"/>
      <c r="C107" s="110"/>
      <c r="D107" s="110"/>
    </row>
    <row r="108" spans="1:4" ht="18" customHeight="1" x14ac:dyDescent="0.15">
      <c r="A108" s="110" t="s">
        <v>403</v>
      </c>
      <c r="B108" s="110"/>
      <c r="C108" s="110"/>
      <c r="D108" s="110" t="s">
        <v>255</v>
      </c>
    </row>
    <row r="109" spans="1:4" ht="18" customHeight="1" x14ac:dyDescent="0.15">
      <c r="A109" s="110" t="s">
        <v>130</v>
      </c>
      <c r="B109" s="110"/>
      <c r="C109" s="110"/>
      <c r="D109" s="110" t="s">
        <v>256</v>
      </c>
    </row>
    <row r="110" spans="1:4" ht="18" customHeight="1" x14ac:dyDescent="0.15">
      <c r="A110" s="110" t="s">
        <v>129</v>
      </c>
      <c r="B110" s="110"/>
      <c r="C110" s="110"/>
      <c r="D110" s="110"/>
    </row>
    <row r="111" spans="1:4" ht="18" customHeight="1" x14ac:dyDescent="0.15">
      <c r="A111" s="110"/>
      <c r="B111" s="110"/>
      <c r="C111" s="110"/>
      <c r="D111" s="110"/>
    </row>
    <row r="112" spans="1:4" ht="18" customHeight="1" x14ac:dyDescent="0.15">
      <c r="A112" s="110"/>
      <c r="B112" s="110"/>
      <c r="C112" s="110"/>
      <c r="D112" s="110"/>
    </row>
  </sheetData>
  <mergeCells count="8">
    <mergeCell ref="A2:B2"/>
    <mergeCell ref="A78:A84"/>
    <mergeCell ref="A26:B26"/>
    <mergeCell ref="A45:B45"/>
    <mergeCell ref="A46:B46"/>
    <mergeCell ref="A48:B48"/>
    <mergeCell ref="A58:B58"/>
    <mergeCell ref="A55:B55"/>
  </mergeCells>
  <phoneticPr fontId="3"/>
  <pageMargins left="0.78740157480314965" right="0.19685039370078741" top="0.39370078740157483" bottom="0.19685039370078741" header="0.51181102362204722" footer="0.51181102362204722"/>
  <pageSetup paperSize="9" scale="93" fitToHeight="2" orientation="portrait" r:id="rId1"/>
  <headerFooter alignWithMargins="0"/>
  <rowBreaks count="1" manualBreakCount="1">
    <brk id="5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
  <sheetViews>
    <sheetView view="pageBreakPreview" topLeftCell="A7" zoomScaleNormal="100" zoomScaleSheetLayoutView="100" workbookViewId="0">
      <selection activeCell="E15" sqref="E15:W16"/>
    </sheetView>
  </sheetViews>
  <sheetFormatPr defaultRowHeight="13.5" x14ac:dyDescent="0.15"/>
  <cols>
    <col min="1" max="2" width="3.25" style="1" customWidth="1"/>
    <col min="3" max="3" width="6.5" style="1" customWidth="1"/>
    <col min="4" max="20" width="3.25" style="1" customWidth="1"/>
    <col min="21" max="23" width="6.5" style="1" customWidth="1"/>
    <col min="24" max="16384" width="9" style="1"/>
  </cols>
  <sheetData>
    <row r="1" spans="1:23" ht="18" customHeight="1" x14ac:dyDescent="0.15">
      <c r="A1" s="2" t="s">
        <v>125</v>
      </c>
    </row>
    <row r="2" spans="1:23" ht="18" customHeight="1" x14ac:dyDescent="0.15">
      <c r="B2" s="1" t="s">
        <v>47</v>
      </c>
    </row>
    <row r="3" spans="1:23" ht="18" customHeight="1" thickBot="1" x14ac:dyDescent="0.2">
      <c r="V3" s="8"/>
      <c r="W3" s="160" t="s">
        <v>3</v>
      </c>
    </row>
    <row r="4" spans="1:23" ht="18" customHeight="1" x14ac:dyDescent="0.15">
      <c r="A4" s="318" t="s">
        <v>4</v>
      </c>
      <c r="B4" s="9" t="s">
        <v>114</v>
      </c>
      <c r="C4" s="9"/>
      <c r="D4" s="10"/>
      <c r="E4" s="11"/>
      <c r="F4" s="12"/>
      <c r="G4" s="12"/>
      <c r="H4" s="12"/>
      <c r="I4" s="12"/>
      <c r="J4" s="12"/>
      <c r="K4" s="12"/>
      <c r="L4" s="12"/>
      <c r="M4" s="12"/>
      <c r="N4" s="12"/>
      <c r="O4" s="12"/>
      <c r="P4" s="12"/>
      <c r="Q4" s="12"/>
      <c r="R4" s="12"/>
      <c r="S4" s="12"/>
      <c r="T4" s="12"/>
      <c r="U4" s="12"/>
      <c r="V4" s="12"/>
      <c r="W4" s="13"/>
    </row>
    <row r="5" spans="1:23" ht="22.5" customHeight="1" x14ac:dyDescent="0.15">
      <c r="A5" s="319"/>
      <c r="B5" s="14" t="s">
        <v>5</v>
      </c>
      <c r="C5" s="14"/>
      <c r="D5" s="15"/>
      <c r="E5" s="16"/>
      <c r="F5" s="17"/>
      <c r="G5" s="17"/>
      <c r="H5" s="17"/>
      <c r="I5" s="17"/>
      <c r="J5" s="17"/>
      <c r="K5" s="17"/>
      <c r="L5" s="17"/>
      <c r="M5" s="17"/>
      <c r="N5" s="17"/>
      <c r="O5" s="17"/>
      <c r="P5" s="17"/>
      <c r="Q5" s="17"/>
      <c r="R5" s="17"/>
      <c r="S5" s="17"/>
      <c r="T5" s="17"/>
      <c r="U5" s="17"/>
      <c r="V5" s="17"/>
      <c r="W5" s="18"/>
    </row>
    <row r="6" spans="1:23" ht="18" customHeight="1" x14ac:dyDescent="0.15">
      <c r="A6" s="319"/>
      <c r="B6" s="352" t="s">
        <v>0</v>
      </c>
      <c r="C6" s="352"/>
      <c r="D6" s="353"/>
      <c r="E6" s="7" t="s">
        <v>6</v>
      </c>
      <c r="F6" s="19"/>
      <c r="G6" s="19"/>
      <c r="H6" s="19"/>
      <c r="I6" s="19"/>
      <c r="J6" s="19"/>
      <c r="K6" s="19"/>
      <c r="L6" s="19"/>
      <c r="M6" s="19"/>
      <c r="N6" s="19"/>
      <c r="O6" s="19"/>
      <c r="P6" s="19"/>
      <c r="Q6" s="19"/>
      <c r="R6" s="19"/>
      <c r="S6" s="19"/>
      <c r="T6" s="19"/>
      <c r="U6" s="19"/>
      <c r="V6" s="19"/>
      <c r="W6" s="20"/>
    </row>
    <row r="7" spans="1:23" ht="18" customHeight="1" x14ac:dyDescent="0.15">
      <c r="A7" s="319"/>
      <c r="B7" s="354"/>
      <c r="C7" s="354"/>
      <c r="D7" s="355"/>
      <c r="E7" s="337"/>
      <c r="F7" s="309"/>
      <c r="G7" s="309"/>
      <c r="H7" s="310"/>
      <c r="I7" s="310"/>
      <c r="J7" s="310"/>
      <c r="K7" s="310"/>
      <c r="L7" s="310"/>
      <c r="M7" s="310"/>
      <c r="N7" s="310"/>
      <c r="O7" s="310"/>
      <c r="P7" s="310"/>
      <c r="Q7" s="310"/>
      <c r="R7" s="310"/>
      <c r="S7" s="310"/>
      <c r="T7" s="310"/>
      <c r="U7" s="310"/>
      <c r="V7" s="310"/>
      <c r="W7" s="311"/>
    </row>
    <row r="8" spans="1:23" ht="18" customHeight="1" x14ac:dyDescent="0.15">
      <c r="A8" s="319"/>
      <c r="B8" s="354"/>
      <c r="C8" s="354"/>
      <c r="D8" s="355"/>
      <c r="E8" s="337"/>
      <c r="F8" s="309"/>
      <c r="G8" s="309"/>
      <c r="H8" s="310"/>
      <c r="I8" s="310"/>
      <c r="J8" s="310"/>
      <c r="K8" s="310"/>
      <c r="L8" s="310"/>
      <c r="M8" s="310"/>
      <c r="N8" s="310"/>
      <c r="O8" s="310"/>
      <c r="P8" s="310"/>
      <c r="Q8" s="310"/>
      <c r="R8" s="310"/>
      <c r="S8" s="310"/>
      <c r="T8" s="310"/>
      <c r="U8" s="310"/>
      <c r="V8" s="310"/>
      <c r="W8" s="311"/>
    </row>
    <row r="9" spans="1:23" ht="18" customHeight="1" x14ac:dyDescent="0.15">
      <c r="A9" s="319"/>
      <c r="B9" s="356"/>
      <c r="C9" s="356"/>
      <c r="D9" s="357"/>
      <c r="E9" s="23" t="s">
        <v>7</v>
      </c>
      <c r="F9" s="24"/>
      <c r="G9" s="24"/>
      <c r="H9" s="24"/>
      <c r="I9" s="24"/>
      <c r="J9" s="24"/>
      <c r="K9" s="24"/>
      <c r="L9" s="24"/>
      <c r="M9" s="24"/>
      <c r="N9" s="24"/>
      <c r="O9" s="24"/>
      <c r="P9" s="24"/>
      <c r="Q9" s="24"/>
      <c r="R9" s="24"/>
      <c r="S9" s="24"/>
      <c r="T9" s="24"/>
      <c r="U9" s="24"/>
      <c r="V9" s="24"/>
      <c r="W9" s="25"/>
    </row>
    <row r="10" spans="1:23" ht="18" customHeight="1" x14ac:dyDescent="0.15">
      <c r="A10" s="319"/>
      <c r="B10" s="26" t="s">
        <v>8</v>
      </c>
      <c r="C10" s="26"/>
      <c r="D10" s="26"/>
      <c r="E10" s="27" t="s">
        <v>9</v>
      </c>
      <c r="F10" s="28"/>
      <c r="G10" s="29"/>
      <c r="H10" s="30"/>
      <c r="I10" s="31"/>
      <c r="J10" s="31"/>
      <c r="K10" s="31"/>
      <c r="L10" s="31"/>
      <c r="M10" s="31"/>
      <c r="N10" s="31"/>
      <c r="O10" s="31"/>
      <c r="P10" s="27" t="s">
        <v>10</v>
      </c>
      <c r="Q10" s="28"/>
      <c r="R10" s="29"/>
      <c r="S10" s="31"/>
      <c r="T10" s="31"/>
      <c r="U10" s="31"/>
      <c r="V10" s="31"/>
      <c r="W10" s="32"/>
    </row>
    <row r="11" spans="1:23" ht="18" customHeight="1" x14ac:dyDescent="0.15">
      <c r="A11" s="319"/>
      <c r="B11" s="358" t="s">
        <v>11</v>
      </c>
      <c r="C11" s="352"/>
      <c r="D11" s="353"/>
      <c r="E11" s="324" t="s">
        <v>12</v>
      </c>
      <c r="F11" s="361"/>
      <c r="G11" s="369"/>
      <c r="H11" s="370"/>
      <c r="I11" s="370"/>
      <c r="J11" s="370"/>
      <c r="K11" s="370"/>
      <c r="L11" s="370"/>
      <c r="M11" s="371"/>
      <c r="N11" s="376" t="s">
        <v>114</v>
      </c>
      <c r="O11" s="376"/>
      <c r="P11" s="376"/>
      <c r="Q11" s="17"/>
      <c r="R11" s="17"/>
      <c r="S11" s="17"/>
      <c r="T11" s="17"/>
      <c r="U11" s="17"/>
      <c r="V11" s="17"/>
      <c r="W11" s="18"/>
    </row>
    <row r="12" spans="1:23" ht="22.5" customHeight="1" x14ac:dyDescent="0.15">
      <c r="A12" s="319"/>
      <c r="B12" s="359"/>
      <c r="C12" s="354"/>
      <c r="D12" s="355"/>
      <c r="E12" s="316"/>
      <c r="F12" s="362"/>
      <c r="G12" s="337"/>
      <c r="H12" s="309"/>
      <c r="I12" s="309"/>
      <c r="J12" s="309"/>
      <c r="K12" s="309"/>
      <c r="L12" s="309"/>
      <c r="M12" s="372"/>
      <c r="N12" s="377" t="s">
        <v>2</v>
      </c>
      <c r="O12" s="377"/>
      <c r="P12" s="377"/>
      <c r="Q12" s="17"/>
      <c r="R12" s="17"/>
      <c r="S12" s="17"/>
      <c r="T12" s="17"/>
      <c r="U12" s="17"/>
      <c r="V12" s="17"/>
      <c r="W12" s="18"/>
    </row>
    <row r="13" spans="1:23" customFormat="1" ht="15" customHeight="1" x14ac:dyDescent="0.15">
      <c r="A13" s="319"/>
      <c r="B13" s="360"/>
      <c r="C13" s="356"/>
      <c r="D13" s="357"/>
      <c r="E13" s="327"/>
      <c r="F13" s="373"/>
      <c r="G13" s="35"/>
      <c r="H13" s="36"/>
      <c r="I13" s="36"/>
      <c r="J13" s="36"/>
      <c r="K13" s="36"/>
      <c r="L13" s="36"/>
      <c r="M13" s="37"/>
      <c r="N13" s="87" t="s">
        <v>87</v>
      </c>
      <c r="O13" s="87"/>
      <c r="P13" s="87"/>
      <c r="Q13" s="85"/>
      <c r="R13" s="85"/>
      <c r="S13" s="85"/>
      <c r="T13" s="85"/>
      <c r="U13" s="85"/>
      <c r="V13" s="85"/>
      <c r="W13" s="86"/>
    </row>
    <row r="14" spans="1:23" ht="18" customHeight="1" x14ac:dyDescent="0.15">
      <c r="A14" s="319"/>
      <c r="B14" s="324" t="s">
        <v>13</v>
      </c>
      <c r="C14" s="361"/>
      <c r="D14" s="326"/>
      <c r="E14" s="7" t="s">
        <v>6</v>
      </c>
      <c r="F14" s="19"/>
      <c r="G14" s="19"/>
      <c r="H14" s="19"/>
      <c r="I14" s="19"/>
      <c r="J14" s="19"/>
      <c r="K14" s="19"/>
      <c r="L14" s="19"/>
      <c r="M14" s="19"/>
      <c r="N14" s="19"/>
      <c r="O14" s="19"/>
      <c r="P14" s="19"/>
      <c r="Q14" s="19"/>
      <c r="R14" s="19"/>
      <c r="S14" s="19"/>
      <c r="T14" s="19"/>
      <c r="U14" s="19"/>
      <c r="V14" s="19"/>
      <c r="W14" s="20"/>
    </row>
    <row r="15" spans="1:23" ht="18" customHeight="1" x14ac:dyDescent="0.15">
      <c r="A15" s="319"/>
      <c r="B15" s="316"/>
      <c r="C15" s="362"/>
      <c r="D15" s="317"/>
      <c r="E15" s="337"/>
      <c r="F15" s="309"/>
      <c r="G15" s="309"/>
      <c r="H15" s="310"/>
      <c r="I15" s="310"/>
      <c r="J15" s="310"/>
      <c r="K15" s="310"/>
      <c r="L15" s="310"/>
      <c r="M15" s="310"/>
      <c r="N15" s="310"/>
      <c r="O15" s="310"/>
      <c r="P15" s="310"/>
      <c r="Q15" s="310"/>
      <c r="R15" s="310"/>
      <c r="S15" s="310"/>
      <c r="T15" s="310"/>
      <c r="U15" s="310"/>
      <c r="V15" s="310"/>
      <c r="W15" s="311"/>
    </row>
    <row r="16" spans="1:23" ht="18" customHeight="1" x14ac:dyDescent="0.15">
      <c r="A16" s="319"/>
      <c r="B16" s="316"/>
      <c r="C16" s="362"/>
      <c r="D16" s="317"/>
      <c r="E16" s="337"/>
      <c r="F16" s="309"/>
      <c r="G16" s="309"/>
      <c r="H16" s="310"/>
      <c r="I16" s="310"/>
      <c r="J16" s="310"/>
      <c r="K16" s="310"/>
      <c r="L16" s="310"/>
      <c r="M16" s="310"/>
      <c r="N16" s="310"/>
      <c r="O16" s="310"/>
      <c r="P16" s="310"/>
      <c r="Q16" s="310"/>
      <c r="R16" s="310"/>
      <c r="S16" s="310"/>
      <c r="T16" s="310"/>
      <c r="U16" s="310"/>
      <c r="V16" s="310"/>
      <c r="W16" s="311"/>
    </row>
    <row r="17" spans="1:27" ht="18" customHeight="1" thickBot="1" x14ac:dyDescent="0.2">
      <c r="A17" s="320"/>
      <c r="B17" s="363"/>
      <c r="C17" s="364"/>
      <c r="D17" s="365"/>
      <c r="E17" s="38" t="s">
        <v>7</v>
      </c>
      <c r="F17" s="39"/>
      <c r="G17" s="39"/>
      <c r="H17" s="39"/>
      <c r="I17" s="39"/>
      <c r="J17" s="39"/>
      <c r="K17" s="39"/>
      <c r="L17" s="39"/>
      <c r="M17" s="39"/>
      <c r="N17" s="39"/>
      <c r="O17" s="39"/>
      <c r="P17" s="39"/>
      <c r="Q17" s="39"/>
      <c r="R17" s="39"/>
      <c r="S17" s="39"/>
      <c r="T17" s="39"/>
      <c r="U17" s="39"/>
      <c r="V17" s="39"/>
      <c r="W17" s="40"/>
    </row>
    <row r="18" spans="1:27" ht="18" customHeight="1" thickBot="1" x14ac:dyDescent="0.2">
      <c r="A18" s="41"/>
      <c r="B18" s="41"/>
      <c r="C18" s="41"/>
      <c r="D18" s="41"/>
      <c r="E18" s="41"/>
      <c r="F18" s="41"/>
      <c r="G18" s="41"/>
      <c r="H18" s="41"/>
      <c r="I18" s="41"/>
      <c r="J18" s="41"/>
      <c r="K18" s="41"/>
      <c r="L18" s="41"/>
      <c r="M18" s="41"/>
      <c r="N18" s="41"/>
      <c r="O18" s="41"/>
      <c r="P18" s="41"/>
      <c r="Q18" s="41"/>
      <c r="R18" s="41"/>
      <c r="S18" s="41"/>
      <c r="T18" s="41"/>
      <c r="U18" s="41"/>
      <c r="V18" s="41"/>
      <c r="W18" s="41"/>
    </row>
    <row r="19" spans="1:27" ht="18" customHeight="1" x14ac:dyDescent="0.15">
      <c r="A19" s="318" t="s">
        <v>14</v>
      </c>
      <c r="B19" s="9" t="s">
        <v>115</v>
      </c>
      <c r="C19" s="9"/>
      <c r="D19" s="10"/>
      <c r="E19" s="11"/>
      <c r="F19" s="12"/>
      <c r="G19" s="12"/>
      <c r="H19" s="12"/>
      <c r="I19" s="12"/>
      <c r="J19" s="12"/>
      <c r="K19" s="12"/>
      <c r="L19" s="12"/>
      <c r="M19" s="12"/>
      <c r="N19" s="12"/>
      <c r="O19" s="12"/>
      <c r="P19" s="12"/>
      <c r="Q19" s="12"/>
      <c r="R19" s="12"/>
      <c r="S19" s="12"/>
      <c r="T19" s="12"/>
      <c r="U19" s="12"/>
      <c r="V19" s="12"/>
      <c r="W19" s="13"/>
    </row>
    <row r="20" spans="1:27" ht="22.5" customHeight="1" x14ac:dyDescent="0.15">
      <c r="A20" s="319"/>
      <c r="B20" s="14" t="s">
        <v>5</v>
      </c>
      <c r="C20" s="14"/>
      <c r="D20" s="15"/>
      <c r="E20" s="16"/>
      <c r="F20" s="17"/>
      <c r="G20" s="17"/>
      <c r="H20" s="17"/>
      <c r="I20" s="17"/>
      <c r="J20" s="17"/>
      <c r="K20" s="17"/>
      <c r="L20" s="17"/>
      <c r="M20" s="17"/>
      <c r="N20" s="17"/>
      <c r="O20" s="17"/>
      <c r="P20" s="17"/>
      <c r="Q20" s="17"/>
      <c r="R20" s="17"/>
      <c r="S20" s="17"/>
      <c r="T20" s="17"/>
      <c r="U20" s="17"/>
      <c r="V20" s="17"/>
      <c r="W20" s="18"/>
    </row>
    <row r="21" spans="1:27" ht="18" customHeight="1" x14ac:dyDescent="0.15">
      <c r="A21" s="319"/>
      <c r="B21" s="352" t="s">
        <v>15</v>
      </c>
      <c r="C21" s="352"/>
      <c r="D21" s="353"/>
      <c r="E21" s="42" t="s">
        <v>6</v>
      </c>
      <c r="F21" s="42"/>
      <c r="G21" s="42"/>
      <c r="H21" s="42"/>
      <c r="I21" s="42"/>
      <c r="J21" s="42"/>
      <c r="K21" s="42"/>
      <c r="L21" s="42"/>
      <c r="M21" s="42"/>
      <c r="N21" s="42"/>
      <c r="O21" s="42"/>
      <c r="P21" s="42"/>
      <c r="Q21" s="42"/>
      <c r="R21" s="42"/>
      <c r="S21" s="42"/>
      <c r="T21" s="42"/>
      <c r="U21" s="42"/>
      <c r="V21" s="42"/>
      <c r="W21" s="43"/>
    </row>
    <row r="22" spans="1:27" ht="18" customHeight="1" x14ac:dyDescent="0.15">
      <c r="A22" s="319"/>
      <c r="B22" s="354"/>
      <c r="C22" s="354"/>
      <c r="D22" s="355"/>
      <c r="E22" s="316" t="s">
        <v>16</v>
      </c>
      <c r="F22" s="362"/>
      <c r="G22" s="362"/>
      <c r="H22" s="309"/>
      <c r="I22" s="310"/>
      <c r="J22" s="310"/>
      <c r="K22" s="310"/>
      <c r="L22" s="310"/>
      <c r="M22" s="310"/>
      <c r="N22" s="310"/>
      <c r="O22" s="310"/>
      <c r="P22" s="310"/>
      <c r="Q22" s="310"/>
      <c r="R22" s="310"/>
      <c r="S22" s="310"/>
      <c r="T22" s="310"/>
      <c r="U22" s="310"/>
      <c r="V22" s="310"/>
      <c r="W22" s="311"/>
    </row>
    <row r="23" spans="1:27" ht="18" customHeight="1" x14ac:dyDescent="0.15">
      <c r="A23" s="319"/>
      <c r="B23" s="354"/>
      <c r="C23" s="354"/>
      <c r="D23" s="355"/>
      <c r="E23" s="374"/>
      <c r="F23" s="375"/>
      <c r="G23" s="375"/>
      <c r="H23" s="312"/>
      <c r="I23" s="312"/>
      <c r="J23" s="312"/>
      <c r="K23" s="312"/>
      <c r="L23" s="312"/>
      <c r="M23" s="312"/>
      <c r="N23" s="312"/>
      <c r="O23" s="312"/>
      <c r="P23" s="312"/>
      <c r="Q23" s="312"/>
      <c r="R23" s="312"/>
      <c r="S23" s="312"/>
      <c r="T23" s="312"/>
      <c r="U23" s="312"/>
      <c r="V23" s="312"/>
      <c r="W23" s="313"/>
    </row>
    <row r="24" spans="1:27" ht="18" customHeight="1" x14ac:dyDescent="0.15">
      <c r="A24" s="319"/>
      <c r="B24" s="356"/>
      <c r="C24" s="356"/>
      <c r="D24" s="357"/>
      <c r="E24" s="23" t="s">
        <v>7</v>
      </c>
      <c r="F24" s="24"/>
      <c r="G24" s="24"/>
      <c r="H24" s="24"/>
      <c r="I24" s="24"/>
      <c r="J24" s="24"/>
      <c r="K24" s="24"/>
      <c r="L24" s="24"/>
      <c r="M24" s="24"/>
      <c r="N24" s="24"/>
      <c r="O24" s="24"/>
      <c r="P24" s="24"/>
      <c r="Q24" s="24"/>
      <c r="R24" s="24"/>
      <c r="S24" s="24"/>
      <c r="T24" s="24"/>
      <c r="U24" s="24"/>
      <c r="V24" s="24"/>
      <c r="W24" s="25"/>
    </row>
    <row r="25" spans="1:27" ht="18" customHeight="1" thickBot="1" x14ac:dyDescent="0.2">
      <c r="A25" s="320"/>
      <c r="B25" s="44" t="s">
        <v>17</v>
      </c>
      <c r="C25" s="44"/>
      <c r="D25" s="45"/>
      <c r="E25" s="46" t="s">
        <v>9</v>
      </c>
      <c r="F25" s="44"/>
      <c r="G25" s="45"/>
      <c r="H25" s="47"/>
      <c r="I25" s="48"/>
      <c r="J25" s="48"/>
      <c r="K25" s="48"/>
      <c r="L25" s="48"/>
      <c r="M25" s="48"/>
      <c r="N25" s="48"/>
      <c r="O25" s="48"/>
      <c r="P25" s="46" t="s">
        <v>10</v>
      </c>
      <c r="Q25" s="44"/>
      <c r="R25" s="45"/>
      <c r="S25" s="48"/>
      <c r="T25" s="48"/>
      <c r="U25" s="48"/>
      <c r="V25" s="48"/>
      <c r="W25" s="49"/>
    </row>
    <row r="26" spans="1:27" ht="18" customHeight="1" thickBot="1" x14ac:dyDescent="0.2">
      <c r="A26" s="21"/>
      <c r="B26" s="26"/>
      <c r="C26" s="26"/>
      <c r="D26" s="26"/>
      <c r="E26" s="26"/>
      <c r="F26" s="26"/>
      <c r="G26" s="26"/>
      <c r="H26" s="42"/>
      <c r="I26" s="42"/>
      <c r="J26" s="42"/>
      <c r="K26" s="42"/>
      <c r="L26" s="42"/>
      <c r="M26" s="42"/>
      <c r="N26" s="42"/>
      <c r="O26" s="42"/>
      <c r="P26" s="26"/>
      <c r="Q26" s="26"/>
      <c r="R26" s="26"/>
      <c r="S26" s="42"/>
      <c r="T26" s="42"/>
      <c r="U26" s="42"/>
      <c r="V26" s="42"/>
      <c r="W26" s="42"/>
    </row>
    <row r="27" spans="1:27" ht="18" customHeight="1" x14ac:dyDescent="0.15">
      <c r="A27" s="318" t="s">
        <v>18</v>
      </c>
      <c r="B27" s="9" t="s">
        <v>116</v>
      </c>
      <c r="C27" s="10"/>
      <c r="D27" s="11"/>
      <c r="E27" s="12"/>
      <c r="F27" s="12"/>
      <c r="G27" s="12"/>
      <c r="H27" s="12"/>
      <c r="I27" s="12"/>
      <c r="J27" s="50"/>
      <c r="K27" s="314" t="s">
        <v>19</v>
      </c>
      <c r="L27" s="315"/>
      <c r="M27" s="51" t="s">
        <v>6</v>
      </c>
      <c r="N27" s="51"/>
      <c r="O27" s="51"/>
      <c r="P27" s="51"/>
      <c r="Q27" s="51"/>
      <c r="R27" s="51"/>
      <c r="S27" s="51"/>
      <c r="T27" s="51"/>
      <c r="U27" s="51"/>
      <c r="V27" s="51"/>
      <c r="W27" s="52"/>
    </row>
    <row r="28" spans="1:27" ht="33" customHeight="1" x14ac:dyDescent="0.15">
      <c r="A28" s="319"/>
      <c r="B28" s="307" t="s">
        <v>20</v>
      </c>
      <c r="C28" s="351"/>
      <c r="D28" s="53"/>
      <c r="E28" s="54"/>
      <c r="F28" s="54"/>
      <c r="G28" s="54"/>
      <c r="H28" s="54"/>
      <c r="I28" s="54"/>
      <c r="J28" s="55"/>
      <c r="K28" s="316"/>
      <c r="L28" s="317"/>
      <c r="M28" s="337"/>
      <c r="N28" s="310"/>
      <c r="O28" s="310"/>
      <c r="P28" s="310"/>
      <c r="Q28" s="310"/>
      <c r="R28" s="310"/>
      <c r="S28" s="310"/>
      <c r="T28" s="310"/>
      <c r="U28" s="310"/>
      <c r="V28" s="310"/>
      <c r="W28" s="311"/>
    </row>
    <row r="29" spans="1:27" ht="18" customHeight="1" x14ac:dyDescent="0.15">
      <c r="A29" s="319"/>
      <c r="B29" s="327" t="s">
        <v>87</v>
      </c>
      <c r="C29" s="328"/>
      <c r="D29" s="35"/>
      <c r="E29" s="36"/>
      <c r="F29" s="36"/>
      <c r="G29" s="36"/>
      <c r="H29" s="36"/>
      <c r="I29" s="36"/>
      <c r="J29" s="37"/>
      <c r="K29" s="316"/>
      <c r="L29" s="317"/>
      <c r="M29" s="338"/>
      <c r="N29" s="339"/>
      <c r="O29" s="339"/>
      <c r="P29" s="339"/>
      <c r="Q29" s="339"/>
      <c r="R29" s="339"/>
      <c r="S29" s="339"/>
      <c r="T29" s="339"/>
      <c r="U29" s="339"/>
      <c r="V29" s="339"/>
      <c r="W29" s="340"/>
    </row>
    <row r="30" spans="1:27" ht="18" customHeight="1" x14ac:dyDescent="0.15">
      <c r="A30" s="319"/>
      <c r="B30" s="345" t="s">
        <v>88</v>
      </c>
      <c r="C30" s="346"/>
      <c r="D30" s="346"/>
      <c r="E30" s="346"/>
      <c r="F30" s="346"/>
      <c r="G30" s="347"/>
      <c r="H30" s="57"/>
      <c r="I30" s="57"/>
      <c r="J30" s="58"/>
      <c r="K30" s="58"/>
      <c r="L30" s="58"/>
      <c r="M30" s="58"/>
      <c r="N30" s="58"/>
      <c r="O30" s="58"/>
      <c r="P30" s="5"/>
      <c r="Q30" s="348" t="s">
        <v>89</v>
      </c>
      <c r="R30" s="349"/>
      <c r="S30" s="349"/>
      <c r="T30" s="350"/>
      <c r="U30" s="4"/>
      <c r="V30" s="58"/>
      <c r="W30" s="59"/>
      <c r="X30" s="60"/>
      <c r="Y30" s="60"/>
      <c r="Z30" s="60"/>
      <c r="AA30" s="60"/>
    </row>
    <row r="31" spans="1:27" ht="18" customHeight="1" x14ac:dyDescent="0.15">
      <c r="A31" s="319"/>
      <c r="B31" s="366" t="s">
        <v>263</v>
      </c>
      <c r="C31" s="367"/>
      <c r="D31" s="367"/>
      <c r="E31" s="367"/>
      <c r="F31" s="367"/>
      <c r="G31" s="367"/>
      <c r="H31" s="367"/>
      <c r="I31" s="367"/>
      <c r="J31" s="367"/>
      <c r="K31" s="367"/>
      <c r="L31" s="368"/>
      <c r="M31" s="307" t="s">
        <v>48</v>
      </c>
      <c r="N31" s="335"/>
      <c r="O31" s="335"/>
      <c r="P31" s="335"/>
      <c r="Q31" s="335"/>
      <c r="R31" s="335"/>
      <c r="S31" s="335"/>
      <c r="T31" s="351"/>
      <c r="U31" s="199"/>
      <c r="V31" s="198"/>
      <c r="W31" s="200"/>
      <c r="X31" s="60"/>
      <c r="Y31" s="60"/>
      <c r="Z31" s="60"/>
      <c r="AA31" s="60"/>
    </row>
    <row r="32" spans="1:27" ht="18" customHeight="1" x14ac:dyDescent="0.15">
      <c r="A32" s="319"/>
      <c r="B32" s="61" t="s">
        <v>90</v>
      </c>
      <c r="C32" s="62"/>
      <c r="D32" s="62"/>
      <c r="E32" s="62"/>
      <c r="F32" s="62"/>
      <c r="G32" s="62"/>
      <c r="H32" s="62"/>
      <c r="I32" s="62"/>
      <c r="J32" s="17"/>
      <c r="K32" s="17"/>
      <c r="L32" s="17"/>
      <c r="M32" s="17"/>
      <c r="N32" s="5"/>
      <c r="O32" s="17"/>
      <c r="P32" s="17"/>
      <c r="Q32" s="17"/>
      <c r="R32" s="34"/>
      <c r="S32" s="307" t="s">
        <v>48</v>
      </c>
      <c r="T32" s="335"/>
      <c r="U32" s="335"/>
      <c r="V32" s="335"/>
      <c r="W32" s="336"/>
    </row>
    <row r="33" spans="1:23" ht="19.5" customHeight="1" x14ac:dyDescent="0.15">
      <c r="A33" s="319"/>
      <c r="B33" s="341" t="s">
        <v>138</v>
      </c>
      <c r="C33" s="342"/>
      <c r="D33" s="342"/>
      <c r="E33" s="342"/>
      <c r="F33" s="63" t="s">
        <v>21</v>
      </c>
      <c r="G33" s="6"/>
      <c r="H33" s="6"/>
      <c r="I33" s="3"/>
      <c r="J33" s="61"/>
      <c r="K33" s="62"/>
      <c r="L33" s="62"/>
      <c r="M33" s="54"/>
      <c r="N33" s="54"/>
      <c r="O33" s="54"/>
      <c r="P33" s="54"/>
      <c r="Q33" s="54"/>
      <c r="R33" s="54"/>
      <c r="S33" s="54"/>
      <c r="T33" s="54"/>
      <c r="U33" s="54"/>
      <c r="V33" s="54"/>
      <c r="W33" s="64"/>
    </row>
    <row r="34" spans="1:23" ht="19.5" customHeight="1" thickBot="1" x14ac:dyDescent="0.2">
      <c r="A34" s="320"/>
      <c r="B34" s="343"/>
      <c r="C34" s="344"/>
      <c r="D34" s="344"/>
      <c r="E34" s="344"/>
      <c r="F34" s="46" t="s">
        <v>22</v>
      </c>
      <c r="G34" s="44"/>
      <c r="H34" s="44"/>
      <c r="I34" s="65"/>
      <c r="J34" s="66"/>
      <c r="K34" s="67"/>
      <c r="L34" s="67"/>
      <c r="M34" s="67"/>
      <c r="N34" s="67"/>
      <c r="O34" s="67"/>
      <c r="P34" s="67"/>
      <c r="Q34" s="67"/>
      <c r="R34" s="67"/>
      <c r="S34" s="67"/>
      <c r="T34" s="67"/>
      <c r="U34" s="67"/>
      <c r="V34" s="67"/>
      <c r="W34" s="68"/>
    </row>
    <row r="35" spans="1:23" ht="18" customHeight="1" thickBot="1" x14ac:dyDescent="0.2">
      <c r="A35" s="21"/>
      <c r="B35" s="69"/>
      <c r="C35" s="69"/>
      <c r="D35" s="69"/>
      <c r="E35" s="69"/>
      <c r="F35" s="26"/>
      <c r="G35" s="26"/>
      <c r="H35" s="26"/>
      <c r="I35" s="70"/>
      <c r="J35" s="22"/>
      <c r="K35" s="22"/>
      <c r="L35" s="22"/>
      <c r="M35" s="22"/>
      <c r="N35" s="22"/>
      <c r="O35" s="22"/>
      <c r="P35" s="22"/>
      <c r="Q35" s="22"/>
      <c r="R35" s="22"/>
      <c r="S35" s="22"/>
      <c r="T35" s="22"/>
      <c r="U35" s="22"/>
      <c r="V35" s="22"/>
      <c r="W35" s="22"/>
    </row>
    <row r="36" spans="1:23" ht="18" customHeight="1" x14ac:dyDescent="0.15">
      <c r="A36" s="318" t="s">
        <v>1</v>
      </c>
      <c r="B36" s="314" t="s">
        <v>25</v>
      </c>
      <c r="C36" s="321"/>
      <c r="D36" s="71" t="s">
        <v>26</v>
      </c>
      <c r="E36" s="71" t="s">
        <v>27</v>
      </c>
      <c r="F36" s="71" t="s">
        <v>28</v>
      </c>
      <c r="G36" s="71" t="s">
        <v>29</v>
      </c>
      <c r="H36" s="71" t="s">
        <v>30</v>
      </c>
      <c r="I36" s="71" t="s">
        <v>31</v>
      </c>
      <c r="J36" s="71" t="s">
        <v>32</v>
      </c>
      <c r="K36" s="71" t="s">
        <v>33</v>
      </c>
      <c r="L36" s="72" t="s">
        <v>34</v>
      </c>
      <c r="M36" s="73"/>
      <c r="N36" s="73"/>
      <c r="O36" s="74"/>
      <c r="P36" s="329"/>
      <c r="Q36" s="330"/>
      <c r="R36" s="330"/>
      <c r="S36" s="330"/>
      <c r="T36" s="330"/>
      <c r="U36" s="330"/>
      <c r="V36" s="330"/>
      <c r="W36" s="331"/>
    </row>
    <row r="37" spans="1:23" ht="18" customHeight="1" x14ac:dyDescent="0.15">
      <c r="A37" s="319"/>
      <c r="B37" s="322"/>
      <c r="C37" s="323"/>
      <c r="D37" s="75"/>
      <c r="E37" s="75"/>
      <c r="F37" s="75"/>
      <c r="G37" s="75"/>
      <c r="H37" s="75"/>
      <c r="I37" s="75"/>
      <c r="J37" s="75"/>
      <c r="K37" s="76"/>
      <c r="L37" s="27" t="s">
        <v>35</v>
      </c>
      <c r="M37" s="28"/>
      <c r="N37" s="28"/>
      <c r="O37" s="29"/>
      <c r="P37" s="332"/>
      <c r="Q37" s="333"/>
      <c r="R37" s="333"/>
      <c r="S37" s="333"/>
      <c r="T37" s="333"/>
      <c r="U37" s="333"/>
      <c r="V37" s="333"/>
      <c r="W37" s="334"/>
    </row>
    <row r="38" spans="1:23" ht="18" customHeight="1" x14ac:dyDescent="0.15">
      <c r="A38" s="319"/>
      <c r="B38" s="324" t="s">
        <v>36</v>
      </c>
      <c r="C38" s="325"/>
      <c r="D38" s="307" t="s">
        <v>37</v>
      </c>
      <c r="E38" s="308"/>
      <c r="F38" s="33" t="s">
        <v>117</v>
      </c>
      <c r="G38" s="14"/>
      <c r="H38" s="14"/>
      <c r="I38" s="14"/>
      <c r="J38" s="15"/>
      <c r="K38" s="307" t="s">
        <v>38</v>
      </c>
      <c r="L38" s="308"/>
      <c r="M38" s="33" t="s">
        <v>118</v>
      </c>
      <c r="N38" s="14"/>
      <c r="O38" s="14"/>
      <c r="P38" s="14"/>
      <c r="Q38" s="15"/>
      <c r="R38" s="307" t="s">
        <v>39</v>
      </c>
      <c r="S38" s="308"/>
      <c r="T38" s="33" t="s">
        <v>119</v>
      </c>
      <c r="U38" s="14"/>
      <c r="V38" s="14"/>
      <c r="W38" s="77"/>
    </row>
    <row r="39" spans="1:23" ht="18" customHeight="1" x14ac:dyDescent="0.15">
      <c r="A39" s="319"/>
      <c r="B39" s="322"/>
      <c r="C39" s="323"/>
      <c r="D39" s="33" t="s">
        <v>40</v>
      </c>
      <c r="E39" s="15"/>
      <c r="F39" s="31"/>
      <c r="G39" s="31"/>
      <c r="H39" s="31"/>
      <c r="I39" s="31"/>
      <c r="J39" s="31"/>
      <c r="K39" s="31"/>
      <c r="L39" s="31"/>
      <c r="M39" s="31"/>
      <c r="N39" s="31"/>
      <c r="O39" s="31"/>
      <c r="P39" s="31"/>
      <c r="Q39" s="31"/>
      <c r="R39" s="31"/>
      <c r="S39" s="31"/>
      <c r="T39" s="31"/>
      <c r="U39" s="31"/>
      <c r="V39" s="31"/>
      <c r="W39" s="32"/>
    </row>
    <row r="40" spans="1:23" ht="18" customHeight="1" x14ac:dyDescent="0.15">
      <c r="A40" s="319"/>
      <c r="B40" s="324" t="s">
        <v>41</v>
      </c>
      <c r="C40" s="326"/>
      <c r="D40" s="53" t="s">
        <v>42</v>
      </c>
      <c r="E40" s="54"/>
      <c r="F40" s="54"/>
      <c r="G40" s="54"/>
      <c r="H40" s="54"/>
      <c r="I40" s="54"/>
      <c r="J40" s="55"/>
      <c r="K40" s="53"/>
      <c r="L40" s="54"/>
      <c r="M40" s="54"/>
      <c r="N40" s="54"/>
      <c r="O40" s="54"/>
      <c r="P40" s="54"/>
      <c r="Q40" s="54"/>
      <c r="R40" s="54"/>
      <c r="S40" s="54"/>
      <c r="T40" s="54"/>
      <c r="U40" s="54"/>
      <c r="V40" s="54"/>
      <c r="W40" s="64"/>
    </row>
    <row r="41" spans="1:23" ht="18" customHeight="1" x14ac:dyDescent="0.15">
      <c r="A41" s="319"/>
      <c r="B41" s="316"/>
      <c r="C41" s="317"/>
      <c r="D41" s="53" t="s">
        <v>43</v>
      </c>
      <c r="E41" s="54"/>
      <c r="F41" s="54"/>
      <c r="G41" s="54"/>
      <c r="H41" s="54"/>
      <c r="I41" s="54"/>
      <c r="J41" s="55"/>
      <c r="K41" s="53"/>
      <c r="L41" s="54"/>
      <c r="M41" s="54"/>
      <c r="N41" s="54"/>
      <c r="O41" s="54"/>
      <c r="P41" s="54"/>
      <c r="Q41" s="54"/>
      <c r="R41" s="54"/>
      <c r="S41" s="54"/>
      <c r="T41" s="54"/>
      <c r="U41" s="54"/>
      <c r="V41" s="54"/>
      <c r="W41" s="64"/>
    </row>
    <row r="42" spans="1:23" ht="18" customHeight="1" x14ac:dyDescent="0.15">
      <c r="A42" s="319"/>
      <c r="B42" s="327"/>
      <c r="C42" s="328"/>
      <c r="D42" s="53" t="s">
        <v>44</v>
      </c>
      <c r="E42" s="54"/>
      <c r="F42" s="54"/>
      <c r="G42" s="54"/>
      <c r="H42" s="54"/>
      <c r="I42" s="54"/>
      <c r="J42" s="55"/>
      <c r="K42" s="53"/>
      <c r="L42" s="54"/>
      <c r="M42" s="54"/>
      <c r="N42" s="54"/>
      <c r="O42" s="54"/>
      <c r="P42" s="54"/>
      <c r="Q42" s="54"/>
      <c r="R42" s="54"/>
      <c r="S42" s="54"/>
      <c r="T42" s="54"/>
      <c r="U42" s="54"/>
      <c r="V42" s="54"/>
      <c r="W42" s="64"/>
    </row>
    <row r="43" spans="1:23" ht="18" customHeight="1" x14ac:dyDescent="0.15">
      <c r="A43" s="319"/>
      <c r="B43" s="78" t="s">
        <v>45</v>
      </c>
      <c r="C43" s="79"/>
      <c r="D43" s="56" t="s">
        <v>120</v>
      </c>
      <c r="E43" s="36"/>
      <c r="F43" s="36"/>
      <c r="G43" s="36"/>
      <c r="H43" s="80" t="s">
        <v>121</v>
      </c>
      <c r="I43" s="36"/>
      <c r="J43" s="36"/>
      <c r="K43" s="36"/>
      <c r="L43" s="80" t="s">
        <v>122</v>
      </c>
      <c r="M43" s="36"/>
      <c r="N43" s="36"/>
      <c r="O43" s="36"/>
      <c r="P43" s="80" t="s">
        <v>123</v>
      </c>
      <c r="Q43" s="36"/>
      <c r="R43" s="36"/>
      <c r="S43" s="36"/>
      <c r="T43" s="80" t="s">
        <v>124</v>
      </c>
      <c r="U43" s="80"/>
      <c r="V43" s="80"/>
      <c r="W43" s="32"/>
    </row>
    <row r="44" spans="1:23" ht="18" customHeight="1" thickBot="1" x14ac:dyDescent="0.2">
      <c r="A44" s="320"/>
      <c r="B44" s="81" t="s">
        <v>46</v>
      </c>
      <c r="C44" s="82"/>
      <c r="D44" s="81" t="s">
        <v>40</v>
      </c>
      <c r="E44" s="82"/>
      <c r="F44" s="83"/>
      <c r="G44" s="83"/>
      <c r="H44" s="83"/>
      <c r="I44" s="83"/>
      <c r="J44" s="83"/>
      <c r="K44" s="83"/>
      <c r="L44" s="83"/>
      <c r="M44" s="83"/>
      <c r="N44" s="83"/>
      <c r="O44" s="83"/>
      <c r="P44" s="83"/>
      <c r="Q44" s="83"/>
      <c r="R44" s="83"/>
      <c r="S44" s="83"/>
      <c r="T44" s="83"/>
      <c r="U44" s="83"/>
      <c r="V44" s="83"/>
      <c r="W44" s="84"/>
    </row>
  </sheetData>
  <mergeCells count="33">
    <mergeCell ref="M31:T31"/>
    <mergeCell ref="B29:C29"/>
    <mergeCell ref="A27:A34"/>
    <mergeCell ref="A19:A25"/>
    <mergeCell ref="B6:D9"/>
    <mergeCell ref="B21:D24"/>
    <mergeCell ref="B11:D13"/>
    <mergeCell ref="A4:A17"/>
    <mergeCell ref="B14:D17"/>
    <mergeCell ref="B31:L31"/>
    <mergeCell ref="G11:M12"/>
    <mergeCell ref="E11:F13"/>
    <mergeCell ref="E7:W8"/>
    <mergeCell ref="E22:G23"/>
    <mergeCell ref="N11:P11"/>
    <mergeCell ref="N12:P12"/>
    <mergeCell ref="E15:W16"/>
    <mergeCell ref="K38:L38"/>
    <mergeCell ref="H22:W23"/>
    <mergeCell ref="K27:L29"/>
    <mergeCell ref="A36:A44"/>
    <mergeCell ref="B36:C37"/>
    <mergeCell ref="B38:C39"/>
    <mergeCell ref="D38:E38"/>
    <mergeCell ref="B40:C42"/>
    <mergeCell ref="P36:W37"/>
    <mergeCell ref="R38:S38"/>
    <mergeCell ref="S32:W32"/>
    <mergeCell ref="M28:W29"/>
    <mergeCell ref="B33:E34"/>
    <mergeCell ref="B30:G30"/>
    <mergeCell ref="Q30:T30"/>
    <mergeCell ref="B28:C28"/>
  </mergeCells>
  <phoneticPr fontId="3"/>
  <pageMargins left="0.78740157480314965" right="0.15748031496062992" top="0.31496062992125984" bottom="0.39370078740157483" header="0.23622047244094491" footer="0.2362204724409449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60"/>
  <sheetViews>
    <sheetView view="pageBreakPreview" zoomScaleNormal="100" zoomScaleSheetLayoutView="100" workbookViewId="0">
      <selection activeCell="T33" sqref="T33:U33"/>
    </sheetView>
  </sheetViews>
  <sheetFormatPr defaultColWidth="3.125" defaultRowHeight="20.100000000000001" customHeight="1" x14ac:dyDescent="0.15"/>
  <cols>
    <col min="1" max="1" width="2.875" style="130" customWidth="1"/>
    <col min="2" max="2" width="5.75" style="130" customWidth="1"/>
    <col min="3" max="3" width="10.875" style="130" customWidth="1"/>
    <col min="4" max="4" width="10.5" style="130" customWidth="1"/>
    <col min="5" max="12" width="2.625" style="130" customWidth="1"/>
    <col min="13" max="13" width="10" style="130" customWidth="1"/>
    <col min="14" max="25" width="3.125" style="130" customWidth="1"/>
    <col min="26" max="26" width="15" style="130" customWidth="1"/>
    <col min="27" max="27" width="4.25" style="130" customWidth="1"/>
    <col min="28" max="16384" width="3.125" style="130"/>
  </cols>
  <sheetData>
    <row r="1" spans="1:27" ht="18" customHeight="1" x14ac:dyDescent="0.15">
      <c r="A1" s="128" t="s">
        <v>149</v>
      </c>
      <c r="B1" s="129"/>
      <c r="C1" s="129"/>
      <c r="D1" s="129"/>
      <c r="E1" s="129"/>
      <c r="F1" s="129"/>
      <c r="G1" s="129"/>
      <c r="H1" s="129"/>
      <c r="I1" s="129"/>
      <c r="J1" s="129"/>
      <c r="K1" s="129"/>
      <c r="L1" s="129"/>
      <c r="M1" s="129"/>
      <c r="N1" s="129"/>
      <c r="O1" s="129"/>
      <c r="P1" s="129"/>
      <c r="Q1" s="129"/>
    </row>
    <row r="2" spans="1:27" ht="18" customHeight="1" x14ac:dyDescent="0.15">
      <c r="A2" s="131"/>
      <c r="B2" s="129" t="s">
        <v>91</v>
      </c>
      <c r="C2" s="129"/>
      <c r="D2" s="129"/>
      <c r="E2" s="129"/>
      <c r="F2" s="129"/>
      <c r="G2" s="129"/>
      <c r="H2" s="129"/>
      <c r="I2" s="129"/>
      <c r="J2" s="129"/>
      <c r="K2" s="129"/>
      <c r="L2" s="129"/>
      <c r="M2" s="129"/>
      <c r="N2" s="129"/>
      <c r="O2" s="129"/>
      <c r="P2" s="129"/>
      <c r="Q2" s="129"/>
    </row>
    <row r="3" spans="1:27" ht="18" customHeight="1" thickBot="1" x14ac:dyDescent="0.2">
      <c r="A3" s="131"/>
      <c r="B3" s="129"/>
      <c r="C3" s="129"/>
      <c r="D3" s="129"/>
      <c r="E3" s="129"/>
      <c r="F3" s="129"/>
      <c r="G3" s="129"/>
      <c r="H3" s="129"/>
      <c r="I3" s="129"/>
      <c r="J3" s="129"/>
      <c r="K3" s="129"/>
      <c r="L3" s="129"/>
      <c r="M3" s="129"/>
      <c r="N3" s="129"/>
      <c r="O3" s="129"/>
      <c r="P3" s="129"/>
      <c r="Q3" s="129"/>
    </row>
    <row r="4" spans="1:27" ht="23.25" customHeight="1" x14ac:dyDescent="0.15">
      <c r="A4" s="131"/>
      <c r="B4" s="407" t="s">
        <v>92</v>
      </c>
      <c r="C4" s="408"/>
      <c r="D4" s="132"/>
      <c r="E4" s="408" t="s">
        <v>23</v>
      </c>
      <c r="F4" s="408"/>
      <c r="G4" s="408"/>
      <c r="H4" s="408"/>
      <c r="I4" s="408" t="s">
        <v>24</v>
      </c>
      <c r="J4" s="408"/>
      <c r="K4" s="408"/>
      <c r="L4" s="413"/>
      <c r="M4" s="129"/>
      <c r="O4" s="129"/>
      <c r="P4" s="129"/>
      <c r="Q4" s="129"/>
    </row>
    <row r="5" spans="1:27" ht="23.25" customHeight="1" thickBot="1" x14ac:dyDescent="0.2">
      <c r="A5" s="131"/>
      <c r="B5" s="409"/>
      <c r="C5" s="410"/>
      <c r="D5" s="133" t="s">
        <v>49</v>
      </c>
      <c r="E5" s="414"/>
      <c r="F5" s="414"/>
      <c r="G5" s="414"/>
      <c r="H5" s="414"/>
      <c r="I5" s="414"/>
      <c r="J5" s="414"/>
      <c r="K5" s="414"/>
      <c r="L5" s="415"/>
      <c r="M5" s="129"/>
      <c r="N5" s="134"/>
      <c r="O5" s="129"/>
      <c r="P5" s="129"/>
      <c r="Q5" s="129"/>
    </row>
    <row r="6" spans="1:27" ht="23.25" customHeight="1" thickBot="1" x14ac:dyDescent="0.2">
      <c r="A6" s="131"/>
      <c r="B6" s="411"/>
      <c r="C6" s="412"/>
      <c r="D6" s="135" t="s">
        <v>50</v>
      </c>
      <c r="E6" s="416"/>
      <c r="F6" s="416"/>
      <c r="G6" s="416"/>
      <c r="H6" s="416"/>
      <c r="I6" s="416"/>
      <c r="J6" s="416"/>
      <c r="K6" s="416"/>
      <c r="L6" s="417"/>
      <c r="M6" s="129"/>
      <c r="N6" s="134"/>
      <c r="O6" s="129"/>
      <c r="P6" s="129"/>
      <c r="Q6" s="129"/>
      <c r="T6" s="438" t="s">
        <v>147</v>
      </c>
      <c r="U6" s="439"/>
      <c r="V6" s="439"/>
      <c r="W6" s="440"/>
      <c r="X6" s="441"/>
      <c r="Y6" s="442"/>
      <c r="Z6" s="442"/>
      <c r="AA6" s="443"/>
    </row>
    <row r="7" spans="1:27" ht="12.75" customHeight="1" x14ac:dyDescent="0.15">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row>
    <row r="8" spans="1:27" s="170" customFormat="1" ht="20.25" customHeight="1" x14ac:dyDescent="0.15">
      <c r="A8" s="168"/>
      <c r="B8" s="169" t="s">
        <v>235</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row>
    <row r="9" spans="1:27" ht="9" customHeight="1" thickBot="1" x14ac:dyDescent="0.2">
      <c r="A9" s="129"/>
      <c r="B9" s="129"/>
      <c r="C9" s="129"/>
      <c r="D9" s="129"/>
      <c r="E9" s="129"/>
      <c r="F9" s="129"/>
      <c r="G9" s="129"/>
      <c r="H9" s="129"/>
      <c r="I9" s="129"/>
      <c r="J9" s="129"/>
      <c r="K9" s="129"/>
      <c r="L9" s="129"/>
      <c r="M9" s="129"/>
      <c r="N9" s="129"/>
      <c r="O9" s="129"/>
      <c r="P9" s="129"/>
      <c r="Q9" s="129"/>
    </row>
    <row r="10" spans="1:27" ht="18" customHeight="1" thickBot="1" x14ac:dyDescent="0.2">
      <c r="A10" s="137" t="s">
        <v>93</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9"/>
      <c r="AA10" s="139"/>
    </row>
    <row r="11" spans="1:27" ht="18" customHeight="1" x14ac:dyDescent="0.15">
      <c r="A11" s="140"/>
      <c r="B11" s="418" t="s">
        <v>94</v>
      </c>
      <c r="C11" s="419"/>
      <c r="D11" s="420"/>
      <c r="E11" s="418" t="s">
        <v>95</v>
      </c>
      <c r="F11" s="419"/>
      <c r="G11" s="419"/>
      <c r="H11" s="419"/>
      <c r="I11" s="419"/>
      <c r="J11" s="419"/>
      <c r="K11" s="419"/>
      <c r="L11" s="420"/>
      <c r="M11" s="427" t="s">
        <v>142</v>
      </c>
      <c r="N11" s="429" t="s">
        <v>150</v>
      </c>
      <c r="O11" s="430"/>
      <c r="P11" s="430"/>
      <c r="Q11" s="430"/>
      <c r="R11" s="430"/>
      <c r="S11" s="431"/>
      <c r="T11" s="429" t="s">
        <v>151</v>
      </c>
      <c r="U11" s="430"/>
      <c r="V11" s="430"/>
      <c r="W11" s="430"/>
      <c r="X11" s="430"/>
      <c r="Y11" s="431"/>
      <c r="Z11" s="141" t="s">
        <v>96</v>
      </c>
      <c r="AA11" s="142"/>
    </row>
    <row r="12" spans="1:27" ht="15" customHeight="1" thickBot="1" x14ac:dyDescent="0.2">
      <c r="A12" s="140"/>
      <c r="B12" s="421"/>
      <c r="C12" s="422"/>
      <c r="D12" s="423"/>
      <c r="E12" s="421"/>
      <c r="F12" s="422"/>
      <c r="G12" s="422"/>
      <c r="H12" s="422"/>
      <c r="I12" s="422"/>
      <c r="J12" s="422"/>
      <c r="K12" s="422"/>
      <c r="L12" s="423"/>
      <c r="M12" s="428"/>
      <c r="N12" s="432"/>
      <c r="O12" s="433"/>
      <c r="P12" s="433"/>
      <c r="Q12" s="433"/>
      <c r="R12" s="433"/>
      <c r="S12" s="434"/>
      <c r="T12" s="432"/>
      <c r="U12" s="433"/>
      <c r="V12" s="433"/>
      <c r="W12" s="433"/>
      <c r="X12" s="433"/>
      <c r="Y12" s="434"/>
      <c r="Z12" s="143" t="s">
        <v>152</v>
      </c>
      <c r="AA12" s="144" t="s">
        <v>143</v>
      </c>
    </row>
    <row r="13" spans="1:27" ht="25.5" customHeight="1" thickTop="1" x14ac:dyDescent="0.15">
      <c r="A13" s="406" t="s">
        <v>97</v>
      </c>
      <c r="B13" s="111" t="s">
        <v>98</v>
      </c>
      <c r="C13" s="402"/>
      <c r="D13" s="403"/>
      <c r="E13" s="424"/>
      <c r="F13" s="424"/>
      <c r="G13" s="424"/>
      <c r="H13" s="424"/>
      <c r="I13" s="424"/>
      <c r="J13" s="424"/>
      <c r="K13" s="424"/>
      <c r="L13" s="424"/>
      <c r="M13" s="437"/>
      <c r="N13" s="435" t="s">
        <v>257</v>
      </c>
      <c r="O13" s="436"/>
      <c r="P13" s="112"/>
      <c r="Q13" s="113"/>
      <c r="R13" s="113"/>
      <c r="S13" s="114"/>
      <c r="T13" s="435" t="s">
        <v>257</v>
      </c>
      <c r="U13" s="436"/>
      <c r="V13" s="112"/>
      <c r="W13" s="113"/>
      <c r="X13" s="113"/>
      <c r="Y13" s="113"/>
      <c r="Z13" s="400" t="s">
        <v>141</v>
      </c>
      <c r="AA13" s="398" t="s">
        <v>144</v>
      </c>
    </row>
    <row r="14" spans="1:27" ht="25.5" customHeight="1" x14ac:dyDescent="0.15">
      <c r="A14" s="405"/>
      <c r="B14" s="115" t="s">
        <v>94</v>
      </c>
      <c r="C14" s="425"/>
      <c r="D14" s="426"/>
      <c r="E14" s="395"/>
      <c r="F14" s="395"/>
      <c r="G14" s="395"/>
      <c r="H14" s="395"/>
      <c r="I14" s="395"/>
      <c r="J14" s="395"/>
      <c r="K14" s="395"/>
      <c r="L14" s="395"/>
      <c r="M14" s="379"/>
      <c r="N14" s="116"/>
      <c r="O14" s="117" t="s">
        <v>139</v>
      </c>
      <c r="P14" s="117"/>
      <c r="Q14" s="117" t="s">
        <v>27</v>
      </c>
      <c r="R14" s="117"/>
      <c r="S14" s="118" t="s">
        <v>140</v>
      </c>
      <c r="T14" s="116"/>
      <c r="U14" s="117" t="s">
        <v>139</v>
      </c>
      <c r="V14" s="117"/>
      <c r="W14" s="117" t="s">
        <v>27</v>
      </c>
      <c r="X14" s="117"/>
      <c r="Y14" s="118" t="s">
        <v>140</v>
      </c>
      <c r="Z14" s="401"/>
      <c r="AA14" s="399"/>
    </row>
    <row r="15" spans="1:27" ht="25.5" customHeight="1" x14ac:dyDescent="0.15">
      <c r="A15" s="404" t="s">
        <v>99</v>
      </c>
      <c r="B15" s="119" t="s">
        <v>98</v>
      </c>
      <c r="C15" s="386"/>
      <c r="D15" s="387"/>
      <c r="E15" s="393"/>
      <c r="F15" s="393"/>
      <c r="G15" s="393"/>
      <c r="H15" s="393"/>
      <c r="I15" s="393"/>
      <c r="J15" s="393"/>
      <c r="K15" s="393"/>
      <c r="L15" s="393"/>
      <c r="M15" s="378"/>
      <c r="N15" s="380" t="s">
        <v>257</v>
      </c>
      <c r="O15" s="381"/>
      <c r="P15" s="120"/>
      <c r="Q15" s="121"/>
      <c r="R15" s="121"/>
      <c r="S15" s="122"/>
      <c r="T15" s="380" t="s">
        <v>257</v>
      </c>
      <c r="U15" s="381"/>
      <c r="V15" s="120"/>
      <c r="W15" s="121"/>
      <c r="X15" s="121"/>
      <c r="Y15" s="121"/>
      <c r="Z15" s="384" t="s">
        <v>141</v>
      </c>
      <c r="AA15" s="382" t="s">
        <v>144</v>
      </c>
    </row>
    <row r="16" spans="1:27" ht="25.5" customHeight="1" x14ac:dyDescent="0.15">
      <c r="A16" s="405"/>
      <c r="B16" s="123" t="s">
        <v>94</v>
      </c>
      <c r="C16" s="396"/>
      <c r="D16" s="397"/>
      <c r="E16" s="395"/>
      <c r="F16" s="395"/>
      <c r="G16" s="395"/>
      <c r="H16" s="395"/>
      <c r="I16" s="395"/>
      <c r="J16" s="395"/>
      <c r="K16" s="395"/>
      <c r="L16" s="395"/>
      <c r="M16" s="379"/>
      <c r="N16" s="116"/>
      <c r="O16" s="117" t="s">
        <v>139</v>
      </c>
      <c r="P16" s="117"/>
      <c r="Q16" s="117" t="s">
        <v>27</v>
      </c>
      <c r="R16" s="117"/>
      <c r="S16" s="118" t="s">
        <v>140</v>
      </c>
      <c r="T16" s="116"/>
      <c r="U16" s="117" t="s">
        <v>139</v>
      </c>
      <c r="V16" s="117"/>
      <c r="W16" s="117" t="s">
        <v>27</v>
      </c>
      <c r="X16" s="117"/>
      <c r="Y16" s="118" t="s">
        <v>140</v>
      </c>
      <c r="Z16" s="385"/>
      <c r="AA16" s="383"/>
    </row>
    <row r="17" spans="1:32" ht="25.5" customHeight="1" x14ac:dyDescent="0.15">
      <c r="A17" s="404" t="s">
        <v>100</v>
      </c>
      <c r="B17" s="119" t="s">
        <v>98</v>
      </c>
      <c r="C17" s="386"/>
      <c r="D17" s="387"/>
      <c r="E17" s="393"/>
      <c r="F17" s="393"/>
      <c r="G17" s="393"/>
      <c r="H17" s="393"/>
      <c r="I17" s="393"/>
      <c r="J17" s="393"/>
      <c r="K17" s="393"/>
      <c r="L17" s="393"/>
      <c r="M17" s="378"/>
      <c r="N17" s="380" t="s">
        <v>257</v>
      </c>
      <c r="O17" s="381"/>
      <c r="P17" s="120"/>
      <c r="Q17" s="121"/>
      <c r="R17" s="121"/>
      <c r="S17" s="122"/>
      <c r="T17" s="380" t="s">
        <v>257</v>
      </c>
      <c r="U17" s="381"/>
      <c r="V17" s="120"/>
      <c r="W17" s="121"/>
      <c r="X17" s="121"/>
      <c r="Y17" s="121"/>
      <c r="Z17" s="384" t="s">
        <v>141</v>
      </c>
      <c r="AA17" s="382" t="s">
        <v>144</v>
      </c>
    </row>
    <row r="18" spans="1:32" ht="25.5" customHeight="1" x14ac:dyDescent="0.15">
      <c r="A18" s="405"/>
      <c r="B18" s="123" t="s">
        <v>94</v>
      </c>
      <c r="C18" s="396"/>
      <c r="D18" s="397"/>
      <c r="E18" s="395"/>
      <c r="F18" s="395"/>
      <c r="G18" s="395"/>
      <c r="H18" s="395"/>
      <c r="I18" s="395"/>
      <c r="J18" s="395"/>
      <c r="K18" s="395"/>
      <c r="L18" s="395"/>
      <c r="M18" s="379"/>
      <c r="N18" s="116"/>
      <c r="O18" s="117" t="s">
        <v>139</v>
      </c>
      <c r="P18" s="117"/>
      <c r="Q18" s="117" t="s">
        <v>27</v>
      </c>
      <c r="R18" s="117"/>
      <c r="S18" s="118" t="s">
        <v>140</v>
      </c>
      <c r="T18" s="116"/>
      <c r="U18" s="117" t="s">
        <v>139</v>
      </c>
      <c r="V18" s="117"/>
      <c r="W18" s="117" t="s">
        <v>27</v>
      </c>
      <c r="X18" s="117"/>
      <c r="Y18" s="118" t="s">
        <v>140</v>
      </c>
      <c r="Z18" s="385"/>
      <c r="AA18" s="383"/>
      <c r="AF18" s="145"/>
    </row>
    <row r="19" spans="1:32" ht="25.5" customHeight="1" x14ac:dyDescent="0.15">
      <c r="A19" s="404" t="s">
        <v>101</v>
      </c>
      <c r="B19" s="119" t="s">
        <v>98</v>
      </c>
      <c r="C19" s="386"/>
      <c r="D19" s="387"/>
      <c r="E19" s="393"/>
      <c r="F19" s="393"/>
      <c r="G19" s="393"/>
      <c r="H19" s="393"/>
      <c r="I19" s="393"/>
      <c r="J19" s="393"/>
      <c r="K19" s="393"/>
      <c r="L19" s="393"/>
      <c r="M19" s="378"/>
      <c r="N19" s="380" t="s">
        <v>257</v>
      </c>
      <c r="O19" s="381"/>
      <c r="P19" s="120"/>
      <c r="Q19" s="121"/>
      <c r="R19" s="121"/>
      <c r="S19" s="122"/>
      <c r="T19" s="380" t="s">
        <v>257</v>
      </c>
      <c r="U19" s="381"/>
      <c r="V19" s="120"/>
      <c r="W19" s="121"/>
      <c r="X19" s="121"/>
      <c r="Y19" s="121"/>
      <c r="Z19" s="384" t="s">
        <v>141</v>
      </c>
      <c r="AA19" s="382" t="s">
        <v>144</v>
      </c>
    </row>
    <row r="20" spans="1:32" ht="25.5" customHeight="1" x14ac:dyDescent="0.15">
      <c r="A20" s="405"/>
      <c r="B20" s="123" t="s">
        <v>94</v>
      </c>
      <c r="C20" s="396"/>
      <c r="D20" s="397"/>
      <c r="E20" s="395"/>
      <c r="F20" s="395"/>
      <c r="G20" s="395"/>
      <c r="H20" s="395"/>
      <c r="I20" s="395"/>
      <c r="J20" s="395"/>
      <c r="K20" s="395"/>
      <c r="L20" s="395"/>
      <c r="M20" s="379"/>
      <c r="N20" s="116"/>
      <c r="O20" s="117" t="s">
        <v>139</v>
      </c>
      <c r="P20" s="117"/>
      <c r="Q20" s="117" t="s">
        <v>27</v>
      </c>
      <c r="R20" s="117"/>
      <c r="S20" s="118" t="s">
        <v>140</v>
      </c>
      <c r="T20" s="116"/>
      <c r="U20" s="117" t="s">
        <v>139</v>
      </c>
      <c r="V20" s="117"/>
      <c r="W20" s="117" t="s">
        <v>27</v>
      </c>
      <c r="X20" s="117"/>
      <c r="Y20" s="118" t="s">
        <v>140</v>
      </c>
      <c r="Z20" s="385"/>
      <c r="AA20" s="383"/>
    </row>
    <row r="21" spans="1:32" ht="25.5" customHeight="1" x14ac:dyDescent="0.15">
      <c r="A21" s="404" t="s">
        <v>102</v>
      </c>
      <c r="B21" s="119" t="s">
        <v>98</v>
      </c>
      <c r="C21" s="386"/>
      <c r="D21" s="387"/>
      <c r="E21" s="393"/>
      <c r="F21" s="393"/>
      <c r="G21" s="393"/>
      <c r="H21" s="393"/>
      <c r="I21" s="393"/>
      <c r="J21" s="393"/>
      <c r="K21" s="393"/>
      <c r="L21" s="393"/>
      <c r="M21" s="378"/>
      <c r="N21" s="380" t="s">
        <v>257</v>
      </c>
      <c r="O21" s="381"/>
      <c r="P21" s="120"/>
      <c r="Q21" s="121"/>
      <c r="R21" s="121"/>
      <c r="S21" s="122"/>
      <c r="T21" s="380" t="s">
        <v>257</v>
      </c>
      <c r="U21" s="381"/>
      <c r="V21" s="120"/>
      <c r="W21" s="121"/>
      <c r="X21" s="121"/>
      <c r="Y21" s="121"/>
      <c r="Z21" s="384" t="s">
        <v>141</v>
      </c>
      <c r="AA21" s="382" t="s">
        <v>144</v>
      </c>
    </row>
    <row r="22" spans="1:32" ht="25.5" customHeight="1" x14ac:dyDescent="0.15">
      <c r="A22" s="405"/>
      <c r="B22" s="123" t="s">
        <v>94</v>
      </c>
      <c r="C22" s="396"/>
      <c r="D22" s="397"/>
      <c r="E22" s="395"/>
      <c r="F22" s="395"/>
      <c r="G22" s="395"/>
      <c r="H22" s="395"/>
      <c r="I22" s="395"/>
      <c r="J22" s="395"/>
      <c r="K22" s="395"/>
      <c r="L22" s="395"/>
      <c r="M22" s="379"/>
      <c r="N22" s="116"/>
      <c r="O22" s="117" t="s">
        <v>139</v>
      </c>
      <c r="P22" s="117"/>
      <c r="Q22" s="117" t="s">
        <v>27</v>
      </c>
      <c r="R22" s="117"/>
      <c r="S22" s="118" t="s">
        <v>140</v>
      </c>
      <c r="T22" s="116"/>
      <c r="U22" s="117" t="s">
        <v>139</v>
      </c>
      <c r="V22" s="117"/>
      <c r="W22" s="117" t="s">
        <v>27</v>
      </c>
      <c r="X22" s="117"/>
      <c r="Y22" s="118" t="s">
        <v>140</v>
      </c>
      <c r="Z22" s="385"/>
      <c r="AA22" s="383"/>
    </row>
    <row r="23" spans="1:32" ht="25.5" customHeight="1" x14ac:dyDescent="0.15">
      <c r="A23" s="404" t="s">
        <v>103</v>
      </c>
      <c r="B23" s="119" t="s">
        <v>98</v>
      </c>
      <c r="C23" s="386"/>
      <c r="D23" s="387"/>
      <c r="E23" s="393"/>
      <c r="F23" s="393"/>
      <c r="G23" s="393"/>
      <c r="H23" s="393"/>
      <c r="I23" s="393"/>
      <c r="J23" s="393"/>
      <c r="K23" s="393"/>
      <c r="L23" s="393"/>
      <c r="M23" s="378"/>
      <c r="N23" s="380" t="s">
        <v>257</v>
      </c>
      <c r="O23" s="381"/>
      <c r="P23" s="120"/>
      <c r="Q23" s="121"/>
      <c r="R23" s="121"/>
      <c r="S23" s="122"/>
      <c r="T23" s="380" t="s">
        <v>257</v>
      </c>
      <c r="U23" s="381"/>
      <c r="V23" s="120"/>
      <c r="W23" s="121"/>
      <c r="X23" s="121"/>
      <c r="Y23" s="121"/>
      <c r="Z23" s="384" t="s">
        <v>141</v>
      </c>
      <c r="AA23" s="382" t="s">
        <v>144</v>
      </c>
    </row>
    <row r="24" spans="1:32" ht="25.5" customHeight="1" x14ac:dyDescent="0.15">
      <c r="A24" s="405"/>
      <c r="B24" s="123" t="s">
        <v>94</v>
      </c>
      <c r="C24" s="396"/>
      <c r="D24" s="397"/>
      <c r="E24" s="395"/>
      <c r="F24" s="395"/>
      <c r="G24" s="395"/>
      <c r="H24" s="395"/>
      <c r="I24" s="395"/>
      <c r="J24" s="395"/>
      <c r="K24" s="395"/>
      <c r="L24" s="395"/>
      <c r="M24" s="379"/>
      <c r="N24" s="116"/>
      <c r="O24" s="117" t="s">
        <v>139</v>
      </c>
      <c r="P24" s="117"/>
      <c r="Q24" s="117" t="s">
        <v>27</v>
      </c>
      <c r="R24" s="117"/>
      <c r="S24" s="118" t="s">
        <v>140</v>
      </c>
      <c r="T24" s="116"/>
      <c r="U24" s="117" t="s">
        <v>139</v>
      </c>
      <c r="V24" s="117"/>
      <c r="W24" s="117" t="s">
        <v>27</v>
      </c>
      <c r="X24" s="117"/>
      <c r="Y24" s="118" t="s">
        <v>140</v>
      </c>
      <c r="Z24" s="385"/>
      <c r="AA24" s="383"/>
    </row>
    <row r="25" spans="1:32" ht="25.5" customHeight="1" x14ac:dyDescent="0.15">
      <c r="A25" s="404" t="s">
        <v>104</v>
      </c>
      <c r="B25" s="119" t="s">
        <v>98</v>
      </c>
      <c r="C25" s="386"/>
      <c r="D25" s="387"/>
      <c r="E25" s="393"/>
      <c r="F25" s="393"/>
      <c r="G25" s="393"/>
      <c r="H25" s="393"/>
      <c r="I25" s="393"/>
      <c r="J25" s="393"/>
      <c r="K25" s="393"/>
      <c r="L25" s="393"/>
      <c r="M25" s="378"/>
      <c r="N25" s="380" t="s">
        <v>257</v>
      </c>
      <c r="O25" s="381"/>
      <c r="P25" s="120"/>
      <c r="Q25" s="121"/>
      <c r="R25" s="121"/>
      <c r="S25" s="122"/>
      <c r="T25" s="380" t="s">
        <v>257</v>
      </c>
      <c r="U25" s="381"/>
      <c r="V25" s="120"/>
      <c r="W25" s="121"/>
      <c r="X25" s="121"/>
      <c r="Y25" s="121"/>
      <c r="Z25" s="384" t="s">
        <v>141</v>
      </c>
      <c r="AA25" s="382" t="s">
        <v>144</v>
      </c>
    </row>
    <row r="26" spans="1:32" ht="25.5" customHeight="1" x14ac:dyDescent="0.15">
      <c r="A26" s="405"/>
      <c r="B26" s="123" t="s">
        <v>94</v>
      </c>
      <c r="C26" s="396"/>
      <c r="D26" s="397"/>
      <c r="E26" s="395"/>
      <c r="F26" s="395"/>
      <c r="G26" s="395"/>
      <c r="H26" s="395"/>
      <c r="I26" s="395"/>
      <c r="J26" s="395"/>
      <c r="K26" s="395"/>
      <c r="L26" s="395"/>
      <c r="M26" s="379"/>
      <c r="N26" s="116"/>
      <c r="O26" s="117" t="s">
        <v>139</v>
      </c>
      <c r="P26" s="117"/>
      <c r="Q26" s="117" t="s">
        <v>27</v>
      </c>
      <c r="R26" s="117"/>
      <c r="S26" s="118" t="s">
        <v>140</v>
      </c>
      <c r="T26" s="116"/>
      <c r="U26" s="117" t="s">
        <v>139</v>
      </c>
      <c r="V26" s="117"/>
      <c r="W26" s="117" t="s">
        <v>27</v>
      </c>
      <c r="X26" s="117"/>
      <c r="Y26" s="118" t="s">
        <v>140</v>
      </c>
      <c r="Z26" s="385"/>
      <c r="AA26" s="383"/>
    </row>
    <row r="27" spans="1:32" ht="25.5" customHeight="1" x14ac:dyDescent="0.15">
      <c r="A27" s="404" t="s">
        <v>105</v>
      </c>
      <c r="B27" s="119" t="s">
        <v>98</v>
      </c>
      <c r="C27" s="386"/>
      <c r="D27" s="387"/>
      <c r="E27" s="393"/>
      <c r="F27" s="393"/>
      <c r="G27" s="393"/>
      <c r="H27" s="393"/>
      <c r="I27" s="393"/>
      <c r="J27" s="393"/>
      <c r="K27" s="393"/>
      <c r="L27" s="393"/>
      <c r="M27" s="378"/>
      <c r="N27" s="380" t="s">
        <v>257</v>
      </c>
      <c r="O27" s="381"/>
      <c r="P27" s="120"/>
      <c r="Q27" s="121"/>
      <c r="R27" s="121"/>
      <c r="S27" s="122"/>
      <c r="T27" s="380" t="s">
        <v>257</v>
      </c>
      <c r="U27" s="381"/>
      <c r="V27" s="120"/>
      <c r="W27" s="121"/>
      <c r="X27" s="121"/>
      <c r="Y27" s="121"/>
      <c r="Z27" s="384" t="s">
        <v>141</v>
      </c>
      <c r="AA27" s="382" t="s">
        <v>144</v>
      </c>
    </row>
    <row r="28" spans="1:32" ht="25.5" customHeight="1" x14ac:dyDescent="0.15">
      <c r="A28" s="405"/>
      <c r="B28" s="123" t="s">
        <v>94</v>
      </c>
      <c r="C28" s="396"/>
      <c r="D28" s="397"/>
      <c r="E28" s="395"/>
      <c r="F28" s="395"/>
      <c r="G28" s="395"/>
      <c r="H28" s="395"/>
      <c r="I28" s="395"/>
      <c r="J28" s="395"/>
      <c r="K28" s="395"/>
      <c r="L28" s="395"/>
      <c r="M28" s="379"/>
      <c r="N28" s="116"/>
      <c r="O28" s="117" t="s">
        <v>139</v>
      </c>
      <c r="P28" s="117"/>
      <c r="Q28" s="117" t="s">
        <v>27</v>
      </c>
      <c r="R28" s="117"/>
      <c r="S28" s="118" t="s">
        <v>140</v>
      </c>
      <c r="T28" s="116"/>
      <c r="U28" s="117" t="s">
        <v>139</v>
      </c>
      <c r="V28" s="117"/>
      <c r="W28" s="117" t="s">
        <v>27</v>
      </c>
      <c r="X28" s="117"/>
      <c r="Y28" s="118" t="s">
        <v>140</v>
      </c>
      <c r="Z28" s="385"/>
      <c r="AA28" s="383"/>
    </row>
    <row r="29" spans="1:32" ht="25.5" customHeight="1" x14ac:dyDescent="0.15">
      <c r="A29" s="404" t="s">
        <v>106</v>
      </c>
      <c r="B29" s="119" t="s">
        <v>98</v>
      </c>
      <c r="C29" s="386"/>
      <c r="D29" s="387"/>
      <c r="E29" s="393"/>
      <c r="F29" s="393"/>
      <c r="G29" s="393"/>
      <c r="H29" s="393"/>
      <c r="I29" s="393"/>
      <c r="J29" s="393"/>
      <c r="K29" s="393"/>
      <c r="L29" s="393"/>
      <c r="M29" s="378"/>
      <c r="N29" s="380" t="s">
        <v>257</v>
      </c>
      <c r="O29" s="381"/>
      <c r="P29" s="120"/>
      <c r="Q29" s="121"/>
      <c r="R29" s="121"/>
      <c r="S29" s="122"/>
      <c r="T29" s="380" t="s">
        <v>257</v>
      </c>
      <c r="U29" s="381"/>
      <c r="V29" s="120"/>
      <c r="W29" s="121"/>
      <c r="X29" s="121"/>
      <c r="Y29" s="121"/>
      <c r="Z29" s="384" t="s">
        <v>141</v>
      </c>
      <c r="AA29" s="382" t="s">
        <v>144</v>
      </c>
    </row>
    <row r="30" spans="1:32" ht="25.5" customHeight="1" x14ac:dyDescent="0.15">
      <c r="A30" s="405"/>
      <c r="B30" s="123" t="s">
        <v>94</v>
      </c>
      <c r="C30" s="396"/>
      <c r="D30" s="397"/>
      <c r="E30" s="395"/>
      <c r="F30" s="395"/>
      <c r="G30" s="395"/>
      <c r="H30" s="395"/>
      <c r="I30" s="395"/>
      <c r="J30" s="395"/>
      <c r="K30" s="395"/>
      <c r="L30" s="395"/>
      <c r="M30" s="379"/>
      <c r="N30" s="116"/>
      <c r="O30" s="117" t="s">
        <v>139</v>
      </c>
      <c r="P30" s="117"/>
      <c r="Q30" s="117" t="s">
        <v>27</v>
      </c>
      <c r="R30" s="117"/>
      <c r="S30" s="118" t="s">
        <v>140</v>
      </c>
      <c r="T30" s="116"/>
      <c r="U30" s="117" t="s">
        <v>139</v>
      </c>
      <c r="V30" s="117"/>
      <c r="W30" s="117" t="s">
        <v>27</v>
      </c>
      <c r="X30" s="117"/>
      <c r="Y30" s="118" t="s">
        <v>140</v>
      </c>
      <c r="Z30" s="385"/>
      <c r="AA30" s="383"/>
    </row>
    <row r="31" spans="1:32" ht="25.5" customHeight="1" x14ac:dyDescent="0.15">
      <c r="A31" s="404" t="s">
        <v>107</v>
      </c>
      <c r="B31" s="119" t="s">
        <v>98</v>
      </c>
      <c r="C31" s="386"/>
      <c r="D31" s="387"/>
      <c r="E31" s="393"/>
      <c r="F31" s="393"/>
      <c r="G31" s="393"/>
      <c r="H31" s="393"/>
      <c r="I31" s="393"/>
      <c r="J31" s="393"/>
      <c r="K31" s="393"/>
      <c r="L31" s="393"/>
      <c r="M31" s="378"/>
      <c r="N31" s="380" t="s">
        <v>257</v>
      </c>
      <c r="O31" s="381"/>
      <c r="P31" s="120"/>
      <c r="Q31" s="121"/>
      <c r="R31" s="121"/>
      <c r="S31" s="122"/>
      <c r="T31" s="380" t="s">
        <v>257</v>
      </c>
      <c r="U31" s="381"/>
      <c r="V31" s="120"/>
      <c r="W31" s="121"/>
      <c r="X31" s="121"/>
      <c r="Y31" s="121"/>
      <c r="Z31" s="384" t="s">
        <v>141</v>
      </c>
      <c r="AA31" s="382" t="s">
        <v>144</v>
      </c>
    </row>
    <row r="32" spans="1:32" ht="25.5" customHeight="1" x14ac:dyDescent="0.15">
      <c r="A32" s="405"/>
      <c r="B32" s="123" t="s">
        <v>94</v>
      </c>
      <c r="C32" s="396"/>
      <c r="D32" s="397"/>
      <c r="E32" s="395"/>
      <c r="F32" s="395"/>
      <c r="G32" s="395"/>
      <c r="H32" s="395"/>
      <c r="I32" s="395"/>
      <c r="J32" s="395"/>
      <c r="K32" s="395"/>
      <c r="L32" s="395"/>
      <c r="M32" s="379"/>
      <c r="N32" s="116"/>
      <c r="O32" s="117" t="s">
        <v>139</v>
      </c>
      <c r="P32" s="117"/>
      <c r="Q32" s="117" t="s">
        <v>27</v>
      </c>
      <c r="R32" s="117"/>
      <c r="S32" s="118" t="s">
        <v>140</v>
      </c>
      <c r="T32" s="116"/>
      <c r="U32" s="117" t="s">
        <v>139</v>
      </c>
      <c r="V32" s="117"/>
      <c r="W32" s="117" t="s">
        <v>27</v>
      </c>
      <c r="X32" s="117"/>
      <c r="Y32" s="118" t="s">
        <v>140</v>
      </c>
      <c r="Z32" s="385"/>
      <c r="AA32" s="383"/>
    </row>
    <row r="33" spans="1:27" ht="25.5" customHeight="1" x14ac:dyDescent="0.15">
      <c r="A33" s="404" t="s">
        <v>108</v>
      </c>
      <c r="B33" s="119" t="s">
        <v>98</v>
      </c>
      <c r="C33" s="386"/>
      <c r="D33" s="387"/>
      <c r="E33" s="393"/>
      <c r="F33" s="393"/>
      <c r="G33" s="393"/>
      <c r="H33" s="393"/>
      <c r="I33" s="393"/>
      <c r="J33" s="393"/>
      <c r="K33" s="393"/>
      <c r="L33" s="393"/>
      <c r="M33" s="378"/>
      <c r="N33" s="380" t="s">
        <v>257</v>
      </c>
      <c r="O33" s="381"/>
      <c r="P33" s="120"/>
      <c r="Q33" s="121"/>
      <c r="R33" s="121"/>
      <c r="S33" s="122"/>
      <c r="T33" s="380" t="s">
        <v>257</v>
      </c>
      <c r="U33" s="381"/>
      <c r="V33" s="120"/>
      <c r="W33" s="121"/>
      <c r="X33" s="121"/>
      <c r="Y33" s="121"/>
      <c r="Z33" s="384" t="s">
        <v>141</v>
      </c>
      <c r="AA33" s="382" t="s">
        <v>144</v>
      </c>
    </row>
    <row r="34" spans="1:27" ht="25.5" customHeight="1" x14ac:dyDescent="0.15">
      <c r="A34" s="405"/>
      <c r="B34" s="123" t="s">
        <v>94</v>
      </c>
      <c r="C34" s="396"/>
      <c r="D34" s="397"/>
      <c r="E34" s="395"/>
      <c r="F34" s="395"/>
      <c r="G34" s="395"/>
      <c r="H34" s="395"/>
      <c r="I34" s="395"/>
      <c r="J34" s="395"/>
      <c r="K34" s="395"/>
      <c r="L34" s="395"/>
      <c r="M34" s="379"/>
      <c r="N34" s="116"/>
      <c r="O34" s="117" t="s">
        <v>139</v>
      </c>
      <c r="P34" s="117"/>
      <c r="Q34" s="117" t="s">
        <v>27</v>
      </c>
      <c r="R34" s="117"/>
      <c r="S34" s="118" t="s">
        <v>140</v>
      </c>
      <c r="T34" s="116"/>
      <c r="U34" s="117" t="s">
        <v>139</v>
      </c>
      <c r="V34" s="117"/>
      <c r="W34" s="117" t="s">
        <v>27</v>
      </c>
      <c r="X34" s="117"/>
      <c r="Y34" s="118" t="s">
        <v>140</v>
      </c>
      <c r="Z34" s="385"/>
      <c r="AA34" s="383"/>
    </row>
    <row r="35" spans="1:27" ht="25.5" customHeight="1" x14ac:dyDescent="0.15">
      <c r="A35" s="404" t="s">
        <v>109</v>
      </c>
      <c r="B35" s="119" t="s">
        <v>98</v>
      </c>
      <c r="C35" s="386"/>
      <c r="D35" s="387"/>
      <c r="E35" s="393"/>
      <c r="F35" s="393"/>
      <c r="G35" s="393"/>
      <c r="H35" s="393"/>
      <c r="I35" s="393"/>
      <c r="J35" s="393"/>
      <c r="K35" s="393"/>
      <c r="L35" s="393"/>
      <c r="M35" s="378"/>
      <c r="N35" s="380" t="s">
        <v>257</v>
      </c>
      <c r="O35" s="381"/>
      <c r="P35" s="120"/>
      <c r="Q35" s="121"/>
      <c r="R35" s="121"/>
      <c r="S35" s="122"/>
      <c r="T35" s="380" t="s">
        <v>257</v>
      </c>
      <c r="U35" s="381"/>
      <c r="V35" s="120"/>
      <c r="W35" s="121"/>
      <c r="X35" s="121"/>
      <c r="Y35" s="121"/>
      <c r="Z35" s="384" t="s">
        <v>141</v>
      </c>
      <c r="AA35" s="382" t="s">
        <v>144</v>
      </c>
    </row>
    <row r="36" spans="1:27" ht="25.5" customHeight="1" x14ac:dyDescent="0.15">
      <c r="A36" s="405"/>
      <c r="B36" s="123" t="s">
        <v>94</v>
      </c>
      <c r="C36" s="396"/>
      <c r="D36" s="397"/>
      <c r="E36" s="395"/>
      <c r="F36" s="395"/>
      <c r="G36" s="395"/>
      <c r="H36" s="395"/>
      <c r="I36" s="395"/>
      <c r="J36" s="395"/>
      <c r="K36" s="395"/>
      <c r="L36" s="395"/>
      <c r="M36" s="379"/>
      <c r="N36" s="116"/>
      <c r="O36" s="117" t="s">
        <v>139</v>
      </c>
      <c r="P36" s="117"/>
      <c r="Q36" s="117" t="s">
        <v>27</v>
      </c>
      <c r="R36" s="117"/>
      <c r="S36" s="118" t="s">
        <v>140</v>
      </c>
      <c r="T36" s="116"/>
      <c r="U36" s="117" t="s">
        <v>139</v>
      </c>
      <c r="V36" s="117"/>
      <c r="W36" s="117" t="s">
        <v>27</v>
      </c>
      <c r="X36" s="117"/>
      <c r="Y36" s="118" t="s">
        <v>140</v>
      </c>
      <c r="Z36" s="385"/>
      <c r="AA36" s="383"/>
    </row>
    <row r="37" spans="1:27" ht="25.5" customHeight="1" x14ac:dyDescent="0.15">
      <c r="A37" s="404" t="s">
        <v>110</v>
      </c>
      <c r="B37" s="119" t="s">
        <v>98</v>
      </c>
      <c r="C37" s="386"/>
      <c r="D37" s="387"/>
      <c r="E37" s="393"/>
      <c r="F37" s="393"/>
      <c r="G37" s="393"/>
      <c r="H37" s="393"/>
      <c r="I37" s="393"/>
      <c r="J37" s="393"/>
      <c r="K37" s="393"/>
      <c r="L37" s="393"/>
      <c r="M37" s="378"/>
      <c r="N37" s="380" t="s">
        <v>257</v>
      </c>
      <c r="O37" s="381"/>
      <c r="P37" s="120"/>
      <c r="Q37" s="121"/>
      <c r="R37" s="121"/>
      <c r="S37" s="122"/>
      <c r="T37" s="380" t="s">
        <v>257</v>
      </c>
      <c r="U37" s="381"/>
      <c r="V37" s="120"/>
      <c r="W37" s="121"/>
      <c r="X37" s="121"/>
      <c r="Y37" s="121"/>
      <c r="Z37" s="384" t="s">
        <v>141</v>
      </c>
      <c r="AA37" s="382" t="s">
        <v>144</v>
      </c>
    </row>
    <row r="38" spans="1:27" ht="25.5" customHeight="1" x14ac:dyDescent="0.15">
      <c r="A38" s="405"/>
      <c r="B38" s="123" t="s">
        <v>94</v>
      </c>
      <c r="C38" s="396"/>
      <c r="D38" s="397"/>
      <c r="E38" s="395"/>
      <c r="F38" s="395"/>
      <c r="G38" s="395"/>
      <c r="H38" s="395"/>
      <c r="I38" s="395"/>
      <c r="J38" s="395"/>
      <c r="K38" s="395"/>
      <c r="L38" s="395"/>
      <c r="M38" s="379"/>
      <c r="N38" s="116"/>
      <c r="O38" s="117" t="s">
        <v>139</v>
      </c>
      <c r="P38" s="117"/>
      <c r="Q38" s="117" t="s">
        <v>27</v>
      </c>
      <c r="R38" s="117"/>
      <c r="S38" s="118" t="s">
        <v>140</v>
      </c>
      <c r="T38" s="116"/>
      <c r="U38" s="117" t="s">
        <v>139</v>
      </c>
      <c r="V38" s="117"/>
      <c r="W38" s="117" t="s">
        <v>27</v>
      </c>
      <c r="X38" s="117"/>
      <c r="Y38" s="118" t="s">
        <v>140</v>
      </c>
      <c r="Z38" s="385"/>
      <c r="AA38" s="383"/>
    </row>
    <row r="39" spans="1:27" ht="25.5" customHeight="1" x14ac:dyDescent="0.15">
      <c r="A39" s="404" t="s">
        <v>111</v>
      </c>
      <c r="B39" s="119" t="s">
        <v>98</v>
      </c>
      <c r="C39" s="386"/>
      <c r="D39" s="387"/>
      <c r="E39" s="393"/>
      <c r="F39" s="393"/>
      <c r="G39" s="393"/>
      <c r="H39" s="393"/>
      <c r="I39" s="393"/>
      <c r="J39" s="393"/>
      <c r="K39" s="393"/>
      <c r="L39" s="393"/>
      <c r="M39" s="378"/>
      <c r="N39" s="380" t="s">
        <v>257</v>
      </c>
      <c r="O39" s="381"/>
      <c r="P39" s="120"/>
      <c r="Q39" s="121"/>
      <c r="R39" s="121"/>
      <c r="S39" s="122"/>
      <c r="T39" s="380" t="s">
        <v>257</v>
      </c>
      <c r="U39" s="381"/>
      <c r="V39" s="120"/>
      <c r="W39" s="121"/>
      <c r="X39" s="121"/>
      <c r="Y39" s="121"/>
      <c r="Z39" s="384" t="s">
        <v>141</v>
      </c>
      <c r="AA39" s="382" t="s">
        <v>144</v>
      </c>
    </row>
    <row r="40" spans="1:27" ht="25.5" customHeight="1" x14ac:dyDescent="0.15">
      <c r="A40" s="405"/>
      <c r="B40" s="123" t="s">
        <v>94</v>
      </c>
      <c r="C40" s="396"/>
      <c r="D40" s="397"/>
      <c r="E40" s="395"/>
      <c r="F40" s="395"/>
      <c r="G40" s="395"/>
      <c r="H40" s="395"/>
      <c r="I40" s="395"/>
      <c r="J40" s="395"/>
      <c r="K40" s="395"/>
      <c r="L40" s="395"/>
      <c r="M40" s="379"/>
      <c r="N40" s="116"/>
      <c r="O40" s="117" t="s">
        <v>139</v>
      </c>
      <c r="P40" s="117"/>
      <c r="Q40" s="117" t="s">
        <v>27</v>
      </c>
      <c r="R40" s="117"/>
      <c r="S40" s="118" t="s">
        <v>140</v>
      </c>
      <c r="T40" s="116"/>
      <c r="U40" s="117" t="s">
        <v>139</v>
      </c>
      <c r="V40" s="117"/>
      <c r="W40" s="117" t="s">
        <v>27</v>
      </c>
      <c r="X40" s="117"/>
      <c r="Y40" s="118" t="s">
        <v>140</v>
      </c>
      <c r="Z40" s="385"/>
      <c r="AA40" s="383"/>
    </row>
    <row r="41" spans="1:27" ht="25.5" customHeight="1" x14ac:dyDescent="0.15">
      <c r="A41" s="444" t="s">
        <v>112</v>
      </c>
      <c r="B41" s="119" t="s">
        <v>98</v>
      </c>
      <c r="C41" s="386"/>
      <c r="D41" s="387"/>
      <c r="E41" s="393"/>
      <c r="F41" s="393"/>
      <c r="G41" s="393"/>
      <c r="H41" s="393"/>
      <c r="I41" s="393"/>
      <c r="J41" s="393"/>
      <c r="K41" s="393"/>
      <c r="L41" s="393"/>
      <c r="M41" s="378"/>
      <c r="N41" s="380" t="s">
        <v>257</v>
      </c>
      <c r="O41" s="381"/>
      <c r="P41" s="120"/>
      <c r="Q41" s="121"/>
      <c r="R41" s="121"/>
      <c r="S41" s="122"/>
      <c r="T41" s="380" t="s">
        <v>257</v>
      </c>
      <c r="U41" s="381"/>
      <c r="V41" s="120"/>
      <c r="W41" s="121"/>
      <c r="X41" s="121"/>
      <c r="Y41" s="121"/>
      <c r="Z41" s="384" t="s">
        <v>141</v>
      </c>
      <c r="AA41" s="382" t="s">
        <v>144</v>
      </c>
    </row>
    <row r="42" spans="1:27" ht="25.5" customHeight="1" thickBot="1" x14ac:dyDescent="0.2">
      <c r="A42" s="445"/>
      <c r="B42" s="124" t="s">
        <v>94</v>
      </c>
      <c r="C42" s="390"/>
      <c r="D42" s="391"/>
      <c r="E42" s="394"/>
      <c r="F42" s="394"/>
      <c r="G42" s="394"/>
      <c r="H42" s="394"/>
      <c r="I42" s="394"/>
      <c r="J42" s="394"/>
      <c r="K42" s="394"/>
      <c r="L42" s="394"/>
      <c r="M42" s="388"/>
      <c r="N42" s="125"/>
      <c r="O42" s="126" t="s">
        <v>139</v>
      </c>
      <c r="P42" s="126"/>
      <c r="Q42" s="126" t="s">
        <v>27</v>
      </c>
      <c r="R42" s="126"/>
      <c r="S42" s="127" t="s">
        <v>140</v>
      </c>
      <c r="T42" s="125"/>
      <c r="U42" s="126" t="s">
        <v>139</v>
      </c>
      <c r="V42" s="126"/>
      <c r="W42" s="126" t="s">
        <v>27</v>
      </c>
      <c r="X42" s="126"/>
      <c r="Y42" s="127" t="s">
        <v>140</v>
      </c>
      <c r="Z42" s="392"/>
      <c r="AA42" s="389"/>
    </row>
    <row r="43" spans="1:27" ht="14.25" customHeight="1" x14ac:dyDescent="0.15">
      <c r="A43" s="146" t="s">
        <v>113</v>
      </c>
      <c r="B43" s="146"/>
      <c r="C43" s="146" t="s">
        <v>153</v>
      </c>
      <c r="D43" s="146"/>
      <c r="E43" s="147"/>
      <c r="F43" s="146"/>
      <c r="G43" s="146"/>
      <c r="H43" s="146"/>
      <c r="I43" s="146"/>
      <c r="J43" s="146"/>
      <c r="K43" s="146"/>
      <c r="L43" s="146"/>
      <c r="M43" s="146"/>
      <c r="N43" s="146"/>
      <c r="O43" s="146"/>
      <c r="P43" s="146"/>
      <c r="Q43" s="146"/>
      <c r="R43" s="146"/>
      <c r="S43" s="146"/>
      <c r="T43" s="146"/>
      <c r="U43" s="146"/>
      <c r="V43" s="146"/>
      <c r="W43" s="146"/>
      <c r="X43" s="146"/>
      <c r="Y43" s="146"/>
    </row>
    <row r="44" spans="1:27" ht="14.25" customHeight="1" x14ac:dyDescent="0.15">
      <c r="A44" s="146"/>
      <c r="B44" s="147"/>
      <c r="C44" s="146" t="s">
        <v>146</v>
      </c>
      <c r="D44" s="146"/>
      <c r="E44" s="147"/>
      <c r="F44" s="146"/>
      <c r="G44" s="146"/>
      <c r="H44" s="146"/>
      <c r="I44" s="146"/>
      <c r="J44" s="146"/>
      <c r="K44" s="146"/>
      <c r="L44" s="146"/>
      <c r="M44" s="146"/>
      <c r="N44" s="146"/>
      <c r="O44" s="146"/>
      <c r="P44" s="146"/>
      <c r="Q44" s="146"/>
      <c r="R44" s="146"/>
      <c r="S44" s="146"/>
      <c r="T44" s="146"/>
      <c r="U44" s="146"/>
      <c r="V44" s="146"/>
      <c r="W44" s="146"/>
      <c r="X44" s="146"/>
      <c r="Y44" s="146"/>
    </row>
    <row r="45" spans="1:27" ht="14.25" customHeight="1" x14ac:dyDescent="0.15">
      <c r="A45" s="129"/>
      <c r="B45" s="129"/>
      <c r="C45" s="146" t="s">
        <v>145</v>
      </c>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27" ht="20.100000000000001"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row r="47" spans="1:27" ht="20.100000000000001"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row>
    <row r="48" spans="1:27" ht="20.100000000000001"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row r="49" spans="1:25" ht="20.100000000000001"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1:25" ht="20.100000000000001" customHeight="1" x14ac:dyDescent="0.1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row>
    <row r="51" spans="1:25" ht="20.100000000000001"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row>
    <row r="52" spans="1:25" ht="20.100000000000001" customHeight="1" x14ac:dyDescent="0.1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1:25" ht="20.100000000000001"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row>
    <row r="54" spans="1:25" ht="20.100000000000001" customHeight="1" x14ac:dyDescent="0.1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row>
    <row r="55" spans="1:25" ht="20.100000000000001" customHeight="1" x14ac:dyDescent="0.1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row>
    <row r="56" spans="1:25" ht="20.100000000000001" customHeight="1" x14ac:dyDescent="0.1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row>
    <row r="57" spans="1:25" ht="20.100000000000001" customHeight="1" x14ac:dyDescent="0.1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1:25" ht="20.100000000000001" customHeight="1" x14ac:dyDescent="0.1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row r="59" spans="1:25" ht="20.100000000000001" customHeight="1" x14ac:dyDescent="0.1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row>
    <row r="60" spans="1:25" ht="20.100000000000001" customHeight="1" x14ac:dyDescent="0.1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row>
  </sheetData>
  <mergeCells count="254">
    <mergeCell ref="C35:D35"/>
    <mergeCell ref="J33:J34"/>
    <mergeCell ref="T6:W6"/>
    <mergeCell ref="X6:AA6"/>
    <mergeCell ref="A41:A42"/>
    <mergeCell ref="N41:O41"/>
    <mergeCell ref="T41:U41"/>
    <mergeCell ref="E41:E42"/>
    <mergeCell ref="F41:F42"/>
    <mergeCell ref="G41:G42"/>
    <mergeCell ref="A39:A40"/>
    <mergeCell ref="L39:L40"/>
    <mergeCell ref="C37:D37"/>
    <mergeCell ref="C39:D39"/>
    <mergeCell ref="A35:A36"/>
    <mergeCell ref="G39:G40"/>
    <mergeCell ref="C40:D40"/>
    <mergeCell ref="E39:E40"/>
    <mergeCell ref="F39:F40"/>
    <mergeCell ref="A37:A38"/>
    <mergeCell ref="E37:E38"/>
    <mergeCell ref="F37:F38"/>
    <mergeCell ref="H31:H32"/>
    <mergeCell ref="I33:I34"/>
    <mergeCell ref="L35:L36"/>
    <mergeCell ref="A31:A32"/>
    <mergeCell ref="E31:E32"/>
    <mergeCell ref="F31:F32"/>
    <mergeCell ref="G31:G32"/>
    <mergeCell ref="C34:D34"/>
    <mergeCell ref="C31:D31"/>
    <mergeCell ref="C33:D33"/>
    <mergeCell ref="A33:A34"/>
    <mergeCell ref="C32:D32"/>
    <mergeCell ref="E33:E34"/>
    <mergeCell ref="G33:G34"/>
    <mergeCell ref="F33:F34"/>
    <mergeCell ref="H27:H28"/>
    <mergeCell ref="A29:A30"/>
    <mergeCell ref="E29:E30"/>
    <mergeCell ref="F29:F30"/>
    <mergeCell ref="G29:G30"/>
    <mergeCell ref="C29:D29"/>
    <mergeCell ref="A27:A28"/>
    <mergeCell ref="C27:D27"/>
    <mergeCell ref="C28:D28"/>
    <mergeCell ref="C30:D30"/>
    <mergeCell ref="A25:A26"/>
    <mergeCell ref="E25:E26"/>
    <mergeCell ref="F25:F26"/>
    <mergeCell ref="G25:G26"/>
    <mergeCell ref="C25:D25"/>
    <mergeCell ref="F27:F28"/>
    <mergeCell ref="G27:G28"/>
    <mergeCell ref="E27:E28"/>
    <mergeCell ref="A23:A24"/>
    <mergeCell ref="E23:E24"/>
    <mergeCell ref="F23:F24"/>
    <mergeCell ref="G23:G24"/>
    <mergeCell ref="C23:D23"/>
    <mergeCell ref="C24:D24"/>
    <mergeCell ref="F21:F22"/>
    <mergeCell ref="G21:G22"/>
    <mergeCell ref="C19:D19"/>
    <mergeCell ref="C20:D20"/>
    <mergeCell ref="C21:D21"/>
    <mergeCell ref="C22:D22"/>
    <mergeCell ref="N15:O15"/>
    <mergeCell ref="H21:H22"/>
    <mergeCell ref="I21:I22"/>
    <mergeCell ref="J21:J22"/>
    <mergeCell ref="K21:K22"/>
    <mergeCell ref="L17:L18"/>
    <mergeCell ref="M11:M12"/>
    <mergeCell ref="N11:S12"/>
    <mergeCell ref="T11:Y12"/>
    <mergeCell ref="N13:O13"/>
    <mergeCell ref="T13:U13"/>
    <mergeCell ref="E13:E14"/>
    <mergeCell ref="F13:F14"/>
    <mergeCell ref="G13:G14"/>
    <mergeCell ref="H13:H14"/>
    <mergeCell ref="I13:I14"/>
    <mergeCell ref="M13:M14"/>
    <mergeCell ref="A13:A14"/>
    <mergeCell ref="B4:C6"/>
    <mergeCell ref="E4:H4"/>
    <mergeCell ref="I4:L4"/>
    <mergeCell ref="E5:H5"/>
    <mergeCell ref="I5:L5"/>
    <mergeCell ref="E6:H6"/>
    <mergeCell ref="I6:L6"/>
    <mergeCell ref="B11:D12"/>
    <mergeCell ref="E11:L12"/>
    <mergeCell ref="L13:L14"/>
    <mergeCell ref="C14:D14"/>
    <mergeCell ref="J13:J14"/>
    <mergeCell ref="K13:K14"/>
    <mergeCell ref="H25:H26"/>
    <mergeCell ref="A15:A16"/>
    <mergeCell ref="A17:A18"/>
    <mergeCell ref="A19:A20"/>
    <mergeCell ref="E17:E18"/>
    <mergeCell ref="F17:F18"/>
    <mergeCell ref="I23:I24"/>
    <mergeCell ref="J23:J24"/>
    <mergeCell ref="K23:K24"/>
    <mergeCell ref="C15:D15"/>
    <mergeCell ref="C16:D16"/>
    <mergeCell ref="G17:G18"/>
    <mergeCell ref="H17:H18"/>
    <mergeCell ref="E19:E20"/>
    <mergeCell ref="F19:F20"/>
    <mergeCell ref="E15:E16"/>
    <mergeCell ref="F15:F16"/>
    <mergeCell ref="G15:G16"/>
    <mergeCell ref="H15:H16"/>
    <mergeCell ref="I15:I16"/>
    <mergeCell ref="J15:J16"/>
    <mergeCell ref="K15:K16"/>
    <mergeCell ref="A21:A22"/>
    <mergeCell ref="E21:E22"/>
    <mergeCell ref="J25:J26"/>
    <mergeCell ref="K25:K26"/>
    <mergeCell ref="L25:L26"/>
    <mergeCell ref="I25:I26"/>
    <mergeCell ref="L31:L32"/>
    <mergeCell ref="I31:I32"/>
    <mergeCell ref="J31:J32"/>
    <mergeCell ref="K31:K32"/>
    <mergeCell ref="L29:L30"/>
    <mergeCell ref="N25:O25"/>
    <mergeCell ref="M29:M30"/>
    <mergeCell ref="L21:L22"/>
    <mergeCell ref="L19:L20"/>
    <mergeCell ref="M23:M24"/>
    <mergeCell ref="N23:O23"/>
    <mergeCell ref="M33:M34"/>
    <mergeCell ref="N33:O33"/>
    <mergeCell ref="L37:L38"/>
    <mergeCell ref="M37:M38"/>
    <mergeCell ref="N37:O37"/>
    <mergeCell ref="L23:L24"/>
    <mergeCell ref="AA13:AA14"/>
    <mergeCell ref="AA15:AA16"/>
    <mergeCell ref="C17:D17"/>
    <mergeCell ref="M17:M18"/>
    <mergeCell ref="N17:O17"/>
    <mergeCell ref="T17:U17"/>
    <mergeCell ref="AA17:AA18"/>
    <mergeCell ref="C18:D18"/>
    <mergeCell ref="Z13:Z14"/>
    <mergeCell ref="C13:D13"/>
    <mergeCell ref="Z15:Z16"/>
    <mergeCell ref="L15:L16"/>
    <mergeCell ref="Z17:Z18"/>
    <mergeCell ref="I17:I18"/>
    <mergeCell ref="J17:J18"/>
    <mergeCell ref="K17:K18"/>
    <mergeCell ref="T15:U15"/>
    <mergeCell ref="M15:M16"/>
    <mergeCell ref="AA19:AA20"/>
    <mergeCell ref="Z19:Z20"/>
    <mergeCell ref="G19:G20"/>
    <mergeCell ref="H19:H20"/>
    <mergeCell ref="I19:I20"/>
    <mergeCell ref="J19:J20"/>
    <mergeCell ref="K19:K20"/>
    <mergeCell ref="T19:U19"/>
    <mergeCell ref="T21:U21"/>
    <mergeCell ref="AA21:AA22"/>
    <mergeCell ref="Z21:Z22"/>
    <mergeCell ref="M19:M20"/>
    <mergeCell ref="N19:O19"/>
    <mergeCell ref="M21:M22"/>
    <mergeCell ref="N21:O21"/>
    <mergeCell ref="T23:U23"/>
    <mergeCell ref="AA23:AA24"/>
    <mergeCell ref="N31:O31"/>
    <mergeCell ref="T25:U25"/>
    <mergeCell ref="AA25:AA26"/>
    <mergeCell ref="C26:D26"/>
    <mergeCell ref="Z23:Z24"/>
    <mergeCell ref="Z25:Z26"/>
    <mergeCell ref="I27:I28"/>
    <mergeCell ref="J27:J28"/>
    <mergeCell ref="K27:K28"/>
    <mergeCell ref="L27:L28"/>
    <mergeCell ref="M31:M32"/>
    <mergeCell ref="N29:O29"/>
    <mergeCell ref="AA31:AA32"/>
    <mergeCell ref="Z29:Z30"/>
    <mergeCell ref="N27:O27"/>
    <mergeCell ref="H29:H30"/>
    <mergeCell ref="I29:I30"/>
    <mergeCell ref="J29:J30"/>
    <mergeCell ref="K29:K30"/>
    <mergeCell ref="M27:M28"/>
    <mergeCell ref="H23:H24"/>
    <mergeCell ref="M25:M26"/>
    <mergeCell ref="Z31:Z32"/>
    <mergeCell ref="Z33:Z34"/>
    <mergeCell ref="AA27:AA28"/>
    <mergeCell ref="T29:U29"/>
    <mergeCell ref="AA29:AA30"/>
    <mergeCell ref="Z27:Z28"/>
    <mergeCell ref="T31:U31"/>
    <mergeCell ref="T27:U27"/>
    <mergeCell ref="T33:U33"/>
    <mergeCell ref="L33:L34"/>
    <mergeCell ref="C38:D38"/>
    <mergeCell ref="N35:O35"/>
    <mergeCell ref="T35:U35"/>
    <mergeCell ref="AA35:AA36"/>
    <mergeCell ref="C36:D36"/>
    <mergeCell ref="Z35:Z36"/>
    <mergeCell ref="M35:M36"/>
    <mergeCell ref="H37:H38"/>
    <mergeCell ref="Z37:Z38"/>
    <mergeCell ref="G37:G38"/>
    <mergeCell ref="AA33:AA34"/>
    <mergeCell ref="I37:I38"/>
    <mergeCell ref="J37:J38"/>
    <mergeCell ref="K37:K38"/>
    <mergeCell ref="I35:I36"/>
    <mergeCell ref="J35:J36"/>
    <mergeCell ref="K35:K36"/>
    <mergeCell ref="E35:E36"/>
    <mergeCell ref="F35:F36"/>
    <mergeCell ref="G35:G36"/>
    <mergeCell ref="H35:H36"/>
    <mergeCell ref="K33:K34"/>
    <mergeCell ref="H33:H34"/>
    <mergeCell ref="M39:M40"/>
    <mergeCell ref="N39:O39"/>
    <mergeCell ref="T39:U39"/>
    <mergeCell ref="AA39:AA40"/>
    <mergeCell ref="Z39:Z40"/>
    <mergeCell ref="AA37:AA38"/>
    <mergeCell ref="C41:D41"/>
    <mergeCell ref="M41:M42"/>
    <mergeCell ref="AA41:AA42"/>
    <mergeCell ref="C42:D42"/>
    <mergeCell ref="Z41:Z42"/>
    <mergeCell ref="L41:L42"/>
    <mergeCell ref="H41:H42"/>
    <mergeCell ref="I41:I42"/>
    <mergeCell ref="J41:J42"/>
    <mergeCell ref="K41:K42"/>
    <mergeCell ref="T37:U37"/>
    <mergeCell ref="J39:J40"/>
    <mergeCell ref="K39:K40"/>
    <mergeCell ref="H39:H40"/>
    <mergeCell ref="I39:I40"/>
  </mergeCells>
  <phoneticPr fontId="3"/>
  <pageMargins left="0.48" right="0.2" top="0.53" bottom="0.59055118110236227" header="0.16" footer="0.37"/>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59"/>
  <sheetViews>
    <sheetView view="pageBreakPreview" topLeftCell="A4" zoomScaleNormal="100" zoomScaleSheetLayoutView="100" workbookViewId="0">
      <selection activeCell="N13" sqref="N13"/>
    </sheetView>
  </sheetViews>
  <sheetFormatPr defaultColWidth="3.125" defaultRowHeight="20.100000000000001" customHeight="1" x14ac:dyDescent="0.15"/>
  <cols>
    <col min="1" max="1" width="2.875" style="130" customWidth="1"/>
    <col min="2" max="2" width="5.75" style="130" customWidth="1"/>
    <col min="3" max="3" width="10.875" style="130" customWidth="1"/>
    <col min="4" max="4" width="10.5" style="130" customWidth="1"/>
    <col min="5" max="12" width="2.625" style="130" customWidth="1"/>
    <col min="13" max="13" width="10" style="130" customWidth="1"/>
    <col min="14" max="25" width="3.125" style="130" customWidth="1"/>
    <col min="26" max="26" width="15" style="130" customWidth="1"/>
    <col min="27" max="27" width="4.25" style="130" customWidth="1"/>
    <col min="28" max="78" width="3.125" style="148" customWidth="1"/>
    <col min="79" max="16384" width="3.125" style="130"/>
  </cols>
  <sheetData>
    <row r="1" spans="1:78" ht="18" customHeight="1" x14ac:dyDescent="0.15">
      <c r="A1" s="128" t="s">
        <v>149</v>
      </c>
      <c r="B1" s="129"/>
      <c r="C1" s="129"/>
      <c r="D1" s="129"/>
      <c r="E1" s="129"/>
      <c r="F1" s="129"/>
      <c r="G1" s="129"/>
      <c r="H1" s="129"/>
      <c r="I1" s="129"/>
      <c r="J1" s="129"/>
      <c r="K1" s="129"/>
      <c r="L1" s="129"/>
      <c r="M1" s="129"/>
      <c r="N1" s="129"/>
      <c r="O1" s="129"/>
      <c r="P1" s="129"/>
      <c r="Q1" s="129"/>
    </row>
    <row r="2" spans="1:78" ht="18" customHeight="1" x14ac:dyDescent="0.15">
      <c r="A2" s="131"/>
      <c r="B2" s="129" t="s">
        <v>91</v>
      </c>
      <c r="C2" s="129"/>
      <c r="D2" s="129"/>
      <c r="E2" s="129"/>
      <c r="F2" s="129"/>
      <c r="G2" s="129"/>
      <c r="H2" s="129"/>
      <c r="I2" s="129"/>
      <c r="J2" s="129"/>
      <c r="K2" s="129"/>
      <c r="L2" s="129"/>
      <c r="M2" s="129"/>
      <c r="N2" s="129"/>
      <c r="O2" s="129"/>
      <c r="P2" s="129"/>
      <c r="Q2" s="129"/>
    </row>
    <row r="3" spans="1:78" ht="18" customHeight="1" thickBot="1" x14ac:dyDescent="0.2">
      <c r="A3" s="131"/>
      <c r="B3" s="129"/>
      <c r="C3" s="129"/>
      <c r="D3" s="129"/>
      <c r="E3" s="129"/>
      <c r="F3" s="129"/>
      <c r="G3" s="129"/>
      <c r="H3" s="129"/>
      <c r="I3" s="129"/>
      <c r="J3" s="129"/>
      <c r="K3" s="129"/>
      <c r="L3" s="129"/>
      <c r="M3" s="129"/>
      <c r="N3" s="129"/>
      <c r="O3" s="129"/>
      <c r="P3" s="129"/>
      <c r="Q3" s="129"/>
    </row>
    <row r="4" spans="1:78" ht="23.25" customHeight="1" x14ac:dyDescent="0.15">
      <c r="A4" s="131"/>
      <c r="B4" s="407" t="s">
        <v>92</v>
      </c>
      <c r="C4" s="408"/>
      <c r="D4" s="132"/>
      <c r="E4" s="408" t="s">
        <v>23</v>
      </c>
      <c r="F4" s="408"/>
      <c r="G4" s="408"/>
      <c r="H4" s="408"/>
      <c r="I4" s="408" t="s">
        <v>24</v>
      </c>
      <c r="J4" s="408"/>
      <c r="K4" s="408"/>
      <c r="L4" s="413"/>
      <c r="M4" s="129"/>
      <c r="O4" s="129"/>
      <c r="P4" s="129"/>
      <c r="Q4" s="129"/>
    </row>
    <row r="5" spans="1:78" ht="23.25" customHeight="1" thickBot="1" x14ac:dyDescent="0.2">
      <c r="A5" s="131"/>
      <c r="B5" s="409"/>
      <c r="C5" s="410"/>
      <c r="D5" s="133" t="s">
        <v>49</v>
      </c>
      <c r="E5" s="414">
        <v>1</v>
      </c>
      <c r="F5" s="414"/>
      <c r="G5" s="414"/>
      <c r="H5" s="414"/>
      <c r="I5" s="414">
        <v>1</v>
      </c>
      <c r="J5" s="414"/>
      <c r="K5" s="414"/>
      <c r="L5" s="415"/>
      <c r="M5" s="129"/>
      <c r="N5" s="134"/>
      <c r="O5" s="129"/>
      <c r="P5" s="129"/>
      <c r="Q5" s="129"/>
    </row>
    <row r="6" spans="1:78" ht="23.25" customHeight="1" thickBot="1" x14ac:dyDescent="0.2">
      <c r="A6" s="131"/>
      <c r="B6" s="411"/>
      <c r="C6" s="412"/>
      <c r="D6" s="135" t="s">
        <v>50</v>
      </c>
      <c r="E6" s="416">
        <v>1</v>
      </c>
      <c r="F6" s="416"/>
      <c r="G6" s="416"/>
      <c r="H6" s="416"/>
      <c r="I6" s="416"/>
      <c r="J6" s="416"/>
      <c r="K6" s="416"/>
      <c r="L6" s="417"/>
      <c r="M6" s="129"/>
      <c r="N6" s="134"/>
      <c r="O6" s="129"/>
      <c r="P6" s="129"/>
      <c r="Q6" s="129"/>
      <c r="T6" s="438" t="s">
        <v>147</v>
      </c>
      <c r="U6" s="439"/>
      <c r="V6" s="439"/>
      <c r="W6" s="440"/>
      <c r="X6" s="441" t="s">
        <v>175</v>
      </c>
      <c r="Y6" s="442"/>
      <c r="Z6" s="442"/>
      <c r="AA6" s="443"/>
    </row>
    <row r="7" spans="1:78" ht="12.75" customHeight="1" x14ac:dyDescent="0.15">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s="170" customFormat="1" ht="20.25" customHeight="1" x14ac:dyDescent="0.15">
      <c r="A8" s="168"/>
      <c r="B8" s="169" t="s">
        <v>235</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row>
    <row r="9" spans="1:78" ht="9" customHeight="1" thickBot="1" x14ac:dyDescent="0.2">
      <c r="A9" s="129"/>
      <c r="B9" s="129"/>
      <c r="C9" s="129"/>
      <c r="D9" s="129"/>
      <c r="E9" s="129"/>
      <c r="F9" s="129"/>
      <c r="G9" s="129"/>
      <c r="H9" s="129"/>
      <c r="I9" s="129"/>
      <c r="J9" s="129"/>
      <c r="K9" s="129"/>
      <c r="L9" s="129"/>
      <c r="M9" s="129"/>
      <c r="N9" s="129"/>
      <c r="O9" s="129"/>
      <c r="P9" s="129"/>
      <c r="Q9" s="129"/>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row>
    <row r="10" spans="1:78" ht="18" customHeight="1" x14ac:dyDescent="0.15">
      <c r="A10" s="140"/>
      <c r="B10" s="418" t="s">
        <v>94</v>
      </c>
      <c r="C10" s="419"/>
      <c r="D10" s="420"/>
      <c r="E10" s="418" t="s">
        <v>95</v>
      </c>
      <c r="F10" s="419"/>
      <c r="G10" s="419"/>
      <c r="H10" s="419"/>
      <c r="I10" s="419"/>
      <c r="J10" s="419"/>
      <c r="K10" s="419"/>
      <c r="L10" s="420"/>
      <c r="M10" s="427" t="s">
        <v>142</v>
      </c>
      <c r="N10" s="429" t="s">
        <v>150</v>
      </c>
      <c r="O10" s="430"/>
      <c r="P10" s="430"/>
      <c r="Q10" s="430"/>
      <c r="R10" s="430"/>
      <c r="S10" s="431"/>
      <c r="T10" s="429" t="s">
        <v>151</v>
      </c>
      <c r="U10" s="430"/>
      <c r="V10" s="430"/>
      <c r="W10" s="430"/>
      <c r="X10" s="430"/>
      <c r="Y10" s="431"/>
      <c r="Z10" s="141" t="s">
        <v>96</v>
      </c>
      <c r="AA10" s="142"/>
    </row>
    <row r="11" spans="1:78" ht="15" customHeight="1" thickBot="1" x14ac:dyDescent="0.2">
      <c r="A11" s="140"/>
      <c r="B11" s="421"/>
      <c r="C11" s="422"/>
      <c r="D11" s="423"/>
      <c r="E11" s="421"/>
      <c r="F11" s="422"/>
      <c r="G11" s="422"/>
      <c r="H11" s="422"/>
      <c r="I11" s="422"/>
      <c r="J11" s="422"/>
      <c r="K11" s="422"/>
      <c r="L11" s="423"/>
      <c r="M11" s="428"/>
      <c r="N11" s="432"/>
      <c r="O11" s="433"/>
      <c r="P11" s="433"/>
      <c r="Q11" s="433"/>
      <c r="R11" s="433"/>
      <c r="S11" s="434"/>
      <c r="T11" s="432"/>
      <c r="U11" s="433"/>
      <c r="V11" s="433"/>
      <c r="W11" s="433"/>
      <c r="X11" s="433"/>
      <c r="Y11" s="434"/>
      <c r="Z11" s="143" t="s">
        <v>152</v>
      </c>
      <c r="AA11" s="144" t="s">
        <v>143</v>
      </c>
    </row>
    <row r="12" spans="1:78" ht="25.5" customHeight="1" thickTop="1" x14ac:dyDescent="0.15">
      <c r="A12" s="406" t="s">
        <v>97</v>
      </c>
      <c r="B12" s="111" t="s">
        <v>98</v>
      </c>
      <c r="C12" s="402" t="s">
        <v>159</v>
      </c>
      <c r="D12" s="403"/>
      <c r="E12" s="424" t="s">
        <v>163</v>
      </c>
      <c r="F12" s="424" t="s">
        <v>164</v>
      </c>
      <c r="G12" s="424" t="s">
        <v>164</v>
      </c>
      <c r="H12" s="424" t="s">
        <v>164</v>
      </c>
      <c r="I12" s="424" t="s">
        <v>165</v>
      </c>
      <c r="J12" s="424" t="s">
        <v>166</v>
      </c>
      <c r="K12" s="424" t="s">
        <v>167</v>
      </c>
      <c r="L12" s="424" t="s">
        <v>168</v>
      </c>
      <c r="M12" s="437" t="s">
        <v>169</v>
      </c>
      <c r="N12" s="435" t="s">
        <v>257</v>
      </c>
      <c r="O12" s="436"/>
      <c r="P12" s="112"/>
      <c r="Q12" s="113"/>
      <c r="R12" s="113"/>
      <c r="S12" s="114"/>
      <c r="T12" s="435" t="s">
        <v>257</v>
      </c>
      <c r="U12" s="436"/>
      <c r="V12" s="112"/>
      <c r="W12" s="113"/>
      <c r="X12" s="113"/>
      <c r="Y12" s="113"/>
      <c r="Z12" s="400" t="s">
        <v>141</v>
      </c>
      <c r="AA12" s="398" t="s">
        <v>144</v>
      </c>
    </row>
    <row r="13" spans="1:78" ht="25.5" customHeight="1" x14ac:dyDescent="0.15">
      <c r="A13" s="405"/>
      <c r="B13" s="115" t="s">
        <v>94</v>
      </c>
      <c r="C13" s="425" t="s">
        <v>155</v>
      </c>
      <c r="D13" s="426"/>
      <c r="E13" s="395"/>
      <c r="F13" s="395"/>
      <c r="G13" s="395"/>
      <c r="H13" s="395"/>
      <c r="I13" s="395"/>
      <c r="J13" s="395"/>
      <c r="K13" s="395"/>
      <c r="L13" s="395"/>
      <c r="M13" s="379"/>
      <c r="N13" s="116" t="s">
        <v>258</v>
      </c>
      <c r="O13" s="117" t="s">
        <v>139</v>
      </c>
      <c r="P13" s="117">
        <v>5</v>
      </c>
      <c r="Q13" s="117" t="s">
        <v>27</v>
      </c>
      <c r="R13" s="117">
        <v>1</v>
      </c>
      <c r="S13" s="118" t="s">
        <v>140</v>
      </c>
      <c r="T13" s="116" t="s">
        <v>258</v>
      </c>
      <c r="U13" s="117" t="s">
        <v>139</v>
      </c>
      <c r="V13" s="117">
        <v>7</v>
      </c>
      <c r="W13" s="117" t="s">
        <v>27</v>
      </c>
      <c r="X13" s="117">
        <v>29</v>
      </c>
      <c r="Y13" s="118" t="s">
        <v>140</v>
      </c>
      <c r="Z13" s="401"/>
      <c r="AA13" s="399"/>
    </row>
    <row r="14" spans="1:78" ht="25.5" customHeight="1" x14ac:dyDescent="0.15">
      <c r="A14" s="404" t="s">
        <v>99</v>
      </c>
      <c r="B14" s="119" t="s">
        <v>98</v>
      </c>
      <c r="C14" s="386" t="s">
        <v>160</v>
      </c>
      <c r="D14" s="387"/>
      <c r="E14" s="393" t="s">
        <v>170</v>
      </c>
      <c r="F14" s="393" t="s">
        <v>171</v>
      </c>
      <c r="G14" s="393" t="s">
        <v>165</v>
      </c>
      <c r="H14" s="393" t="s">
        <v>165</v>
      </c>
      <c r="I14" s="393" t="s">
        <v>172</v>
      </c>
      <c r="J14" s="393" t="s">
        <v>163</v>
      </c>
      <c r="K14" s="393" t="s">
        <v>173</v>
      </c>
      <c r="L14" s="393" t="s">
        <v>174</v>
      </c>
      <c r="M14" s="378" t="s">
        <v>169</v>
      </c>
      <c r="N14" s="380" t="s">
        <v>257</v>
      </c>
      <c r="O14" s="381"/>
      <c r="P14" s="120"/>
      <c r="Q14" s="121"/>
      <c r="R14" s="121"/>
      <c r="S14" s="122"/>
      <c r="T14" s="380" t="s">
        <v>257</v>
      </c>
      <c r="U14" s="381"/>
      <c r="V14" s="120"/>
      <c r="W14" s="121"/>
      <c r="X14" s="121"/>
      <c r="Y14" s="121"/>
      <c r="Z14" s="384" t="s">
        <v>141</v>
      </c>
      <c r="AA14" s="382" t="s">
        <v>144</v>
      </c>
    </row>
    <row r="15" spans="1:78" ht="25.5" customHeight="1" x14ac:dyDescent="0.15">
      <c r="A15" s="405"/>
      <c r="B15" s="123" t="s">
        <v>94</v>
      </c>
      <c r="C15" s="396" t="s">
        <v>156</v>
      </c>
      <c r="D15" s="397"/>
      <c r="E15" s="395"/>
      <c r="F15" s="395"/>
      <c r="G15" s="395"/>
      <c r="H15" s="395"/>
      <c r="I15" s="395"/>
      <c r="J15" s="395"/>
      <c r="K15" s="395"/>
      <c r="L15" s="395"/>
      <c r="M15" s="379"/>
      <c r="N15" s="116" t="s">
        <v>258</v>
      </c>
      <c r="O15" s="117" t="s">
        <v>139</v>
      </c>
      <c r="P15" s="117">
        <v>5</v>
      </c>
      <c r="Q15" s="117" t="s">
        <v>27</v>
      </c>
      <c r="R15" s="117">
        <v>1</v>
      </c>
      <c r="S15" s="118" t="s">
        <v>140</v>
      </c>
      <c r="T15" s="116"/>
      <c r="U15" s="117" t="s">
        <v>139</v>
      </c>
      <c r="V15" s="117"/>
      <c r="W15" s="117" t="s">
        <v>27</v>
      </c>
      <c r="X15" s="117"/>
      <c r="Y15" s="118" t="s">
        <v>140</v>
      </c>
      <c r="Z15" s="385"/>
      <c r="AA15" s="383"/>
    </row>
    <row r="16" spans="1:78" ht="25.5" customHeight="1" x14ac:dyDescent="0.15">
      <c r="A16" s="404" t="s">
        <v>100</v>
      </c>
      <c r="B16" s="119" t="s">
        <v>98</v>
      </c>
      <c r="C16" s="386" t="s">
        <v>161</v>
      </c>
      <c r="D16" s="387"/>
      <c r="E16" s="393" t="s">
        <v>170</v>
      </c>
      <c r="F16" s="393" t="s">
        <v>171</v>
      </c>
      <c r="G16" s="393" t="s">
        <v>165</v>
      </c>
      <c r="H16" s="393" t="s">
        <v>166</v>
      </c>
      <c r="I16" s="393" t="s">
        <v>167</v>
      </c>
      <c r="J16" s="393" t="s">
        <v>168</v>
      </c>
      <c r="K16" s="393" t="s">
        <v>172</v>
      </c>
      <c r="L16" s="393" t="s">
        <v>163</v>
      </c>
      <c r="M16" s="378" t="s">
        <v>169</v>
      </c>
      <c r="N16" s="380" t="s">
        <v>257</v>
      </c>
      <c r="O16" s="381"/>
      <c r="P16" s="120"/>
      <c r="Q16" s="121"/>
      <c r="R16" s="121"/>
      <c r="S16" s="122"/>
      <c r="T16" s="380" t="s">
        <v>257</v>
      </c>
      <c r="U16" s="381"/>
      <c r="V16" s="120"/>
      <c r="W16" s="121"/>
      <c r="X16" s="121"/>
      <c r="Y16" s="121"/>
      <c r="Z16" s="384" t="s">
        <v>141</v>
      </c>
      <c r="AA16" s="382" t="s">
        <v>144</v>
      </c>
    </row>
    <row r="17" spans="1:27" ht="25.5" customHeight="1" x14ac:dyDescent="0.15">
      <c r="A17" s="405"/>
      <c r="B17" s="123" t="s">
        <v>94</v>
      </c>
      <c r="C17" s="396" t="s">
        <v>157</v>
      </c>
      <c r="D17" s="397"/>
      <c r="E17" s="395"/>
      <c r="F17" s="395"/>
      <c r="G17" s="395"/>
      <c r="H17" s="395"/>
      <c r="I17" s="395"/>
      <c r="J17" s="395"/>
      <c r="K17" s="395"/>
      <c r="L17" s="395"/>
      <c r="M17" s="379"/>
      <c r="N17" s="116" t="s">
        <v>258</v>
      </c>
      <c r="O17" s="117" t="s">
        <v>139</v>
      </c>
      <c r="P17" s="117">
        <v>6</v>
      </c>
      <c r="Q17" s="117" t="s">
        <v>27</v>
      </c>
      <c r="R17" s="117">
        <v>1</v>
      </c>
      <c r="S17" s="118" t="s">
        <v>140</v>
      </c>
      <c r="T17" s="116"/>
      <c r="U17" s="117" t="s">
        <v>139</v>
      </c>
      <c r="V17" s="117"/>
      <c r="W17" s="117" t="s">
        <v>27</v>
      </c>
      <c r="X17" s="117"/>
      <c r="Y17" s="118" t="s">
        <v>140</v>
      </c>
      <c r="Z17" s="385"/>
      <c r="AA17" s="383"/>
    </row>
    <row r="18" spans="1:27" ht="25.5" customHeight="1" x14ac:dyDescent="0.15">
      <c r="A18" s="404" t="s">
        <v>101</v>
      </c>
      <c r="B18" s="119" t="s">
        <v>98</v>
      </c>
      <c r="C18" s="386" t="s">
        <v>162</v>
      </c>
      <c r="D18" s="387"/>
      <c r="E18" s="393" t="s">
        <v>170</v>
      </c>
      <c r="F18" s="393" t="s">
        <v>171</v>
      </c>
      <c r="G18" s="393" t="s">
        <v>171</v>
      </c>
      <c r="H18" s="393" t="s">
        <v>168</v>
      </c>
      <c r="I18" s="393" t="s">
        <v>168</v>
      </c>
      <c r="J18" s="393" t="s">
        <v>172</v>
      </c>
      <c r="K18" s="393" t="s">
        <v>163</v>
      </c>
      <c r="L18" s="393" t="s">
        <v>173</v>
      </c>
      <c r="M18" s="378" t="s">
        <v>169</v>
      </c>
      <c r="N18" s="380" t="s">
        <v>257</v>
      </c>
      <c r="O18" s="381"/>
      <c r="P18" s="120"/>
      <c r="Q18" s="121"/>
      <c r="R18" s="121"/>
      <c r="S18" s="122"/>
      <c r="T18" s="380" t="s">
        <v>257</v>
      </c>
      <c r="U18" s="381"/>
      <c r="V18" s="120"/>
      <c r="W18" s="121"/>
      <c r="X18" s="121"/>
      <c r="Y18" s="121"/>
      <c r="Z18" s="384" t="s">
        <v>141</v>
      </c>
      <c r="AA18" s="382" t="s">
        <v>144</v>
      </c>
    </row>
    <row r="19" spans="1:27" ht="25.5" customHeight="1" x14ac:dyDescent="0.15">
      <c r="A19" s="405"/>
      <c r="B19" s="123" t="s">
        <v>94</v>
      </c>
      <c r="C19" s="396" t="s">
        <v>158</v>
      </c>
      <c r="D19" s="397"/>
      <c r="E19" s="395"/>
      <c r="F19" s="395"/>
      <c r="G19" s="395"/>
      <c r="H19" s="395"/>
      <c r="I19" s="395"/>
      <c r="J19" s="395"/>
      <c r="K19" s="395"/>
      <c r="L19" s="395"/>
      <c r="M19" s="379"/>
      <c r="N19" s="116" t="s">
        <v>258</v>
      </c>
      <c r="O19" s="117" t="s">
        <v>139</v>
      </c>
      <c r="P19" s="117">
        <v>7</v>
      </c>
      <c r="Q19" s="117" t="s">
        <v>27</v>
      </c>
      <c r="R19" s="117">
        <v>1</v>
      </c>
      <c r="S19" s="118" t="s">
        <v>140</v>
      </c>
      <c r="T19" s="116"/>
      <c r="U19" s="117" t="s">
        <v>139</v>
      </c>
      <c r="V19" s="117"/>
      <c r="W19" s="117" t="s">
        <v>27</v>
      </c>
      <c r="X19" s="117"/>
      <c r="Y19" s="118" t="s">
        <v>140</v>
      </c>
      <c r="Z19" s="385"/>
      <c r="AA19" s="383"/>
    </row>
    <row r="20" spans="1:27" ht="25.5" customHeight="1" x14ac:dyDescent="0.15">
      <c r="A20" s="404" t="s">
        <v>102</v>
      </c>
      <c r="B20" s="119" t="s">
        <v>98</v>
      </c>
      <c r="C20" s="386"/>
      <c r="D20" s="387"/>
      <c r="E20" s="393"/>
      <c r="F20" s="393"/>
      <c r="G20" s="393"/>
      <c r="H20" s="393"/>
      <c r="I20" s="393"/>
      <c r="J20" s="393"/>
      <c r="K20" s="393"/>
      <c r="L20" s="393"/>
      <c r="M20" s="378"/>
      <c r="N20" s="380" t="s">
        <v>257</v>
      </c>
      <c r="O20" s="381"/>
      <c r="P20" s="120"/>
      <c r="Q20" s="121"/>
      <c r="R20" s="121"/>
      <c r="S20" s="122"/>
      <c r="T20" s="380" t="s">
        <v>148</v>
      </c>
      <c r="U20" s="381"/>
      <c r="V20" s="120"/>
      <c r="W20" s="121"/>
      <c r="X20" s="121"/>
      <c r="Y20" s="121"/>
      <c r="Z20" s="384" t="s">
        <v>141</v>
      </c>
      <c r="AA20" s="382" t="s">
        <v>144</v>
      </c>
    </row>
    <row r="21" spans="1:27" ht="25.5" customHeight="1" x14ac:dyDescent="0.15">
      <c r="A21" s="405"/>
      <c r="B21" s="123" t="s">
        <v>94</v>
      </c>
      <c r="C21" s="396"/>
      <c r="D21" s="397"/>
      <c r="E21" s="395"/>
      <c r="F21" s="395"/>
      <c r="G21" s="395"/>
      <c r="H21" s="395"/>
      <c r="I21" s="395"/>
      <c r="J21" s="395"/>
      <c r="K21" s="395"/>
      <c r="L21" s="395"/>
      <c r="M21" s="379"/>
      <c r="N21" s="116"/>
      <c r="O21" s="117" t="s">
        <v>139</v>
      </c>
      <c r="P21" s="117"/>
      <c r="Q21" s="117" t="s">
        <v>27</v>
      </c>
      <c r="R21" s="117"/>
      <c r="S21" s="118" t="s">
        <v>140</v>
      </c>
      <c r="T21" s="116"/>
      <c r="U21" s="117" t="s">
        <v>139</v>
      </c>
      <c r="V21" s="117"/>
      <c r="W21" s="117" t="s">
        <v>27</v>
      </c>
      <c r="X21" s="117"/>
      <c r="Y21" s="118" t="s">
        <v>140</v>
      </c>
      <c r="Z21" s="385"/>
      <c r="AA21" s="383"/>
    </row>
    <row r="22" spans="1:27" ht="25.5" customHeight="1" x14ac:dyDescent="0.15">
      <c r="A22" s="404" t="s">
        <v>103</v>
      </c>
      <c r="B22" s="119" t="s">
        <v>98</v>
      </c>
      <c r="C22" s="386"/>
      <c r="D22" s="387"/>
      <c r="E22" s="393"/>
      <c r="F22" s="393"/>
      <c r="G22" s="393"/>
      <c r="H22" s="393"/>
      <c r="I22" s="393"/>
      <c r="J22" s="393"/>
      <c r="K22" s="393"/>
      <c r="L22" s="393"/>
      <c r="M22" s="378"/>
      <c r="N22" s="380" t="s">
        <v>257</v>
      </c>
      <c r="O22" s="381"/>
      <c r="P22" s="120"/>
      <c r="Q22" s="121"/>
      <c r="R22" s="121"/>
      <c r="S22" s="122"/>
      <c r="T22" s="380" t="s">
        <v>257</v>
      </c>
      <c r="U22" s="381"/>
      <c r="V22" s="120"/>
      <c r="W22" s="121"/>
      <c r="X22" s="121"/>
      <c r="Y22" s="121"/>
      <c r="Z22" s="384" t="s">
        <v>141</v>
      </c>
      <c r="AA22" s="382" t="s">
        <v>144</v>
      </c>
    </row>
    <row r="23" spans="1:27" ht="25.5" customHeight="1" x14ac:dyDescent="0.15">
      <c r="A23" s="405"/>
      <c r="B23" s="123" t="s">
        <v>94</v>
      </c>
      <c r="C23" s="396"/>
      <c r="D23" s="397"/>
      <c r="E23" s="395"/>
      <c r="F23" s="395"/>
      <c r="G23" s="395"/>
      <c r="H23" s="395"/>
      <c r="I23" s="395"/>
      <c r="J23" s="395"/>
      <c r="K23" s="395"/>
      <c r="L23" s="395"/>
      <c r="M23" s="379"/>
      <c r="N23" s="116"/>
      <c r="O23" s="117" t="s">
        <v>139</v>
      </c>
      <c r="P23" s="117"/>
      <c r="Q23" s="117" t="s">
        <v>27</v>
      </c>
      <c r="R23" s="117"/>
      <c r="S23" s="118" t="s">
        <v>140</v>
      </c>
      <c r="T23" s="116"/>
      <c r="U23" s="117" t="s">
        <v>139</v>
      </c>
      <c r="V23" s="117"/>
      <c r="W23" s="117" t="s">
        <v>27</v>
      </c>
      <c r="X23" s="117"/>
      <c r="Y23" s="118" t="s">
        <v>140</v>
      </c>
      <c r="Z23" s="385"/>
      <c r="AA23" s="383"/>
    </row>
    <row r="24" spans="1:27" ht="25.5" customHeight="1" x14ac:dyDescent="0.15">
      <c r="A24" s="404" t="s">
        <v>104</v>
      </c>
      <c r="B24" s="119" t="s">
        <v>98</v>
      </c>
      <c r="C24" s="386"/>
      <c r="D24" s="387"/>
      <c r="E24" s="393"/>
      <c r="F24" s="393"/>
      <c r="G24" s="393"/>
      <c r="H24" s="393"/>
      <c r="I24" s="393"/>
      <c r="J24" s="393"/>
      <c r="K24" s="393"/>
      <c r="L24" s="393"/>
      <c r="M24" s="378"/>
      <c r="N24" s="380" t="s">
        <v>257</v>
      </c>
      <c r="O24" s="381"/>
      <c r="P24" s="120"/>
      <c r="Q24" s="121"/>
      <c r="R24" s="121"/>
      <c r="S24" s="122"/>
      <c r="T24" s="380" t="s">
        <v>257</v>
      </c>
      <c r="U24" s="381"/>
      <c r="V24" s="120"/>
      <c r="W24" s="121"/>
      <c r="X24" s="121"/>
      <c r="Y24" s="121"/>
      <c r="Z24" s="384" t="s">
        <v>141</v>
      </c>
      <c r="AA24" s="382" t="s">
        <v>144</v>
      </c>
    </row>
    <row r="25" spans="1:27" ht="25.5" customHeight="1" x14ac:dyDescent="0.15">
      <c r="A25" s="405"/>
      <c r="B25" s="123" t="s">
        <v>94</v>
      </c>
      <c r="C25" s="396"/>
      <c r="D25" s="397"/>
      <c r="E25" s="395"/>
      <c r="F25" s="395"/>
      <c r="G25" s="395"/>
      <c r="H25" s="395"/>
      <c r="I25" s="395"/>
      <c r="J25" s="395"/>
      <c r="K25" s="395"/>
      <c r="L25" s="395"/>
      <c r="M25" s="379"/>
      <c r="N25" s="116"/>
      <c r="O25" s="117" t="s">
        <v>139</v>
      </c>
      <c r="P25" s="117"/>
      <c r="Q25" s="117" t="s">
        <v>27</v>
      </c>
      <c r="R25" s="117"/>
      <c r="S25" s="118" t="s">
        <v>140</v>
      </c>
      <c r="T25" s="116"/>
      <c r="U25" s="117" t="s">
        <v>139</v>
      </c>
      <c r="V25" s="117"/>
      <c r="W25" s="117" t="s">
        <v>27</v>
      </c>
      <c r="X25" s="117"/>
      <c r="Y25" s="118" t="s">
        <v>140</v>
      </c>
      <c r="Z25" s="385"/>
      <c r="AA25" s="383"/>
    </row>
    <row r="26" spans="1:27" ht="25.5" customHeight="1" x14ac:dyDescent="0.15">
      <c r="A26" s="404" t="s">
        <v>105</v>
      </c>
      <c r="B26" s="119" t="s">
        <v>98</v>
      </c>
      <c r="C26" s="386"/>
      <c r="D26" s="387"/>
      <c r="E26" s="393"/>
      <c r="F26" s="393"/>
      <c r="G26" s="393"/>
      <c r="H26" s="393"/>
      <c r="I26" s="393"/>
      <c r="J26" s="393"/>
      <c r="K26" s="393"/>
      <c r="L26" s="393"/>
      <c r="M26" s="378"/>
      <c r="N26" s="380" t="s">
        <v>148</v>
      </c>
      <c r="O26" s="381"/>
      <c r="P26" s="120"/>
      <c r="Q26" s="121"/>
      <c r="R26" s="121"/>
      <c r="S26" s="122"/>
      <c r="T26" s="380" t="s">
        <v>148</v>
      </c>
      <c r="U26" s="381"/>
      <c r="V26" s="120"/>
      <c r="W26" s="121"/>
      <c r="X26" s="121"/>
      <c r="Y26" s="121"/>
      <c r="Z26" s="384" t="s">
        <v>141</v>
      </c>
      <c r="AA26" s="382" t="s">
        <v>144</v>
      </c>
    </row>
    <row r="27" spans="1:27" ht="25.5" customHeight="1" x14ac:dyDescent="0.15">
      <c r="A27" s="405"/>
      <c r="B27" s="123" t="s">
        <v>94</v>
      </c>
      <c r="C27" s="396"/>
      <c r="D27" s="397"/>
      <c r="E27" s="395"/>
      <c r="F27" s="395"/>
      <c r="G27" s="395"/>
      <c r="H27" s="395"/>
      <c r="I27" s="395"/>
      <c r="J27" s="395"/>
      <c r="K27" s="395"/>
      <c r="L27" s="395"/>
      <c r="M27" s="379"/>
      <c r="N27" s="116"/>
      <c r="O27" s="117" t="s">
        <v>139</v>
      </c>
      <c r="P27" s="117"/>
      <c r="Q27" s="117" t="s">
        <v>27</v>
      </c>
      <c r="R27" s="117"/>
      <c r="S27" s="118" t="s">
        <v>140</v>
      </c>
      <c r="T27" s="116"/>
      <c r="U27" s="117" t="s">
        <v>139</v>
      </c>
      <c r="V27" s="117"/>
      <c r="W27" s="117" t="s">
        <v>27</v>
      </c>
      <c r="X27" s="117"/>
      <c r="Y27" s="118" t="s">
        <v>140</v>
      </c>
      <c r="Z27" s="385"/>
      <c r="AA27" s="383"/>
    </row>
    <row r="28" spans="1:27" ht="25.5" customHeight="1" x14ac:dyDescent="0.15">
      <c r="A28" s="404" t="s">
        <v>106</v>
      </c>
      <c r="B28" s="119" t="s">
        <v>98</v>
      </c>
      <c r="C28" s="386"/>
      <c r="D28" s="387"/>
      <c r="E28" s="393"/>
      <c r="F28" s="393"/>
      <c r="G28" s="393"/>
      <c r="H28" s="393"/>
      <c r="I28" s="393"/>
      <c r="J28" s="393"/>
      <c r="K28" s="393"/>
      <c r="L28" s="393"/>
      <c r="M28" s="378"/>
      <c r="N28" s="380" t="s">
        <v>148</v>
      </c>
      <c r="O28" s="381"/>
      <c r="P28" s="120"/>
      <c r="Q28" s="121"/>
      <c r="R28" s="121"/>
      <c r="S28" s="122"/>
      <c r="T28" s="380" t="s">
        <v>148</v>
      </c>
      <c r="U28" s="381"/>
      <c r="V28" s="120"/>
      <c r="W28" s="121"/>
      <c r="X28" s="121"/>
      <c r="Y28" s="121"/>
      <c r="Z28" s="384" t="s">
        <v>141</v>
      </c>
      <c r="AA28" s="382" t="s">
        <v>144</v>
      </c>
    </row>
    <row r="29" spans="1:27" ht="25.5" customHeight="1" x14ac:dyDescent="0.15">
      <c r="A29" s="405"/>
      <c r="B29" s="123" t="s">
        <v>94</v>
      </c>
      <c r="C29" s="396"/>
      <c r="D29" s="397"/>
      <c r="E29" s="395"/>
      <c r="F29" s="395"/>
      <c r="G29" s="395"/>
      <c r="H29" s="395"/>
      <c r="I29" s="395"/>
      <c r="J29" s="395"/>
      <c r="K29" s="395"/>
      <c r="L29" s="395"/>
      <c r="M29" s="379"/>
      <c r="N29" s="116"/>
      <c r="O29" s="117" t="s">
        <v>139</v>
      </c>
      <c r="P29" s="117"/>
      <c r="Q29" s="117" t="s">
        <v>27</v>
      </c>
      <c r="R29" s="117"/>
      <c r="S29" s="118" t="s">
        <v>140</v>
      </c>
      <c r="T29" s="116"/>
      <c r="U29" s="117" t="s">
        <v>139</v>
      </c>
      <c r="V29" s="117"/>
      <c r="W29" s="117" t="s">
        <v>27</v>
      </c>
      <c r="X29" s="117"/>
      <c r="Y29" s="118" t="s">
        <v>140</v>
      </c>
      <c r="Z29" s="385"/>
      <c r="AA29" s="383"/>
    </row>
    <row r="30" spans="1:27" ht="25.5" customHeight="1" x14ac:dyDescent="0.15">
      <c r="A30" s="404" t="s">
        <v>107</v>
      </c>
      <c r="B30" s="119" t="s">
        <v>98</v>
      </c>
      <c r="C30" s="386"/>
      <c r="D30" s="387"/>
      <c r="E30" s="393"/>
      <c r="F30" s="393"/>
      <c r="G30" s="393"/>
      <c r="H30" s="393"/>
      <c r="I30" s="393"/>
      <c r="J30" s="393"/>
      <c r="K30" s="393"/>
      <c r="L30" s="393"/>
      <c r="M30" s="378"/>
      <c r="N30" s="380" t="s">
        <v>257</v>
      </c>
      <c r="O30" s="381"/>
      <c r="P30" s="120"/>
      <c r="Q30" s="121"/>
      <c r="R30" s="121"/>
      <c r="S30" s="122"/>
      <c r="T30" s="380" t="s">
        <v>257</v>
      </c>
      <c r="U30" s="381"/>
      <c r="V30" s="120"/>
      <c r="W30" s="121"/>
      <c r="X30" s="121"/>
      <c r="Y30" s="121"/>
      <c r="Z30" s="384" t="s">
        <v>141</v>
      </c>
      <c r="AA30" s="382" t="s">
        <v>144</v>
      </c>
    </row>
    <row r="31" spans="1:27" ht="25.5" customHeight="1" x14ac:dyDescent="0.15">
      <c r="A31" s="405"/>
      <c r="B31" s="123" t="s">
        <v>94</v>
      </c>
      <c r="C31" s="396"/>
      <c r="D31" s="397"/>
      <c r="E31" s="395"/>
      <c r="F31" s="395"/>
      <c r="G31" s="395"/>
      <c r="H31" s="395"/>
      <c r="I31" s="395"/>
      <c r="J31" s="395"/>
      <c r="K31" s="395"/>
      <c r="L31" s="395"/>
      <c r="M31" s="379"/>
      <c r="N31" s="116"/>
      <c r="O31" s="117" t="s">
        <v>139</v>
      </c>
      <c r="P31" s="117"/>
      <c r="Q31" s="117" t="s">
        <v>27</v>
      </c>
      <c r="R31" s="117"/>
      <c r="S31" s="118" t="s">
        <v>140</v>
      </c>
      <c r="T31" s="116"/>
      <c r="U31" s="117" t="s">
        <v>139</v>
      </c>
      <c r="V31" s="117"/>
      <c r="W31" s="117" t="s">
        <v>27</v>
      </c>
      <c r="X31" s="117"/>
      <c r="Y31" s="118" t="s">
        <v>140</v>
      </c>
      <c r="Z31" s="385"/>
      <c r="AA31" s="383"/>
    </row>
    <row r="32" spans="1:27" ht="25.5" customHeight="1" x14ac:dyDescent="0.15">
      <c r="A32" s="404" t="s">
        <v>108</v>
      </c>
      <c r="B32" s="119" t="s">
        <v>98</v>
      </c>
      <c r="C32" s="386"/>
      <c r="D32" s="387"/>
      <c r="E32" s="393"/>
      <c r="F32" s="393"/>
      <c r="G32" s="393"/>
      <c r="H32" s="393"/>
      <c r="I32" s="393"/>
      <c r="J32" s="393"/>
      <c r="K32" s="393"/>
      <c r="L32" s="393"/>
      <c r="M32" s="378"/>
      <c r="N32" s="380" t="s">
        <v>257</v>
      </c>
      <c r="O32" s="381"/>
      <c r="P32" s="120"/>
      <c r="Q32" s="121"/>
      <c r="R32" s="121"/>
      <c r="S32" s="122"/>
      <c r="T32" s="380" t="s">
        <v>257</v>
      </c>
      <c r="U32" s="381"/>
      <c r="V32" s="120"/>
      <c r="W32" s="121"/>
      <c r="X32" s="121"/>
      <c r="Y32" s="121"/>
      <c r="Z32" s="384" t="s">
        <v>141</v>
      </c>
      <c r="AA32" s="382" t="s">
        <v>144</v>
      </c>
    </row>
    <row r="33" spans="1:27" ht="25.5" customHeight="1" x14ac:dyDescent="0.15">
      <c r="A33" s="405"/>
      <c r="B33" s="123" t="s">
        <v>94</v>
      </c>
      <c r="C33" s="396"/>
      <c r="D33" s="397"/>
      <c r="E33" s="395"/>
      <c r="F33" s="395"/>
      <c r="G33" s="395"/>
      <c r="H33" s="395"/>
      <c r="I33" s="395"/>
      <c r="J33" s="395"/>
      <c r="K33" s="395"/>
      <c r="L33" s="395"/>
      <c r="M33" s="379"/>
      <c r="N33" s="116"/>
      <c r="O33" s="117" t="s">
        <v>139</v>
      </c>
      <c r="P33" s="117"/>
      <c r="Q33" s="117" t="s">
        <v>27</v>
      </c>
      <c r="R33" s="117"/>
      <c r="S33" s="118" t="s">
        <v>140</v>
      </c>
      <c r="T33" s="116"/>
      <c r="U33" s="117" t="s">
        <v>139</v>
      </c>
      <c r="V33" s="117"/>
      <c r="W33" s="117" t="s">
        <v>27</v>
      </c>
      <c r="X33" s="117"/>
      <c r="Y33" s="118" t="s">
        <v>140</v>
      </c>
      <c r="Z33" s="385"/>
      <c r="AA33" s="383"/>
    </row>
    <row r="34" spans="1:27" ht="25.5" customHeight="1" x14ac:dyDescent="0.15">
      <c r="A34" s="404" t="s">
        <v>109</v>
      </c>
      <c r="B34" s="119" t="s">
        <v>98</v>
      </c>
      <c r="C34" s="386"/>
      <c r="D34" s="387"/>
      <c r="E34" s="393"/>
      <c r="F34" s="393"/>
      <c r="G34" s="393"/>
      <c r="H34" s="393"/>
      <c r="I34" s="393"/>
      <c r="J34" s="393"/>
      <c r="K34" s="393"/>
      <c r="L34" s="393"/>
      <c r="M34" s="378"/>
      <c r="N34" s="380" t="s">
        <v>257</v>
      </c>
      <c r="O34" s="381"/>
      <c r="P34" s="120"/>
      <c r="Q34" s="121"/>
      <c r="R34" s="121"/>
      <c r="S34" s="122"/>
      <c r="T34" s="380" t="s">
        <v>257</v>
      </c>
      <c r="U34" s="381"/>
      <c r="V34" s="120"/>
      <c r="W34" s="121"/>
      <c r="X34" s="121"/>
      <c r="Y34" s="121"/>
      <c r="Z34" s="384" t="s">
        <v>141</v>
      </c>
      <c r="AA34" s="382" t="s">
        <v>144</v>
      </c>
    </row>
    <row r="35" spans="1:27" ht="25.5" customHeight="1" x14ac:dyDescent="0.15">
      <c r="A35" s="405"/>
      <c r="B35" s="123" t="s">
        <v>94</v>
      </c>
      <c r="C35" s="396"/>
      <c r="D35" s="397"/>
      <c r="E35" s="395"/>
      <c r="F35" s="395"/>
      <c r="G35" s="395"/>
      <c r="H35" s="395"/>
      <c r="I35" s="395"/>
      <c r="J35" s="395"/>
      <c r="K35" s="395"/>
      <c r="L35" s="395"/>
      <c r="M35" s="379"/>
      <c r="N35" s="116"/>
      <c r="O35" s="117" t="s">
        <v>139</v>
      </c>
      <c r="P35" s="117"/>
      <c r="Q35" s="117" t="s">
        <v>27</v>
      </c>
      <c r="R35" s="117"/>
      <c r="S35" s="118" t="s">
        <v>140</v>
      </c>
      <c r="T35" s="116"/>
      <c r="U35" s="117" t="s">
        <v>139</v>
      </c>
      <c r="V35" s="117"/>
      <c r="W35" s="117" t="s">
        <v>27</v>
      </c>
      <c r="X35" s="117"/>
      <c r="Y35" s="118" t="s">
        <v>140</v>
      </c>
      <c r="Z35" s="385"/>
      <c r="AA35" s="383"/>
    </row>
    <row r="36" spans="1:27" ht="25.5" customHeight="1" x14ac:dyDescent="0.15">
      <c r="A36" s="404" t="s">
        <v>110</v>
      </c>
      <c r="B36" s="119" t="s">
        <v>98</v>
      </c>
      <c r="C36" s="386"/>
      <c r="D36" s="387"/>
      <c r="E36" s="393"/>
      <c r="F36" s="393"/>
      <c r="G36" s="393"/>
      <c r="H36" s="393"/>
      <c r="I36" s="393"/>
      <c r="J36" s="393"/>
      <c r="K36" s="393"/>
      <c r="L36" s="393"/>
      <c r="M36" s="378"/>
      <c r="N36" s="380" t="s">
        <v>257</v>
      </c>
      <c r="O36" s="381"/>
      <c r="P36" s="120"/>
      <c r="Q36" s="121"/>
      <c r="R36" s="121"/>
      <c r="S36" s="122"/>
      <c r="T36" s="380" t="s">
        <v>257</v>
      </c>
      <c r="U36" s="381"/>
      <c r="V36" s="120"/>
      <c r="W36" s="121"/>
      <c r="X36" s="121"/>
      <c r="Y36" s="121"/>
      <c r="Z36" s="384" t="s">
        <v>141</v>
      </c>
      <c r="AA36" s="382" t="s">
        <v>144</v>
      </c>
    </row>
    <row r="37" spans="1:27" ht="25.5" customHeight="1" x14ac:dyDescent="0.15">
      <c r="A37" s="405"/>
      <c r="B37" s="123" t="s">
        <v>94</v>
      </c>
      <c r="C37" s="396"/>
      <c r="D37" s="397"/>
      <c r="E37" s="395"/>
      <c r="F37" s="395"/>
      <c r="G37" s="395"/>
      <c r="H37" s="395"/>
      <c r="I37" s="395"/>
      <c r="J37" s="395"/>
      <c r="K37" s="395"/>
      <c r="L37" s="395"/>
      <c r="M37" s="379"/>
      <c r="N37" s="116"/>
      <c r="O37" s="117" t="s">
        <v>139</v>
      </c>
      <c r="P37" s="117"/>
      <c r="Q37" s="117" t="s">
        <v>27</v>
      </c>
      <c r="R37" s="117"/>
      <c r="S37" s="118" t="s">
        <v>140</v>
      </c>
      <c r="T37" s="116"/>
      <c r="U37" s="117" t="s">
        <v>139</v>
      </c>
      <c r="V37" s="117"/>
      <c r="W37" s="117" t="s">
        <v>27</v>
      </c>
      <c r="X37" s="117"/>
      <c r="Y37" s="118" t="s">
        <v>140</v>
      </c>
      <c r="Z37" s="385"/>
      <c r="AA37" s="383"/>
    </row>
    <row r="38" spans="1:27" ht="25.5" customHeight="1" x14ac:dyDescent="0.15">
      <c r="A38" s="404" t="s">
        <v>111</v>
      </c>
      <c r="B38" s="119" t="s">
        <v>98</v>
      </c>
      <c r="C38" s="386"/>
      <c r="D38" s="387"/>
      <c r="E38" s="393"/>
      <c r="F38" s="393"/>
      <c r="G38" s="393"/>
      <c r="H38" s="393"/>
      <c r="I38" s="393"/>
      <c r="J38" s="393"/>
      <c r="K38" s="393"/>
      <c r="L38" s="393"/>
      <c r="M38" s="378"/>
      <c r="N38" s="380" t="s">
        <v>257</v>
      </c>
      <c r="O38" s="381"/>
      <c r="P38" s="120"/>
      <c r="Q38" s="121"/>
      <c r="R38" s="121"/>
      <c r="S38" s="122"/>
      <c r="T38" s="380" t="s">
        <v>257</v>
      </c>
      <c r="U38" s="381"/>
      <c r="V38" s="120"/>
      <c r="W38" s="121"/>
      <c r="X38" s="121"/>
      <c r="Y38" s="121"/>
      <c r="Z38" s="384" t="s">
        <v>141</v>
      </c>
      <c r="AA38" s="382" t="s">
        <v>144</v>
      </c>
    </row>
    <row r="39" spans="1:27" ht="25.5" customHeight="1" x14ac:dyDescent="0.15">
      <c r="A39" s="405"/>
      <c r="B39" s="123" t="s">
        <v>94</v>
      </c>
      <c r="C39" s="396"/>
      <c r="D39" s="397"/>
      <c r="E39" s="395"/>
      <c r="F39" s="395"/>
      <c r="G39" s="395"/>
      <c r="H39" s="395"/>
      <c r="I39" s="395"/>
      <c r="J39" s="395"/>
      <c r="K39" s="395"/>
      <c r="L39" s="395"/>
      <c r="M39" s="379"/>
      <c r="N39" s="116"/>
      <c r="O39" s="117" t="s">
        <v>139</v>
      </c>
      <c r="P39" s="117"/>
      <c r="Q39" s="117" t="s">
        <v>27</v>
      </c>
      <c r="R39" s="117"/>
      <c r="S39" s="118" t="s">
        <v>140</v>
      </c>
      <c r="T39" s="116"/>
      <c r="U39" s="117" t="s">
        <v>139</v>
      </c>
      <c r="V39" s="117"/>
      <c r="W39" s="117" t="s">
        <v>27</v>
      </c>
      <c r="X39" s="117"/>
      <c r="Y39" s="118" t="s">
        <v>140</v>
      </c>
      <c r="Z39" s="385"/>
      <c r="AA39" s="383"/>
    </row>
    <row r="40" spans="1:27" ht="25.5" customHeight="1" x14ac:dyDescent="0.15">
      <c r="A40" s="444" t="s">
        <v>112</v>
      </c>
      <c r="B40" s="119" t="s">
        <v>98</v>
      </c>
      <c r="C40" s="386"/>
      <c r="D40" s="387"/>
      <c r="E40" s="393"/>
      <c r="F40" s="393"/>
      <c r="G40" s="393"/>
      <c r="H40" s="393"/>
      <c r="I40" s="393"/>
      <c r="J40" s="393"/>
      <c r="K40" s="393"/>
      <c r="L40" s="393"/>
      <c r="M40" s="378"/>
      <c r="N40" s="380" t="s">
        <v>257</v>
      </c>
      <c r="O40" s="381"/>
      <c r="P40" s="120"/>
      <c r="Q40" s="121"/>
      <c r="R40" s="121"/>
      <c r="S40" s="122"/>
      <c r="T40" s="380" t="s">
        <v>257</v>
      </c>
      <c r="U40" s="381"/>
      <c r="V40" s="120"/>
      <c r="W40" s="121"/>
      <c r="X40" s="121"/>
      <c r="Y40" s="121"/>
      <c r="Z40" s="384" t="s">
        <v>141</v>
      </c>
      <c r="AA40" s="382" t="s">
        <v>144</v>
      </c>
    </row>
    <row r="41" spans="1:27" ht="25.5" customHeight="1" thickBot="1" x14ac:dyDescent="0.2">
      <c r="A41" s="445"/>
      <c r="B41" s="124" t="s">
        <v>94</v>
      </c>
      <c r="C41" s="390"/>
      <c r="D41" s="391"/>
      <c r="E41" s="394"/>
      <c r="F41" s="394"/>
      <c r="G41" s="394"/>
      <c r="H41" s="394"/>
      <c r="I41" s="394"/>
      <c r="J41" s="394"/>
      <c r="K41" s="394"/>
      <c r="L41" s="394"/>
      <c r="M41" s="388"/>
      <c r="N41" s="125"/>
      <c r="O41" s="126" t="s">
        <v>139</v>
      </c>
      <c r="P41" s="126"/>
      <c r="Q41" s="126" t="s">
        <v>27</v>
      </c>
      <c r="R41" s="126"/>
      <c r="S41" s="127" t="s">
        <v>140</v>
      </c>
      <c r="T41" s="125"/>
      <c r="U41" s="126" t="s">
        <v>139</v>
      </c>
      <c r="V41" s="126"/>
      <c r="W41" s="126" t="s">
        <v>27</v>
      </c>
      <c r="X41" s="126"/>
      <c r="Y41" s="127" t="s">
        <v>140</v>
      </c>
      <c r="Z41" s="392"/>
      <c r="AA41" s="389"/>
    </row>
    <row r="42" spans="1:27" ht="14.25" customHeight="1" x14ac:dyDescent="0.15">
      <c r="A42" s="146" t="s">
        <v>113</v>
      </c>
      <c r="B42" s="146"/>
      <c r="C42" s="146" t="s">
        <v>153</v>
      </c>
      <c r="D42" s="146"/>
      <c r="E42" s="147"/>
      <c r="F42" s="146"/>
      <c r="G42" s="146"/>
      <c r="H42" s="146"/>
      <c r="I42" s="146"/>
      <c r="J42" s="146"/>
      <c r="K42" s="146"/>
      <c r="L42" s="146"/>
      <c r="M42" s="146"/>
      <c r="N42" s="146"/>
      <c r="O42" s="146"/>
      <c r="P42" s="146"/>
      <c r="Q42" s="146"/>
      <c r="R42" s="146"/>
      <c r="S42" s="146"/>
      <c r="T42" s="146"/>
      <c r="U42" s="146"/>
      <c r="V42" s="146"/>
      <c r="W42" s="146"/>
      <c r="X42" s="146"/>
      <c r="Y42" s="146"/>
    </row>
    <row r="43" spans="1:27" ht="14.25" customHeight="1" x14ac:dyDescent="0.15">
      <c r="A43" s="146"/>
      <c r="B43" s="147"/>
      <c r="C43" s="146" t="s">
        <v>146</v>
      </c>
      <c r="D43" s="146"/>
      <c r="E43" s="147"/>
      <c r="F43" s="146"/>
      <c r="G43" s="146"/>
      <c r="H43" s="146"/>
      <c r="I43" s="146"/>
      <c r="J43" s="146"/>
      <c r="K43" s="146"/>
      <c r="L43" s="146"/>
      <c r="M43" s="146"/>
      <c r="N43" s="146"/>
      <c r="O43" s="146"/>
      <c r="P43" s="146"/>
      <c r="Q43" s="146"/>
      <c r="R43" s="146"/>
      <c r="S43" s="146"/>
      <c r="T43" s="146"/>
      <c r="U43" s="146"/>
      <c r="V43" s="146"/>
      <c r="W43" s="146"/>
      <c r="X43" s="146"/>
      <c r="Y43" s="146"/>
    </row>
    <row r="44" spans="1:27" ht="14.25" customHeight="1" x14ac:dyDescent="0.15">
      <c r="A44" s="129"/>
      <c r="B44" s="129"/>
      <c r="C44" s="146" t="s">
        <v>145</v>
      </c>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27" ht="20.100000000000001" customHeight="1"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27" ht="20.100000000000001"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row r="47" spans="1:27" ht="20.100000000000001"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row>
    <row r="48" spans="1:27" ht="20.100000000000001"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row r="49" spans="1:25" ht="20.100000000000001"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1:25" ht="20.100000000000001" customHeight="1" x14ac:dyDescent="0.1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row>
    <row r="51" spans="1:25" ht="20.100000000000001"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row>
    <row r="52" spans="1:25" ht="20.100000000000001" customHeight="1" x14ac:dyDescent="0.1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1:25" ht="20.100000000000001"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row>
    <row r="54" spans="1:25" ht="20.100000000000001" customHeight="1" x14ac:dyDescent="0.1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row>
    <row r="55" spans="1:25" ht="20.100000000000001" customHeight="1" x14ac:dyDescent="0.1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row>
    <row r="56" spans="1:25" ht="20.100000000000001" customHeight="1" x14ac:dyDescent="0.1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row>
    <row r="57" spans="1:25" ht="20.100000000000001" customHeight="1" x14ac:dyDescent="0.1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1:25" ht="20.100000000000001" customHeight="1" x14ac:dyDescent="0.1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row r="59" spans="1:25" ht="20.100000000000001" customHeight="1" x14ac:dyDescent="0.1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row>
  </sheetData>
  <mergeCells count="254">
    <mergeCell ref="K40:K41"/>
    <mergeCell ref="L40:L41"/>
    <mergeCell ref="M40:M41"/>
    <mergeCell ref="N40:O40"/>
    <mergeCell ref="G40:G41"/>
    <mergeCell ref="H40:H41"/>
    <mergeCell ref="I40:I41"/>
    <mergeCell ref="J40:J41"/>
    <mergeCell ref="A40:A41"/>
    <mergeCell ref="C40:D40"/>
    <mergeCell ref="E40:E41"/>
    <mergeCell ref="F40:F41"/>
    <mergeCell ref="T38:U38"/>
    <mergeCell ref="Z38:Z39"/>
    <mergeCell ref="AA38:AA39"/>
    <mergeCell ref="C39:D39"/>
    <mergeCell ref="K38:K39"/>
    <mergeCell ref="L38:L39"/>
    <mergeCell ref="M38:M39"/>
    <mergeCell ref="N38:O38"/>
    <mergeCell ref="G38:G39"/>
    <mergeCell ref="H38:H39"/>
    <mergeCell ref="I38:I39"/>
    <mergeCell ref="J38:J39"/>
    <mergeCell ref="A38:A39"/>
    <mergeCell ref="C38:D38"/>
    <mergeCell ref="E38:E39"/>
    <mergeCell ref="F38:F39"/>
    <mergeCell ref="T40:U40"/>
    <mergeCell ref="Z40:Z41"/>
    <mergeCell ref="AA40:AA41"/>
    <mergeCell ref="C41:D41"/>
    <mergeCell ref="A34:A35"/>
    <mergeCell ref="C34:D34"/>
    <mergeCell ref="T36:U36"/>
    <mergeCell ref="Z36:Z37"/>
    <mergeCell ref="AA36:AA37"/>
    <mergeCell ref="C37:D37"/>
    <mergeCell ref="K36:K37"/>
    <mergeCell ref="L36:L37"/>
    <mergeCell ref="M36:M37"/>
    <mergeCell ref="N36:O36"/>
    <mergeCell ref="I36:I37"/>
    <mergeCell ref="J36:J37"/>
    <mergeCell ref="A36:A37"/>
    <mergeCell ref="C36:D36"/>
    <mergeCell ref="E36:E37"/>
    <mergeCell ref="F36:F37"/>
    <mergeCell ref="G36:G37"/>
    <mergeCell ref="H36:H37"/>
    <mergeCell ref="E34:E35"/>
    <mergeCell ref="F34:F35"/>
    <mergeCell ref="T34:U34"/>
    <mergeCell ref="Z34:Z35"/>
    <mergeCell ref="C35:D35"/>
    <mergeCell ref="K34:K35"/>
    <mergeCell ref="L34:L35"/>
    <mergeCell ref="M34:M35"/>
    <mergeCell ref="G34:G35"/>
    <mergeCell ref="H34:H35"/>
    <mergeCell ref="N32:O32"/>
    <mergeCell ref="T32:U32"/>
    <mergeCell ref="Z32:Z33"/>
    <mergeCell ref="AA32:AA33"/>
    <mergeCell ref="I34:I35"/>
    <mergeCell ref="J34:J35"/>
    <mergeCell ref="AA34:AA35"/>
    <mergeCell ref="N34:O34"/>
    <mergeCell ref="H32:H33"/>
    <mergeCell ref="I32:I33"/>
    <mergeCell ref="J32:J33"/>
    <mergeCell ref="K32:K33"/>
    <mergeCell ref="L32:L33"/>
    <mergeCell ref="M32:M33"/>
    <mergeCell ref="A32:A33"/>
    <mergeCell ref="C32:D32"/>
    <mergeCell ref="E32:E33"/>
    <mergeCell ref="C33:D33"/>
    <mergeCell ref="F32:F33"/>
    <mergeCell ref="G32:G33"/>
    <mergeCell ref="T30:U30"/>
    <mergeCell ref="Z30:Z31"/>
    <mergeCell ref="AA30:AA31"/>
    <mergeCell ref="C31:D31"/>
    <mergeCell ref="K30:K31"/>
    <mergeCell ref="L30:L31"/>
    <mergeCell ref="M30:M31"/>
    <mergeCell ref="N30:O30"/>
    <mergeCell ref="G30:G31"/>
    <mergeCell ref="H30:H31"/>
    <mergeCell ref="I30:I31"/>
    <mergeCell ref="J30:J31"/>
    <mergeCell ref="A30:A31"/>
    <mergeCell ref="C30:D30"/>
    <mergeCell ref="E30:E31"/>
    <mergeCell ref="F30:F31"/>
    <mergeCell ref="M28:M29"/>
    <mergeCell ref="N28:O28"/>
    <mergeCell ref="G28:G29"/>
    <mergeCell ref="H28:H29"/>
    <mergeCell ref="I28:I29"/>
    <mergeCell ref="J28:J29"/>
    <mergeCell ref="K28:K29"/>
    <mergeCell ref="L28:L29"/>
    <mergeCell ref="A26:A27"/>
    <mergeCell ref="C26:D26"/>
    <mergeCell ref="E26:E27"/>
    <mergeCell ref="F26:F27"/>
    <mergeCell ref="C27:D27"/>
    <mergeCell ref="A28:A29"/>
    <mergeCell ref="C28:D28"/>
    <mergeCell ref="E28:E29"/>
    <mergeCell ref="F28:F29"/>
    <mergeCell ref="C29:D29"/>
    <mergeCell ref="N26:O26"/>
    <mergeCell ref="G26:G27"/>
    <mergeCell ref="H26:H27"/>
    <mergeCell ref="I26:I27"/>
    <mergeCell ref="J26:J27"/>
    <mergeCell ref="K26:K27"/>
    <mergeCell ref="M26:M27"/>
    <mergeCell ref="T24:U24"/>
    <mergeCell ref="Z24:Z25"/>
    <mergeCell ref="AA24:AA25"/>
    <mergeCell ref="C25:D25"/>
    <mergeCell ref="K24:K25"/>
    <mergeCell ref="L24:L25"/>
    <mergeCell ref="M24:M25"/>
    <mergeCell ref="N24:O24"/>
    <mergeCell ref="G24:G25"/>
    <mergeCell ref="H24:H25"/>
    <mergeCell ref="I24:I25"/>
    <mergeCell ref="J24:J25"/>
    <mergeCell ref="A24:A25"/>
    <mergeCell ref="C24:D24"/>
    <mergeCell ref="E24:E25"/>
    <mergeCell ref="F24:F25"/>
    <mergeCell ref="T22:U22"/>
    <mergeCell ref="Z22:Z23"/>
    <mergeCell ref="AA22:AA23"/>
    <mergeCell ref="C23:D23"/>
    <mergeCell ref="K22:K23"/>
    <mergeCell ref="L22:L23"/>
    <mergeCell ref="M22:M23"/>
    <mergeCell ref="N22:O22"/>
    <mergeCell ref="G22:G23"/>
    <mergeCell ref="H22:H23"/>
    <mergeCell ref="I22:I23"/>
    <mergeCell ref="J22:J23"/>
    <mergeCell ref="A22:A23"/>
    <mergeCell ref="C22:D22"/>
    <mergeCell ref="E22:E23"/>
    <mergeCell ref="F22:F23"/>
    <mergeCell ref="A18:A19"/>
    <mergeCell ref="C18:D18"/>
    <mergeCell ref="E18:E19"/>
    <mergeCell ref="F18:F19"/>
    <mergeCell ref="A20:A21"/>
    <mergeCell ref="C20:D20"/>
    <mergeCell ref="E20:E21"/>
    <mergeCell ref="F20:F21"/>
    <mergeCell ref="T18:U18"/>
    <mergeCell ref="C19:D19"/>
    <mergeCell ref="K18:K19"/>
    <mergeCell ref="L18:L19"/>
    <mergeCell ref="M18:M19"/>
    <mergeCell ref="N18:O18"/>
    <mergeCell ref="G18:G19"/>
    <mergeCell ref="H18:H19"/>
    <mergeCell ref="T20:U20"/>
    <mergeCell ref="C21:D21"/>
    <mergeCell ref="K20:K21"/>
    <mergeCell ref="L20:L21"/>
    <mergeCell ref="M20:M21"/>
    <mergeCell ref="N20:O20"/>
    <mergeCell ref="G20:G21"/>
    <mergeCell ref="H20:H21"/>
    <mergeCell ref="A16:A17"/>
    <mergeCell ref="C16:D16"/>
    <mergeCell ref="E16:E17"/>
    <mergeCell ref="T16:U16"/>
    <mergeCell ref="AA16:AA17"/>
    <mergeCell ref="C17:D17"/>
    <mergeCell ref="K16:K17"/>
    <mergeCell ref="C15:D15"/>
    <mergeCell ref="K14:K15"/>
    <mergeCell ref="L14:L15"/>
    <mergeCell ref="M14:M15"/>
    <mergeCell ref="J14:J15"/>
    <mergeCell ref="T14:U14"/>
    <mergeCell ref="N14:O14"/>
    <mergeCell ref="F16:F17"/>
    <mergeCell ref="G16:G17"/>
    <mergeCell ref="H16:H17"/>
    <mergeCell ref="I16:I17"/>
    <mergeCell ref="J16:J17"/>
    <mergeCell ref="L16:L17"/>
    <mergeCell ref="M16:M17"/>
    <mergeCell ref="N16:O16"/>
    <mergeCell ref="A14:A15"/>
    <mergeCell ref="C14:D14"/>
    <mergeCell ref="E14:E15"/>
    <mergeCell ref="F14:F15"/>
    <mergeCell ref="G14:G15"/>
    <mergeCell ref="H14:H15"/>
    <mergeCell ref="I14:I15"/>
    <mergeCell ref="K12:K13"/>
    <mergeCell ref="L12:L13"/>
    <mergeCell ref="B10:D11"/>
    <mergeCell ref="E10:L11"/>
    <mergeCell ref="M10:M11"/>
    <mergeCell ref="N10:S11"/>
    <mergeCell ref="A12:A13"/>
    <mergeCell ref="C12:D12"/>
    <mergeCell ref="E12:E13"/>
    <mergeCell ref="F12:F13"/>
    <mergeCell ref="I12:I13"/>
    <mergeCell ref="J12:J13"/>
    <mergeCell ref="C13:D13"/>
    <mergeCell ref="M12:M13"/>
    <mergeCell ref="N12:O12"/>
    <mergeCell ref="B4:C6"/>
    <mergeCell ref="E4:H4"/>
    <mergeCell ref="I4:L4"/>
    <mergeCell ref="E5:H5"/>
    <mergeCell ref="I5:L5"/>
    <mergeCell ref="E6:H6"/>
    <mergeCell ref="I6:L6"/>
    <mergeCell ref="T6:W6"/>
    <mergeCell ref="X6:AA6"/>
    <mergeCell ref="T10:Y11"/>
    <mergeCell ref="G12:G13"/>
    <mergeCell ref="H12:H13"/>
    <mergeCell ref="T26:U26"/>
    <mergeCell ref="Z26:Z27"/>
    <mergeCell ref="AA26:AA27"/>
    <mergeCell ref="T28:U28"/>
    <mergeCell ref="Z28:Z29"/>
    <mergeCell ref="AA28:AA29"/>
    <mergeCell ref="AA12:AA13"/>
    <mergeCell ref="T12:U12"/>
    <mergeCell ref="Z12:Z13"/>
    <mergeCell ref="Z14:Z15"/>
    <mergeCell ref="Z16:Z17"/>
    <mergeCell ref="AA14:AA15"/>
    <mergeCell ref="I18:I19"/>
    <mergeCell ref="J18:J19"/>
    <mergeCell ref="Z18:Z19"/>
    <mergeCell ref="AA18:AA19"/>
    <mergeCell ref="Z20:Z21"/>
    <mergeCell ref="AA20:AA21"/>
    <mergeCell ref="I20:I21"/>
    <mergeCell ref="J20:J21"/>
    <mergeCell ref="L26:L27"/>
  </mergeCells>
  <phoneticPr fontId="14"/>
  <pageMargins left="0.78740157480314965" right="0.19685039370078741" top="0.78740157480314965" bottom="0.35433070866141736" header="0.39370078740157483" footer="0.27559055118110237"/>
  <pageSetup paperSize="9" scale="8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7"/>
  <sheetViews>
    <sheetView workbookViewId="0">
      <selection activeCell="C8" sqref="C8:M8"/>
    </sheetView>
  </sheetViews>
  <sheetFormatPr defaultRowHeight="13.5" x14ac:dyDescent="0.15"/>
  <cols>
    <col min="1" max="1" width="22.25" customWidth="1"/>
    <col min="3" max="3" width="11" customWidth="1"/>
    <col min="4" max="13" width="4" customWidth="1"/>
  </cols>
  <sheetData>
    <row r="1" spans="1:13" x14ac:dyDescent="0.15">
      <c r="A1" s="205" t="s">
        <v>281</v>
      </c>
    </row>
    <row r="2" spans="1:13" ht="19.5" customHeight="1" x14ac:dyDescent="0.15">
      <c r="A2" s="448" t="s">
        <v>266</v>
      </c>
      <c r="B2" s="448"/>
      <c r="C2" s="448"/>
      <c r="D2" s="448"/>
      <c r="E2" s="448"/>
      <c r="F2" s="448"/>
      <c r="G2" s="448"/>
      <c r="H2" s="448"/>
      <c r="I2" s="448"/>
      <c r="J2" s="448"/>
      <c r="K2" s="448"/>
      <c r="L2" s="448"/>
      <c r="M2" s="448"/>
    </row>
    <row r="3" spans="1:13" ht="19.5" customHeight="1" x14ac:dyDescent="0.15"/>
    <row r="4" spans="1:13" ht="19.5" customHeight="1" x14ac:dyDescent="0.15">
      <c r="A4" t="s">
        <v>267</v>
      </c>
    </row>
    <row r="5" spans="1:13" ht="19.5" customHeight="1" x14ac:dyDescent="0.15">
      <c r="B5" s="447" t="s">
        <v>268</v>
      </c>
      <c r="C5" s="447"/>
      <c r="D5" s="202">
        <v>4</v>
      </c>
      <c r="E5" s="202">
        <v>0</v>
      </c>
      <c r="F5" s="202"/>
      <c r="G5" s="202"/>
      <c r="H5" s="202"/>
      <c r="I5" s="202"/>
      <c r="J5" s="202"/>
      <c r="K5" s="202"/>
      <c r="L5" s="202"/>
      <c r="M5" s="202"/>
    </row>
    <row r="6" spans="1:13" ht="19.5" customHeight="1" x14ac:dyDescent="0.15"/>
    <row r="7" spans="1:13" ht="19.5" customHeight="1" x14ac:dyDescent="0.15">
      <c r="A7" s="447" t="s">
        <v>269</v>
      </c>
      <c r="B7" s="201" t="s">
        <v>270</v>
      </c>
      <c r="C7" s="447"/>
      <c r="D7" s="447"/>
      <c r="E7" s="447"/>
      <c r="F7" s="447"/>
      <c r="G7" s="447"/>
      <c r="H7" s="447"/>
      <c r="I7" s="447"/>
      <c r="J7" s="447"/>
      <c r="K7" s="447"/>
      <c r="L7" s="447"/>
      <c r="M7" s="447"/>
    </row>
    <row r="8" spans="1:13" ht="39" customHeight="1" x14ac:dyDescent="0.15">
      <c r="A8" s="447"/>
      <c r="B8" s="201" t="s">
        <v>271</v>
      </c>
      <c r="C8" s="447"/>
      <c r="D8" s="447"/>
      <c r="E8" s="447"/>
      <c r="F8" s="447"/>
      <c r="G8" s="447"/>
      <c r="H8" s="447"/>
      <c r="I8" s="447"/>
      <c r="J8" s="447"/>
      <c r="K8" s="447"/>
      <c r="L8" s="447"/>
      <c r="M8" s="447"/>
    </row>
    <row r="9" spans="1:13" ht="19.5" customHeight="1" x14ac:dyDescent="0.15">
      <c r="B9" s="203"/>
    </row>
    <row r="10" spans="1:13" ht="19.5" customHeight="1" x14ac:dyDescent="0.15">
      <c r="A10" s="447" t="s">
        <v>272</v>
      </c>
      <c r="B10" s="201" t="s">
        <v>270</v>
      </c>
      <c r="C10" s="447"/>
      <c r="D10" s="447"/>
      <c r="E10" s="447"/>
      <c r="F10" s="447"/>
      <c r="G10" s="447"/>
      <c r="H10" s="447"/>
      <c r="I10" s="447"/>
      <c r="J10" s="447"/>
      <c r="K10" s="447"/>
      <c r="L10" s="447"/>
      <c r="M10" s="447"/>
    </row>
    <row r="11" spans="1:13" ht="39" customHeight="1" x14ac:dyDescent="0.15">
      <c r="A11" s="447"/>
      <c r="B11" s="201" t="s">
        <v>271</v>
      </c>
      <c r="C11" s="447"/>
      <c r="D11" s="447"/>
      <c r="E11" s="447"/>
      <c r="F11" s="447"/>
      <c r="G11" s="447"/>
      <c r="H11" s="447"/>
      <c r="I11" s="447"/>
      <c r="J11" s="447"/>
      <c r="K11" s="447"/>
      <c r="L11" s="447"/>
      <c r="M11" s="447"/>
    </row>
    <row r="12" spans="1:13" ht="39" customHeight="1" x14ac:dyDescent="0.15">
      <c r="A12" s="204"/>
      <c r="B12" s="204"/>
      <c r="C12" s="204"/>
      <c r="D12" s="204"/>
      <c r="E12" s="204"/>
      <c r="F12" s="204"/>
      <c r="G12" s="204"/>
      <c r="H12" s="204"/>
      <c r="I12" s="204"/>
      <c r="J12" s="204"/>
      <c r="K12" s="204"/>
      <c r="L12" s="204"/>
      <c r="M12" s="204"/>
    </row>
    <row r="13" spans="1:13" ht="19.5" customHeight="1" x14ac:dyDescent="0.15"/>
    <row r="14" spans="1:13" ht="19.5" customHeight="1" x14ac:dyDescent="0.15">
      <c r="A14" t="s">
        <v>273</v>
      </c>
    </row>
    <row r="15" spans="1:13" ht="19.5" customHeight="1" x14ac:dyDescent="0.15">
      <c r="A15" s="446"/>
      <c r="B15" s="446"/>
      <c r="C15" s="446"/>
      <c r="D15" s="446"/>
      <c r="E15" s="446"/>
      <c r="F15" s="446"/>
      <c r="G15" s="446"/>
      <c r="H15" s="446"/>
      <c r="I15" s="446"/>
      <c r="J15" s="446"/>
      <c r="K15" s="446"/>
      <c r="L15" s="446"/>
      <c r="M15" s="446"/>
    </row>
    <row r="16" spans="1:13" ht="19.5" customHeight="1" x14ac:dyDescent="0.15">
      <c r="A16" s="446"/>
      <c r="B16" s="446"/>
      <c r="C16" s="446"/>
      <c r="D16" s="446"/>
      <c r="E16" s="446"/>
      <c r="F16" s="446"/>
      <c r="G16" s="446"/>
      <c r="H16" s="446"/>
      <c r="I16" s="446"/>
      <c r="J16" s="446"/>
      <c r="K16" s="446"/>
      <c r="L16" s="446"/>
      <c r="M16" s="446"/>
    </row>
    <row r="17" spans="1:13" ht="19.5" customHeight="1" x14ac:dyDescent="0.15">
      <c r="A17" s="446"/>
      <c r="B17" s="446"/>
      <c r="C17" s="446"/>
      <c r="D17" s="446"/>
      <c r="E17" s="446"/>
      <c r="F17" s="446"/>
      <c r="G17" s="446"/>
      <c r="H17" s="446"/>
      <c r="I17" s="446"/>
      <c r="J17" s="446"/>
      <c r="K17" s="446"/>
      <c r="L17" s="446"/>
      <c r="M17" s="446"/>
    </row>
    <row r="18" spans="1:13" ht="19.5" customHeight="1" x14ac:dyDescent="0.15">
      <c r="A18" s="446"/>
      <c r="B18" s="446"/>
      <c r="C18" s="446"/>
      <c r="D18" s="446"/>
      <c r="E18" s="446"/>
      <c r="F18" s="446"/>
      <c r="G18" s="446"/>
      <c r="H18" s="446"/>
      <c r="I18" s="446"/>
      <c r="J18" s="446"/>
      <c r="K18" s="446"/>
      <c r="L18" s="446"/>
      <c r="M18" s="446"/>
    </row>
    <row r="19" spans="1:13" ht="19.5" customHeight="1" x14ac:dyDescent="0.15">
      <c r="A19" s="446"/>
      <c r="B19" s="446"/>
      <c r="C19" s="446"/>
      <c r="D19" s="446"/>
      <c r="E19" s="446"/>
      <c r="F19" s="446"/>
      <c r="G19" s="446"/>
      <c r="H19" s="446"/>
      <c r="I19" s="446"/>
      <c r="J19" s="446"/>
      <c r="K19" s="446"/>
      <c r="L19" s="446"/>
      <c r="M19" s="446"/>
    </row>
    <row r="20" spans="1:13" ht="19.5" customHeight="1" x14ac:dyDescent="0.15">
      <c r="A20" t="s">
        <v>274</v>
      </c>
    </row>
    <row r="21" spans="1:13" ht="19.5" customHeight="1" x14ac:dyDescent="0.15"/>
    <row r="22" spans="1:13" ht="19.5" customHeight="1" x14ac:dyDescent="0.15"/>
    <row r="23" spans="1:13" ht="19.5" customHeight="1" x14ac:dyDescent="0.15"/>
    <row r="24" spans="1:13" ht="19.5" customHeight="1" x14ac:dyDescent="0.15">
      <c r="A24" t="s">
        <v>275</v>
      </c>
    </row>
    <row r="25" spans="1:13" ht="19.5" customHeight="1" x14ac:dyDescent="0.15">
      <c r="A25" s="447"/>
      <c r="B25" s="447"/>
      <c r="C25" s="447"/>
      <c r="D25" s="447"/>
      <c r="E25" s="447"/>
      <c r="F25" s="447"/>
      <c r="G25" s="447"/>
      <c r="H25" s="447"/>
      <c r="I25" s="447"/>
      <c r="J25" s="447"/>
      <c r="K25" s="447"/>
      <c r="L25" s="447"/>
      <c r="M25" s="447"/>
    </row>
    <row r="26" spans="1:13" ht="19.5" customHeight="1" x14ac:dyDescent="0.15">
      <c r="A26" s="447"/>
      <c r="B26" s="447"/>
      <c r="C26" s="447"/>
      <c r="D26" s="447"/>
      <c r="E26" s="447"/>
      <c r="F26" s="447"/>
      <c r="G26" s="447"/>
      <c r="H26" s="447"/>
      <c r="I26" s="447"/>
      <c r="J26" s="447"/>
      <c r="K26" s="447"/>
      <c r="L26" s="447"/>
      <c r="M26" s="447"/>
    </row>
    <row r="27" spans="1:13" ht="19.5" customHeight="1" x14ac:dyDescent="0.15">
      <c r="A27" s="447"/>
      <c r="B27" s="447"/>
      <c r="C27" s="447"/>
      <c r="D27" s="447"/>
      <c r="E27" s="447"/>
      <c r="F27" s="447"/>
      <c r="G27" s="447"/>
      <c r="H27" s="447"/>
      <c r="I27" s="447"/>
      <c r="J27" s="447"/>
      <c r="K27" s="447"/>
      <c r="L27" s="447"/>
      <c r="M27" s="447"/>
    </row>
    <row r="28" spans="1:13" ht="19.5" customHeight="1" x14ac:dyDescent="0.15">
      <c r="A28" s="447"/>
      <c r="B28" s="447"/>
      <c r="C28" s="447"/>
      <c r="D28" s="447"/>
      <c r="E28" s="447"/>
      <c r="F28" s="447"/>
      <c r="G28" s="447"/>
      <c r="H28" s="447"/>
      <c r="I28" s="447"/>
      <c r="J28" s="447"/>
      <c r="K28" s="447"/>
      <c r="L28" s="447"/>
      <c r="M28" s="447"/>
    </row>
    <row r="29" spans="1:13" ht="19.5" customHeight="1" x14ac:dyDescent="0.15">
      <c r="A29" s="447"/>
      <c r="B29" s="447"/>
      <c r="C29" s="447"/>
      <c r="D29" s="447"/>
      <c r="E29" s="447"/>
      <c r="F29" s="447"/>
      <c r="G29" s="447"/>
      <c r="H29" s="447"/>
      <c r="I29" s="447"/>
      <c r="J29" s="447"/>
      <c r="K29" s="447"/>
      <c r="L29" s="447"/>
      <c r="M29" s="447"/>
    </row>
    <row r="30" spans="1:13" ht="19.5" customHeight="1" x14ac:dyDescent="0.15">
      <c r="A30" s="447"/>
      <c r="B30" s="447"/>
      <c r="C30" s="447"/>
      <c r="D30" s="447"/>
      <c r="E30" s="447"/>
      <c r="F30" s="447"/>
      <c r="G30" s="447"/>
      <c r="H30" s="447"/>
      <c r="I30" s="447"/>
      <c r="J30" s="447"/>
      <c r="K30" s="447"/>
      <c r="L30" s="447"/>
      <c r="M30" s="447"/>
    </row>
    <row r="31" spans="1:13" ht="19.5" customHeight="1" x14ac:dyDescent="0.15">
      <c r="A31" s="447"/>
      <c r="B31" s="447"/>
      <c r="C31" s="447"/>
      <c r="D31" s="447"/>
      <c r="E31" s="447"/>
      <c r="F31" s="447"/>
      <c r="G31" s="447"/>
      <c r="H31" s="447"/>
      <c r="I31" s="447"/>
      <c r="J31" s="447"/>
      <c r="K31" s="447"/>
      <c r="L31" s="447"/>
      <c r="M31" s="447"/>
    </row>
    <row r="32" spans="1:13" ht="19.5" customHeight="1" x14ac:dyDescent="0.15">
      <c r="A32" s="447"/>
      <c r="B32" s="447"/>
      <c r="C32" s="447"/>
      <c r="D32" s="447"/>
      <c r="E32" s="447"/>
      <c r="F32" s="447"/>
      <c r="G32" s="447"/>
      <c r="H32" s="447"/>
      <c r="I32" s="447"/>
      <c r="J32" s="447"/>
      <c r="K32" s="447"/>
      <c r="L32" s="447"/>
      <c r="M32" s="447"/>
    </row>
    <row r="33" spans="1:4" ht="19.5" customHeight="1" x14ac:dyDescent="0.15">
      <c r="A33" t="s">
        <v>274</v>
      </c>
    </row>
    <row r="34" spans="1:4" ht="19.5" customHeight="1" x14ac:dyDescent="0.15"/>
    <row r="35" spans="1:4" ht="19.5" customHeight="1" x14ac:dyDescent="0.15"/>
    <row r="36" spans="1:4" ht="19.5" customHeight="1" x14ac:dyDescent="0.15">
      <c r="B36" t="s">
        <v>276</v>
      </c>
      <c r="D36" t="s">
        <v>277</v>
      </c>
    </row>
    <row r="37" spans="1:4" ht="19.5" customHeight="1" x14ac:dyDescent="0.15">
      <c r="D37" t="s">
        <v>278</v>
      </c>
    </row>
  </sheetData>
  <mergeCells count="10">
    <mergeCell ref="A15:M19"/>
    <mergeCell ref="A25:M32"/>
    <mergeCell ref="A2:M2"/>
    <mergeCell ref="B5:C5"/>
    <mergeCell ref="A7:A8"/>
    <mergeCell ref="C7:M7"/>
    <mergeCell ref="C8:M8"/>
    <mergeCell ref="A10:A11"/>
    <mergeCell ref="C10:M10"/>
    <mergeCell ref="C11:M1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18E0-853F-40BC-A6A2-2576B205F461}">
  <dimension ref="B1:BF57"/>
  <sheetViews>
    <sheetView showGridLines="0" view="pageBreakPreview" topLeftCell="B1" zoomScaleNormal="55" zoomScaleSheetLayoutView="100" workbookViewId="0">
      <selection activeCell="C14" sqref="C14:D14"/>
    </sheetView>
  </sheetViews>
  <sheetFormatPr defaultColWidth="4.5" defaultRowHeight="20.25" customHeight="1" x14ac:dyDescent="0.15"/>
  <cols>
    <col min="1" max="1" width="1.375" style="234" customWidth="1"/>
    <col min="2" max="56" width="5.625" style="234" customWidth="1"/>
    <col min="57" max="16384" width="4.5" style="234"/>
  </cols>
  <sheetData>
    <row r="1" spans="2:57" s="206" customFormat="1" ht="20.25" customHeight="1" x14ac:dyDescent="0.15">
      <c r="C1" s="207" t="s">
        <v>291</v>
      </c>
      <c r="D1" s="207"/>
      <c r="G1" s="208" t="s">
        <v>292</v>
      </c>
      <c r="J1" s="207"/>
      <c r="K1" s="207"/>
      <c r="L1" s="207"/>
      <c r="M1" s="207"/>
      <c r="AK1" s="209" t="s">
        <v>293</v>
      </c>
      <c r="AL1" s="209" t="s">
        <v>294</v>
      </c>
      <c r="AM1" s="563" t="s">
        <v>295</v>
      </c>
      <c r="AN1" s="563"/>
      <c r="AO1" s="563"/>
      <c r="AP1" s="563"/>
      <c r="AQ1" s="563"/>
      <c r="AR1" s="563"/>
      <c r="AS1" s="563"/>
      <c r="AT1" s="563"/>
      <c r="AU1" s="563"/>
      <c r="AV1" s="563"/>
      <c r="AW1" s="563"/>
      <c r="AX1" s="563"/>
      <c r="AY1" s="563"/>
      <c r="AZ1" s="563"/>
      <c r="BA1" s="563"/>
      <c r="BB1" s="210" t="s">
        <v>296</v>
      </c>
    </row>
    <row r="2" spans="2:57" s="211" customFormat="1" ht="20.25" customHeight="1" x14ac:dyDescent="0.15">
      <c r="D2" s="208"/>
      <c r="H2" s="208"/>
      <c r="I2" s="209"/>
      <c r="J2" s="209"/>
      <c r="K2" s="209"/>
      <c r="L2" s="209"/>
      <c r="M2" s="209"/>
      <c r="T2" s="209" t="s">
        <v>297</v>
      </c>
      <c r="U2" s="564">
        <v>6</v>
      </c>
      <c r="V2" s="564"/>
      <c r="W2" s="209" t="s">
        <v>294</v>
      </c>
      <c r="X2" s="565">
        <f>IF(U2=0,"",YEAR(DATE(2018+U2,1,1)))</f>
        <v>2024</v>
      </c>
      <c r="Y2" s="565"/>
      <c r="Z2" s="211" t="s">
        <v>298</v>
      </c>
      <c r="AA2" s="211" t="s">
        <v>299</v>
      </c>
      <c r="AB2" s="564">
        <v>4</v>
      </c>
      <c r="AC2" s="564"/>
      <c r="AD2" s="211" t="s">
        <v>300</v>
      </c>
      <c r="AJ2" s="210"/>
      <c r="AK2" s="209" t="s">
        <v>301</v>
      </c>
      <c r="AL2" s="209" t="s">
        <v>294</v>
      </c>
      <c r="AM2" s="564"/>
      <c r="AN2" s="564"/>
      <c r="AO2" s="564"/>
      <c r="AP2" s="564"/>
      <c r="AQ2" s="564"/>
      <c r="AR2" s="564"/>
      <c r="AS2" s="564"/>
      <c r="AT2" s="564"/>
      <c r="AU2" s="564"/>
      <c r="AV2" s="564"/>
      <c r="AW2" s="564"/>
      <c r="AX2" s="564"/>
      <c r="AY2" s="564"/>
      <c r="AZ2" s="564"/>
      <c r="BA2" s="564"/>
      <c r="BB2" s="210" t="s">
        <v>296</v>
      </c>
      <c r="BC2" s="209"/>
      <c r="BD2" s="209"/>
      <c r="BE2" s="209"/>
    </row>
    <row r="3" spans="2:57" s="211" customFormat="1" ht="20.25" customHeight="1" x14ac:dyDescent="0.15">
      <c r="H3" s="208"/>
      <c r="I3" s="209"/>
      <c r="J3" s="209"/>
      <c r="K3" s="209"/>
      <c r="L3" s="209"/>
      <c r="M3" s="209"/>
      <c r="T3" s="212"/>
      <c r="U3" s="213"/>
      <c r="V3" s="213"/>
      <c r="W3" s="214"/>
      <c r="X3" s="213"/>
      <c r="Y3" s="213"/>
      <c r="Z3" s="215"/>
      <c r="AA3" s="215"/>
      <c r="AB3" s="213"/>
      <c r="AC3" s="213"/>
      <c r="AD3" s="216"/>
      <c r="AJ3" s="210"/>
      <c r="AK3" s="209"/>
      <c r="AL3" s="209"/>
      <c r="AM3" s="217"/>
      <c r="AN3" s="217"/>
      <c r="AO3" s="217"/>
      <c r="AP3" s="217"/>
      <c r="AQ3" s="217"/>
      <c r="AR3" s="217"/>
      <c r="AS3" s="217"/>
      <c r="AT3" s="217"/>
      <c r="AU3" s="217"/>
      <c r="AV3" s="217"/>
      <c r="AW3" s="217"/>
      <c r="AX3" s="217"/>
      <c r="AY3" s="218" t="s">
        <v>302</v>
      </c>
      <c r="AZ3" s="543" t="s">
        <v>303</v>
      </c>
      <c r="BA3" s="543"/>
      <c r="BB3" s="543"/>
      <c r="BC3" s="543"/>
      <c r="BD3" s="209"/>
      <c r="BE3" s="209"/>
    </row>
    <row r="4" spans="2:57" s="211" customFormat="1" ht="20.25" customHeight="1" x14ac:dyDescent="0.15">
      <c r="B4" s="219"/>
      <c r="C4" s="219"/>
      <c r="E4" s="219"/>
      <c r="F4" s="219"/>
      <c r="G4" s="219"/>
      <c r="H4" s="219"/>
      <c r="I4" s="219"/>
      <c r="J4" s="220"/>
      <c r="K4" s="221"/>
      <c r="L4" s="221"/>
      <c r="M4" s="221"/>
      <c r="N4" s="221"/>
      <c r="O4" s="221"/>
      <c r="P4" s="222"/>
      <c r="Q4" s="221"/>
      <c r="R4" s="221"/>
      <c r="Z4" s="215"/>
      <c r="AA4" s="215"/>
      <c r="AB4" s="213"/>
      <c r="AC4" s="213"/>
      <c r="AD4" s="216"/>
      <c r="AJ4" s="210"/>
      <c r="AK4" s="209"/>
      <c r="AL4" s="209"/>
      <c r="AM4" s="217"/>
      <c r="AN4" s="217"/>
      <c r="AO4" s="217"/>
      <c r="AP4" s="217"/>
      <c r="AQ4" s="217"/>
      <c r="AR4" s="217"/>
      <c r="AS4" s="217"/>
      <c r="AT4" s="217"/>
      <c r="AU4" s="217"/>
      <c r="AV4" s="217"/>
      <c r="AW4" s="217"/>
      <c r="AX4" s="217"/>
      <c r="AY4" s="218" t="s">
        <v>304</v>
      </c>
      <c r="AZ4" s="543" t="s">
        <v>305</v>
      </c>
      <c r="BA4" s="543"/>
      <c r="BB4" s="543"/>
      <c r="BC4" s="543"/>
      <c r="BD4" s="209"/>
      <c r="BE4" s="209"/>
    </row>
    <row r="5" spans="2:57" s="211" customFormat="1" ht="20.25" customHeight="1" x14ac:dyDescent="0.15">
      <c r="B5" s="223"/>
      <c r="C5" s="223"/>
      <c r="D5" s="223"/>
      <c r="E5" s="223"/>
      <c r="F5" s="223"/>
      <c r="G5" s="223"/>
      <c r="H5" s="223"/>
      <c r="I5" s="223"/>
      <c r="J5" s="221"/>
      <c r="K5" s="224"/>
      <c r="L5" s="225"/>
      <c r="M5" s="225"/>
      <c r="N5" s="225"/>
      <c r="O5" s="225"/>
      <c r="P5" s="223"/>
      <c r="Q5" s="219"/>
      <c r="R5" s="219"/>
      <c r="S5" s="206"/>
      <c r="Z5" s="215"/>
      <c r="AA5" s="215"/>
      <c r="AB5" s="213"/>
      <c r="AC5" s="213"/>
      <c r="AD5" s="206"/>
      <c r="AE5" s="206"/>
      <c r="AF5" s="206"/>
      <c r="AG5" s="206"/>
      <c r="AJ5" s="206" t="s">
        <v>306</v>
      </c>
      <c r="AK5" s="206"/>
      <c r="AL5" s="206"/>
      <c r="AM5" s="206"/>
      <c r="AN5" s="206"/>
      <c r="AO5" s="206"/>
      <c r="AP5" s="206"/>
      <c r="AQ5" s="206"/>
      <c r="AR5" s="219"/>
      <c r="AS5" s="219"/>
      <c r="AT5" s="226"/>
      <c r="AU5" s="206"/>
      <c r="AV5" s="544">
        <v>40</v>
      </c>
      <c r="AW5" s="545"/>
      <c r="AX5" s="226" t="s">
        <v>307</v>
      </c>
      <c r="AY5" s="206"/>
      <c r="AZ5" s="544">
        <v>160</v>
      </c>
      <c r="BA5" s="545"/>
      <c r="BB5" s="226" t="s">
        <v>308</v>
      </c>
      <c r="BC5" s="206"/>
      <c r="BE5" s="209"/>
    </row>
    <row r="6" spans="2:57" s="211" customFormat="1" ht="20.25" customHeight="1" x14ac:dyDescent="0.15">
      <c r="B6" s="223"/>
      <c r="C6" s="223"/>
      <c r="D6" s="223"/>
      <c r="E6" s="223"/>
      <c r="F6" s="223"/>
      <c r="G6" s="223"/>
      <c r="H6" s="223"/>
      <c r="I6" s="223"/>
      <c r="J6" s="221"/>
      <c r="K6" s="224"/>
      <c r="L6" s="225"/>
      <c r="M6" s="225"/>
      <c r="N6" s="225"/>
      <c r="O6" s="225"/>
      <c r="P6" s="223"/>
      <c r="Q6" s="219"/>
      <c r="R6" s="219"/>
      <c r="S6" s="206"/>
      <c r="Z6" s="215"/>
      <c r="AA6" s="215"/>
      <c r="AB6" s="213"/>
      <c r="AC6" s="213"/>
      <c r="AD6" s="206"/>
      <c r="AE6" s="206"/>
      <c r="AF6" s="206"/>
      <c r="AG6" s="206"/>
      <c r="AJ6" s="206"/>
      <c r="AK6" s="206"/>
      <c r="AL6" s="206"/>
      <c r="AM6" s="206"/>
      <c r="AN6" s="206"/>
      <c r="AO6" s="206"/>
      <c r="AP6" s="206"/>
      <c r="AQ6" s="206" t="s">
        <v>309</v>
      </c>
      <c r="AR6" s="206"/>
      <c r="AS6" s="227"/>
      <c r="AT6" s="227"/>
      <c r="AU6" s="227"/>
      <c r="AV6" s="206"/>
      <c r="AW6" s="206"/>
      <c r="AX6" s="228"/>
      <c r="AY6" s="206"/>
      <c r="AZ6" s="544">
        <v>100</v>
      </c>
      <c r="BA6" s="545"/>
      <c r="BB6" s="226" t="s">
        <v>310</v>
      </c>
      <c r="BC6" s="206"/>
      <c r="BE6" s="209"/>
    </row>
    <row r="7" spans="2:57" s="211" customFormat="1" ht="20.25" customHeight="1" x14ac:dyDescent="0.15">
      <c r="B7" s="223"/>
      <c r="C7" s="223"/>
      <c r="D7" s="223"/>
      <c r="E7" s="223"/>
      <c r="F7" s="223"/>
      <c r="G7" s="223"/>
      <c r="H7" s="223"/>
      <c r="I7" s="223"/>
      <c r="J7" s="223"/>
      <c r="K7" s="229"/>
      <c r="L7" s="229"/>
      <c r="M7" s="229"/>
      <c r="N7" s="223"/>
      <c r="O7" s="230"/>
      <c r="P7" s="231"/>
      <c r="Q7" s="231"/>
      <c r="R7" s="232"/>
      <c r="S7" s="227"/>
      <c r="Z7" s="215"/>
      <c r="AA7" s="215"/>
      <c r="AB7" s="213"/>
      <c r="AC7" s="213"/>
      <c r="AD7" s="226"/>
      <c r="AE7" s="206"/>
      <c r="AF7" s="206"/>
      <c r="AG7" s="206"/>
      <c r="AL7" s="206"/>
      <c r="AM7" s="206"/>
      <c r="AN7" s="233"/>
      <c r="AO7" s="228"/>
      <c r="AP7" s="228"/>
      <c r="AQ7" s="227"/>
      <c r="AR7" s="227"/>
      <c r="AS7" s="227"/>
      <c r="AT7" s="227"/>
      <c r="AU7" s="227"/>
      <c r="AV7" s="227"/>
      <c r="AW7" s="206" t="s">
        <v>311</v>
      </c>
      <c r="AX7" s="206"/>
      <c r="AY7" s="206"/>
      <c r="AZ7" s="546">
        <f>DAY(EOMONTH(DATE(X2,AB2,1),0))</f>
        <v>30</v>
      </c>
      <c r="BA7" s="547"/>
      <c r="BB7" s="226" t="s">
        <v>312</v>
      </c>
      <c r="BE7" s="209"/>
    </row>
    <row r="8" spans="2:57" ht="5.0999999999999996" customHeight="1" thickBot="1" x14ac:dyDescent="0.2">
      <c r="C8" s="235"/>
      <c r="D8" s="235"/>
      <c r="S8" s="235"/>
      <c r="AJ8" s="235"/>
      <c r="BC8" s="236"/>
      <c r="BD8" s="236"/>
      <c r="BE8" s="236"/>
    </row>
    <row r="9" spans="2:57" ht="20.25" customHeight="1" thickBot="1" x14ac:dyDescent="0.2">
      <c r="B9" s="548" t="s">
        <v>313</v>
      </c>
      <c r="C9" s="551" t="s">
        <v>314</v>
      </c>
      <c r="D9" s="552"/>
      <c r="E9" s="557" t="s">
        <v>315</v>
      </c>
      <c r="F9" s="552"/>
      <c r="G9" s="557" t="s">
        <v>316</v>
      </c>
      <c r="H9" s="551"/>
      <c r="I9" s="551"/>
      <c r="J9" s="551"/>
      <c r="K9" s="552"/>
      <c r="L9" s="557" t="s">
        <v>317</v>
      </c>
      <c r="M9" s="551"/>
      <c r="N9" s="551"/>
      <c r="O9" s="560"/>
      <c r="P9" s="528" t="s">
        <v>318</v>
      </c>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30" t="str">
        <f>IF(AZ3="４週","(10)1～4週目の勤務時間数合計","(10)1か月の勤務時間数合計")</f>
        <v>(10)1～4週目の勤務時間数合計</v>
      </c>
      <c r="AV9" s="531"/>
      <c r="AW9" s="530" t="s">
        <v>319</v>
      </c>
      <c r="AX9" s="531"/>
      <c r="AY9" s="538" t="s">
        <v>320</v>
      </c>
      <c r="AZ9" s="538"/>
      <c r="BA9" s="538"/>
      <c r="BB9" s="538"/>
      <c r="BC9" s="538"/>
      <c r="BD9" s="538"/>
    </row>
    <row r="10" spans="2:57" ht="20.25" customHeight="1" thickBot="1" x14ac:dyDescent="0.2">
      <c r="B10" s="549"/>
      <c r="C10" s="553"/>
      <c r="D10" s="554"/>
      <c r="E10" s="558"/>
      <c r="F10" s="554"/>
      <c r="G10" s="558"/>
      <c r="H10" s="553"/>
      <c r="I10" s="553"/>
      <c r="J10" s="553"/>
      <c r="K10" s="554"/>
      <c r="L10" s="558"/>
      <c r="M10" s="553"/>
      <c r="N10" s="553"/>
      <c r="O10" s="561"/>
      <c r="P10" s="540" t="s">
        <v>321</v>
      </c>
      <c r="Q10" s="541"/>
      <c r="R10" s="541"/>
      <c r="S10" s="541"/>
      <c r="T10" s="541"/>
      <c r="U10" s="541"/>
      <c r="V10" s="542"/>
      <c r="W10" s="540" t="s">
        <v>322</v>
      </c>
      <c r="X10" s="541"/>
      <c r="Y10" s="541"/>
      <c r="Z10" s="541"/>
      <c r="AA10" s="541"/>
      <c r="AB10" s="541"/>
      <c r="AC10" s="542"/>
      <c r="AD10" s="540" t="s">
        <v>323</v>
      </c>
      <c r="AE10" s="541"/>
      <c r="AF10" s="541"/>
      <c r="AG10" s="541"/>
      <c r="AH10" s="541"/>
      <c r="AI10" s="541"/>
      <c r="AJ10" s="542"/>
      <c r="AK10" s="540" t="s">
        <v>324</v>
      </c>
      <c r="AL10" s="541"/>
      <c r="AM10" s="541"/>
      <c r="AN10" s="541"/>
      <c r="AO10" s="541"/>
      <c r="AP10" s="541"/>
      <c r="AQ10" s="542"/>
      <c r="AR10" s="540" t="s">
        <v>325</v>
      </c>
      <c r="AS10" s="541"/>
      <c r="AT10" s="542"/>
      <c r="AU10" s="532"/>
      <c r="AV10" s="533"/>
      <c r="AW10" s="532"/>
      <c r="AX10" s="533"/>
      <c r="AY10" s="538"/>
      <c r="AZ10" s="538"/>
      <c r="BA10" s="538"/>
      <c r="BB10" s="538"/>
      <c r="BC10" s="538"/>
      <c r="BD10" s="538"/>
    </row>
    <row r="11" spans="2:57" ht="20.25" customHeight="1" thickBot="1" x14ac:dyDescent="0.2">
      <c r="B11" s="549"/>
      <c r="C11" s="553"/>
      <c r="D11" s="554"/>
      <c r="E11" s="558"/>
      <c r="F11" s="554"/>
      <c r="G11" s="558"/>
      <c r="H11" s="553"/>
      <c r="I11" s="553"/>
      <c r="J11" s="553"/>
      <c r="K11" s="554"/>
      <c r="L11" s="558"/>
      <c r="M11" s="553"/>
      <c r="N11" s="553"/>
      <c r="O11" s="561"/>
      <c r="P11" s="237">
        <f>DAY(DATE($X$2,$AB$2,1))</f>
        <v>1</v>
      </c>
      <c r="Q11" s="238">
        <f>DAY(DATE($X$2,$AB$2,2))</f>
        <v>2</v>
      </c>
      <c r="R11" s="238">
        <f>DAY(DATE($X$2,$AB$2,3))</f>
        <v>3</v>
      </c>
      <c r="S11" s="238">
        <f>DAY(DATE($X$2,$AB$2,4))</f>
        <v>4</v>
      </c>
      <c r="T11" s="238">
        <f>DAY(DATE($X$2,$AB$2,5))</f>
        <v>5</v>
      </c>
      <c r="U11" s="238">
        <f>DAY(DATE($X$2,$AB$2,6))</f>
        <v>6</v>
      </c>
      <c r="V11" s="239">
        <f>DAY(DATE($X$2,$AB$2,7))</f>
        <v>7</v>
      </c>
      <c r="W11" s="237">
        <f>DAY(DATE($X$2,$AB$2,8))</f>
        <v>8</v>
      </c>
      <c r="X11" s="238">
        <f>DAY(DATE($X$2,$AB$2,9))</f>
        <v>9</v>
      </c>
      <c r="Y11" s="238">
        <f>DAY(DATE($X$2,$AB$2,10))</f>
        <v>10</v>
      </c>
      <c r="Z11" s="238">
        <f>DAY(DATE($X$2,$AB$2,11))</f>
        <v>11</v>
      </c>
      <c r="AA11" s="238">
        <f>DAY(DATE($X$2,$AB$2,12))</f>
        <v>12</v>
      </c>
      <c r="AB11" s="238">
        <f>DAY(DATE($X$2,$AB$2,13))</f>
        <v>13</v>
      </c>
      <c r="AC11" s="239">
        <f>DAY(DATE($X$2,$AB$2,14))</f>
        <v>14</v>
      </c>
      <c r="AD11" s="237">
        <f>DAY(DATE($X$2,$AB$2,15))</f>
        <v>15</v>
      </c>
      <c r="AE11" s="238">
        <f>DAY(DATE($X$2,$AB$2,16))</f>
        <v>16</v>
      </c>
      <c r="AF11" s="238">
        <f>DAY(DATE($X$2,$AB$2,17))</f>
        <v>17</v>
      </c>
      <c r="AG11" s="238">
        <f>DAY(DATE($X$2,$AB$2,18))</f>
        <v>18</v>
      </c>
      <c r="AH11" s="238">
        <f>DAY(DATE($X$2,$AB$2,19))</f>
        <v>19</v>
      </c>
      <c r="AI11" s="238">
        <f>DAY(DATE($X$2,$AB$2,20))</f>
        <v>20</v>
      </c>
      <c r="AJ11" s="239">
        <f>DAY(DATE($X$2,$AB$2,21))</f>
        <v>21</v>
      </c>
      <c r="AK11" s="237">
        <f>DAY(DATE($X$2,$AB$2,22))</f>
        <v>22</v>
      </c>
      <c r="AL11" s="238">
        <f>DAY(DATE($X$2,$AB$2,23))</f>
        <v>23</v>
      </c>
      <c r="AM11" s="238">
        <f>DAY(DATE($X$2,$AB$2,24))</f>
        <v>24</v>
      </c>
      <c r="AN11" s="238">
        <f>DAY(DATE($X$2,$AB$2,25))</f>
        <v>25</v>
      </c>
      <c r="AO11" s="238">
        <f>DAY(DATE($X$2,$AB$2,26))</f>
        <v>26</v>
      </c>
      <c r="AP11" s="238">
        <f>DAY(DATE($X$2,$AB$2,27))</f>
        <v>27</v>
      </c>
      <c r="AQ11" s="239">
        <f>DAY(DATE($X$2,$AB$2,28))</f>
        <v>28</v>
      </c>
      <c r="AR11" s="237" t="str">
        <f>IF(AZ3="暦月",IF(DAY(DATE($X$2,$AB$2,29))=29,29,""),"")</f>
        <v/>
      </c>
      <c r="AS11" s="238" t="str">
        <f>IF(AZ3="暦月",IF(DAY(DATE($X$2,$AB$2,30))=30,30,""),"")</f>
        <v/>
      </c>
      <c r="AT11" s="240" t="str">
        <f>IF(AZ3="暦月",IF(DAY(DATE($X$2,$AB$2,31))=31,31,""),"")</f>
        <v/>
      </c>
      <c r="AU11" s="532"/>
      <c r="AV11" s="533"/>
      <c r="AW11" s="532"/>
      <c r="AX11" s="533"/>
      <c r="AY11" s="538"/>
      <c r="AZ11" s="538"/>
      <c r="BA11" s="538"/>
      <c r="BB11" s="538"/>
      <c r="BC11" s="538"/>
      <c r="BD11" s="538"/>
    </row>
    <row r="12" spans="2:57" ht="20.25" hidden="1" customHeight="1" thickBot="1" x14ac:dyDescent="0.2">
      <c r="B12" s="549"/>
      <c r="C12" s="553"/>
      <c r="D12" s="554"/>
      <c r="E12" s="558"/>
      <c r="F12" s="554"/>
      <c r="G12" s="558"/>
      <c r="H12" s="553"/>
      <c r="I12" s="553"/>
      <c r="J12" s="553"/>
      <c r="K12" s="554"/>
      <c r="L12" s="558"/>
      <c r="M12" s="553"/>
      <c r="N12" s="553"/>
      <c r="O12" s="561"/>
      <c r="P12" s="237">
        <f>WEEKDAY(DATE($X$2,$AB$2,1))</f>
        <v>2</v>
      </c>
      <c r="Q12" s="238">
        <f>WEEKDAY(DATE($X$2,$AB$2,2))</f>
        <v>3</v>
      </c>
      <c r="R12" s="238">
        <f>WEEKDAY(DATE($X$2,$AB$2,3))</f>
        <v>4</v>
      </c>
      <c r="S12" s="238">
        <f>WEEKDAY(DATE($X$2,$AB$2,4))</f>
        <v>5</v>
      </c>
      <c r="T12" s="238">
        <f>WEEKDAY(DATE($X$2,$AB$2,5))</f>
        <v>6</v>
      </c>
      <c r="U12" s="238">
        <f>WEEKDAY(DATE($X$2,$AB$2,6))</f>
        <v>7</v>
      </c>
      <c r="V12" s="239">
        <f>WEEKDAY(DATE($X$2,$AB$2,7))</f>
        <v>1</v>
      </c>
      <c r="W12" s="237">
        <f>WEEKDAY(DATE($X$2,$AB$2,8))</f>
        <v>2</v>
      </c>
      <c r="X12" s="238">
        <f>WEEKDAY(DATE($X$2,$AB$2,9))</f>
        <v>3</v>
      </c>
      <c r="Y12" s="238">
        <f>WEEKDAY(DATE($X$2,$AB$2,10))</f>
        <v>4</v>
      </c>
      <c r="Z12" s="238">
        <f>WEEKDAY(DATE($X$2,$AB$2,11))</f>
        <v>5</v>
      </c>
      <c r="AA12" s="238">
        <f>WEEKDAY(DATE($X$2,$AB$2,12))</f>
        <v>6</v>
      </c>
      <c r="AB12" s="238">
        <f>WEEKDAY(DATE($X$2,$AB$2,13))</f>
        <v>7</v>
      </c>
      <c r="AC12" s="239">
        <f>WEEKDAY(DATE($X$2,$AB$2,14))</f>
        <v>1</v>
      </c>
      <c r="AD12" s="237">
        <f>WEEKDAY(DATE($X$2,$AB$2,15))</f>
        <v>2</v>
      </c>
      <c r="AE12" s="238">
        <f>WEEKDAY(DATE($X$2,$AB$2,16))</f>
        <v>3</v>
      </c>
      <c r="AF12" s="238">
        <f>WEEKDAY(DATE($X$2,$AB$2,17))</f>
        <v>4</v>
      </c>
      <c r="AG12" s="238">
        <f>WEEKDAY(DATE($X$2,$AB$2,18))</f>
        <v>5</v>
      </c>
      <c r="AH12" s="238">
        <f>WEEKDAY(DATE($X$2,$AB$2,19))</f>
        <v>6</v>
      </c>
      <c r="AI12" s="238">
        <f>WEEKDAY(DATE($X$2,$AB$2,20))</f>
        <v>7</v>
      </c>
      <c r="AJ12" s="239">
        <f>WEEKDAY(DATE($X$2,$AB$2,21))</f>
        <v>1</v>
      </c>
      <c r="AK12" s="237">
        <f>WEEKDAY(DATE($X$2,$AB$2,22))</f>
        <v>2</v>
      </c>
      <c r="AL12" s="238">
        <f>WEEKDAY(DATE($X$2,$AB$2,23))</f>
        <v>3</v>
      </c>
      <c r="AM12" s="238">
        <f>WEEKDAY(DATE($X$2,$AB$2,24))</f>
        <v>4</v>
      </c>
      <c r="AN12" s="238">
        <f>WEEKDAY(DATE($X$2,$AB$2,25))</f>
        <v>5</v>
      </c>
      <c r="AO12" s="238">
        <f>WEEKDAY(DATE($X$2,$AB$2,26))</f>
        <v>6</v>
      </c>
      <c r="AP12" s="238">
        <f>WEEKDAY(DATE($X$2,$AB$2,27))</f>
        <v>7</v>
      </c>
      <c r="AQ12" s="239">
        <f>WEEKDAY(DATE($X$2,$AB$2,28))</f>
        <v>1</v>
      </c>
      <c r="AR12" s="237">
        <f>IF(AR11=29,WEEKDAY(DATE($X$2,$AB$2,29)),0)</f>
        <v>0</v>
      </c>
      <c r="AS12" s="238">
        <f>IF(AS11=30,WEEKDAY(DATE($X$2,$AB$2,30)),0)</f>
        <v>0</v>
      </c>
      <c r="AT12" s="240">
        <f>IF(AT11=31,WEEKDAY(DATE($X$2,$AB$2,31)),0)</f>
        <v>0</v>
      </c>
      <c r="AU12" s="534"/>
      <c r="AV12" s="535"/>
      <c r="AW12" s="534"/>
      <c r="AX12" s="535"/>
      <c r="AY12" s="539"/>
      <c r="AZ12" s="539"/>
      <c r="BA12" s="539"/>
      <c r="BB12" s="539"/>
      <c r="BC12" s="539"/>
      <c r="BD12" s="539"/>
    </row>
    <row r="13" spans="2:57" ht="20.25" customHeight="1" thickBot="1" x14ac:dyDescent="0.2">
      <c r="B13" s="550"/>
      <c r="C13" s="555"/>
      <c r="D13" s="556"/>
      <c r="E13" s="559"/>
      <c r="F13" s="556"/>
      <c r="G13" s="559"/>
      <c r="H13" s="555"/>
      <c r="I13" s="555"/>
      <c r="J13" s="555"/>
      <c r="K13" s="556"/>
      <c r="L13" s="559"/>
      <c r="M13" s="555"/>
      <c r="N13" s="555"/>
      <c r="O13" s="562"/>
      <c r="P13" s="241" t="str">
        <f>IF(P12=1,"日",IF(P12=2,"月",IF(P12=3,"火",IF(P12=4,"水",IF(P12=5,"木",IF(P12=6,"金","土"))))))</f>
        <v>月</v>
      </c>
      <c r="Q13" s="242" t="str">
        <f t="shared" ref="Q13:AQ13" si="0">IF(Q12=1,"日",IF(Q12=2,"月",IF(Q12=3,"火",IF(Q12=4,"水",IF(Q12=5,"木",IF(Q12=6,"金","土"))))))</f>
        <v>火</v>
      </c>
      <c r="R13" s="242" t="str">
        <f t="shared" si="0"/>
        <v>水</v>
      </c>
      <c r="S13" s="242" t="str">
        <f t="shared" si="0"/>
        <v>木</v>
      </c>
      <c r="T13" s="242" t="str">
        <f t="shared" si="0"/>
        <v>金</v>
      </c>
      <c r="U13" s="242" t="str">
        <f t="shared" si="0"/>
        <v>土</v>
      </c>
      <c r="V13" s="243" t="str">
        <f t="shared" si="0"/>
        <v>日</v>
      </c>
      <c r="W13" s="241" t="str">
        <f t="shared" si="0"/>
        <v>月</v>
      </c>
      <c r="X13" s="242" t="str">
        <f t="shared" si="0"/>
        <v>火</v>
      </c>
      <c r="Y13" s="242" t="str">
        <f t="shared" si="0"/>
        <v>水</v>
      </c>
      <c r="Z13" s="242" t="str">
        <f t="shared" si="0"/>
        <v>木</v>
      </c>
      <c r="AA13" s="242" t="str">
        <f t="shared" si="0"/>
        <v>金</v>
      </c>
      <c r="AB13" s="242" t="str">
        <f t="shared" si="0"/>
        <v>土</v>
      </c>
      <c r="AC13" s="243" t="str">
        <f t="shared" si="0"/>
        <v>日</v>
      </c>
      <c r="AD13" s="241" t="str">
        <f t="shared" si="0"/>
        <v>月</v>
      </c>
      <c r="AE13" s="242" t="str">
        <f t="shared" si="0"/>
        <v>火</v>
      </c>
      <c r="AF13" s="242" t="str">
        <f t="shared" si="0"/>
        <v>水</v>
      </c>
      <c r="AG13" s="242" t="str">
        <f t="shared" si="0"/>
        <v>木</v>
      </c>
      <c r="AH13" s="242" t="str">
        <f t="shared" si="0"/>
        <v>金</v>
      </c>
      <c r="AI13" s="242" t="str">
        <f t="shared" si="0"/>
        <v>土</v>
      </c>
      <c r="AJ13" s="243" t="str">
        <f t="shared" si="0"/>
        <v>日</v>
      </c>
      <c r="AK13" s="241" t="str">
        <f t="shared" si="0"/>
        <v>月</v>
      </c>
      <c r="AL13" s="242" t="str">
        <f t="shared" si="0"/>
        <v>火</v>
      </c>
      <c r="AM13" s="242" t="str">
        <f t="shared" si="0"/>
        <v>水</v>
      </c>
      <c r="AN13" s="242" t="str">
        <f t="shared" si="0"/>
        <v>木</v>
      </c>
      <c r="AO13" s="242" t="str">
        <f t="shared" si="0"/>
        <v>金</v>
      </c>
      <c r="AP13" s="242" t="str">
        <f t="shared" si="0"/>
        <v>土</v>
      </c>
      <c r="AQ13" s="243" t="str">
        <f t="shared" si="0"/>
        <v>日</v>
      </c>
      <c r="AR13" s="242" t="str">
        <f>IF(AR12=1,"日",IF(AR12=2,"月",IF(AR12=3,"火",IF(AR12=4,"水",IF(AR12=5,"木",IF(AR12=6,"金",IF(AR12=0,"","土")))))))</f>
        <v/>
      </c>
      <c r="AS13" s="242" t="str">
        <f>IF(AS12=1,"日",IF(AS12=2,"月",IF(AS12=3,"火",IF(AS12=4,"水",IF(AS12=5,"木",IF(AS12=6,"金",IF(AS12=0,"","土")))))))</f>
        <v/>
      </c>
      <c r="AT13" s="244" t="str">
        <f>IF(AT12=1,"日",IF(AT12=2,"月",IF(AT12=3,"火",IF(AT12=4,"水",IF(AT12=5,"木",IF(AT12=6,"金",IF(AT12=0,"","土")))))))</f>
        <v/>
      </c>
      <c r="AU13" s="536"/>
      <c r="AV13" s="537"/>
      <c r="AW13" s="536"/>
      <c r="AX13" s="537"/>
      <c r="AY13" s="539"/>
      <c r="AZ13" s="539"/>
      <c r="BA13" s="539"/>
      <c r="BB13" s="539"/>
      <c r="BC13" s="539"/>
      <c r="BD13" s="539"/>
    </row>
    <row r="14" spans="2:57" ht="39.950000000000003" customHeight="1" x14ac:dyDescent="0.15">
      <c r="B14" s="245">
        <v>1</v>
      </c>
      <c r="C14" s="514" t="s">
        <v>374</v>
      </c>
      <c r="D14" s="515"/>
      <c r="E14" s="516" t="s">
        <v>402</v>
      </c>
      <c r="F14" s="517"/>
      <c r="G14" s="518"/>
      <c r="H14" s="519"/>
      <c r="I14" s="519"/>
      <c r="J14" s="519"/>
      <c r="K14" s="520"/>
      <c r="L14" s="521"/>
      <c r="M14" s="522"/>
      <c r="N14" s="522"/>
      <c r="O14" s="523"/>
      <c r="P14" s="246"/>
      <c r="Q14" s="247"/>
      <c r="R14" s="247"/>
      <c r="S14" s="247"/>
      <c r="T14" s="247"/>
      <c r="U14" s="247"/>
      <c r="V14" s="248"/>
      <c r="W14" s="246"/>
      <c r="X14" s="247"/>
      <c r="Y14" s="247"/>
      <c r="Z14" s="247"/>
      <c r="AA14" s="247"/>
      <c r="AB14" s="247"/>
      <c r="AC14" s="248"/>
      <c r="AD14" s="246"/>
      <c r="AE14" s="247"/>
      <c r="AF14" s="247"/>
      <c r="AG14" s="247"/>
      <c r="AH14" s="247"/>
      <c r="AI14" s="247"/>
      <c r="AJ14" s="248"/>
      <c r="AK14" s="246"/>
      <c r="AL14" s="247"/>
      <c r="AM14" s="247"/>
      <c r="AN14" s="247"/>
      <c r="AO14" s="247"/>
      <c r="AP14" s="247"/>
      <c r="AQ14" s="248"/>
      <c r="AR14" s="246"/>
      <c r="AS14" s="247"/>
      <c r="AT14" s="248"/>
      <c r="AU14" s="524">
        <f>IF($AZ$3="４週",SUM(P14:AQ14),IF($AZ$3="暦月",SUM(P14:AT14),""))</f>
        <v>0</v>
      </c>
      <c r="AV14" s="525"/>
      <c r="AW14" s="526">
        <f t="shared" ref="AW14:AW31" si="1">IF($AZ$3="４週",AU14/4,IF($AZ$3="暦月",AU14/($AZ$7/7),""))</f>
        <v>0</v>
      </c>
      <c r="AX14" s="527"/>
      <c r="AY14" s="511"/>
      <c r="AZ14" s="512"/>
      <c r="BA14" s="512"/>
      <c r="BB14" s="512"/>
      <c r="BC14" s="512"/>
      <c r="BD14" s="513"/>
    </row>
    <row r="15" spans="2:57" ht="39.950000000000003" customHeight="1" x14ac:dyDescent="0.15">
      <c r="B15" s="249">
        <f t="shared" ref="B15:B31" si="2">B14+1</f>
        <v>2</v>
      </c>
      <c r="C15" s="497"/>
      <c r="D15" s="498"/>
      <c r="E15" s="499"/>
      <c r="F15" s="500"/>
      <c r="G15" s="501"/>
      <c r="H15" s="502"/>
      <c r="I15" s="502"/>
      <c r="J15" s="502"/>
      <c r="K15" s="503"/>
      <c r="L15" s="504"/>
      <c r="M15" s="505"/>
      <c r="N15" s="505"/>
      <c r="O15" s="506"/>
      <c r="P15" s="250"/>
      <c r="Q15" s="251"/>
      <c r="R15" s="251"/>
      <c r="S15" s="251"/>
      <c r="T15" s="251"/>
      <c r="U15" s="251"/>
      <c r="V15" s="252"/>
      <c r="W15" s="250"/>
      <c r="X15" s="251"/>
      <c r="Y15" s="251"/>
      <c r="Z15" s="251"/>
      <c r="AA15" s="251"/>
      <c r="AB15" s="251"/>
      <c r="AC15" s="252"/>
      <c r="AD15" s="250"/>
      <c r="AE15" s="251"/>
      <c r="AF15" s="251"/>
      <c r="AG15" s="251"/>
      <c r="AH15" s="251"/>
      <c r="AI15" s="251"/>
      <c r="AJ15" s="252"/>
      <c r="AK15" s="250"/>
      <c r="AL15" s="251"/>
      <c r="AM15" s="251"/>
      <c r="AN15" s="251"/>
      <c r="AO15" s="251"/>
      <c r="AP15" s="251"/>
      <c r="AQ15" s="252"/>
      <c r="AR15" s="250"/>
      <c r="AS15" s="251"/>
      <c r="AT15" s="252"/>
      <c r="AU15" s="507">
        <f>IF($AZ$3="４週",SUM(P15:AQ15),IF($AZ$3="暦月",SUM(P15:AT15),""))</f>
        <v>0</v>
      </c>
      <c r="AV15" s="508"/>
      <c r="AW15" s="509">
        <f t="shared" si="1"/>
        <v>0</v>
      </c>
      <c r="AX15" s="510"/>
      <c r="AY15" s="477"/>
      <c r="AZ15" s="478"/>
      <c r="BA15" s="478"/>
      <c r="BB15" s="478"/>
      <c r="BC15" s="478"/>
      <c r="BD15" s="479"/>
    </row>
    <row r="16" spans="2:57" ht="39.950000000000003" customHeight="1" x14ac:dyDescent="0.15">
      <c r="B16" s="249">
        <f t="shared" si="2"/>
        <v>3</v>
      </c>
      <c r="C16" s="497"/>
      <c r="D16" s="498"/>
      <c r="E16" s="499"/>
      <c r="F16" s="500"/>
      <c r="G16" s="501"/>
      <c r="H16" s="502"/>
      <c r="I16" s="502"/>
      <c r="J16" s="502"/>
      <c r="K16" s="503"/>
      <c r="L16" s="504"/>
      <c r="M16" s="505"/>
      <c r="N16" s="505"/>
      <c r="O16" s="506"/>
      <c r="P16" s="250"/>
      <c r="Q16" s="251"/>
      <c r="R16" s="251"/>
      <c r="S16" s="251"/>
      <c r="T16" s="251"/>
      <c r="U16" s="251"/>
      <c r="V16" s="252"/>
      <c r="W16" s="250"/>
      <c r="X16" s="251"/>
      <c r="Y16" s="251"/>
      <c r="Z16" s="251"/>
      <c r="AA16" s="251"/>
      <c r="AB16" s="251"/>
      <c r="AC16" s="252"/>
      <c r="AD16" s="250"/>
      <c r="AE16" s="251"/>
      <c r="AF16" s="251"/>
      <c r="AG16" s="251"/>
      <c r="AH16" s="251"/>
      <c r="AI16" s="251"/>
      <c r="AJ16" s="252"/>
      <c r="AK16" s="250"/>
      <c r="AL16" s="251"/>
      <c r="AM16" s="251"/>
      <c r="AN16" s="251"/>
      <c r="AO16" s="251"/>
      <c r="AP16" s="251"/>
      <c r="AQ16" s="252"/>
      <c r="AR16" s="250"/>
      <c r="AS16" s="251"/>
      <c r="AT16" s="252"/>
      <c r="AU16" s="507">
        <f>IF($AZ$3="４週",SUM(P16:AQ16),IF($AZ$3="暦月",SUM(P16:AT16),""))</f>
        <v>0</v>
      </c>
      <c r="AV16" s="508"/>
      <c r="AW16" s="509">
        <f t="shared" si="1"/>
        <v>0</v>
      </c>
      <c r="AX16" s="510"/>
      <c r="AY16" s="477"/>
      <c r="AZ16" s="478"/>
      <c r="BA16" s="478"/>
      <c r="BB16" s="478"/>
      <c r="BC16" s="478"/>
      <c r="BD16" s="479"/>
    </row>
    <row r="17" spans="2:56" ht="39.950000000000003" customHeight="1" x14ac:dyDescent="0.15">
      <c r="B17" s="249">
        <f t="shared" si="2"/>
        <v>4</v>
      </c>
      <c r="C17" s="497"/>
      <c r="D17" s="498"/>
      <c r="E17" s="499"/>
      <c r="F17" s="500"/>
      <c r="G17" s="501"/>
      <c r="H17" s="502"/>
      <c r="I17" s="502"/>
      <c r="J17" s="502"/>
      <c r="K17" s="503"/>
      <c r="L17" s="504"/>
      <c r="M17" s="505"/>
      <c r="N17" s="505"/>
      <c r="O17" s="506"/>
      <c r="P17" s="250"/>
      <c r="Q17" s="251"/>
      <c r="R17" s="251"/>
      <c r="S17" s="251"/>
      <c r="T17" s="251"/>
      <c r="U17" s="251"/>
      <c r="V17" s="252"/>
      <c r="W17" s="250"/>
      <c r="X17" s="251"/>
      <c r="Y17" s="251"/>
      <c r="Z17" s="251"/>
      <c r="AA17" s="251"/>
      <c r="AB17" s="251"/>
      <c r="AC17" s="252"/>
      <c r="AD17" s="250"/>
      <c r="AE17" s="251"/>
      <c r="AF17" s="251"/>
      <c r="AG17" s="251"/>
      <c r="AH17" s="251"/>
      <c r="AI17" s="251"/>
      <c r="AJ17" s="252"/>
      <c r="AK17" s="250"/>
      <c r="AL17" s="251"/>
      <c r="AM17" s="251"/>
      <c r="AN17" s="251"/>
      <c r="AO17" s="251"/>
      <c r="AP17" s="251"/>
      <c r="AQ17" s="252"/>
      <c r="AR17" s="250"/>
      <c r="AS17" s="251"/>
      <c r="AT17" s="252"/>
      <c r="AU17" s="507">
        <f>IF($AZ$3="４週",SUM(P17:AQ17),IF($AZ$3="暦月",SUM(P17:AT17),""))</f>
        <v>0</v>
      </c>
      <c r="AV17" s="508"/>
      <c r="AW17" s="509">
        <f t="shared" si="1"/>
        <v>0</v>
      </c>
      <c r="AX17" s="510"/>
      <c r="AY17" s="477"/>
      <c r="AZ17" s="478"/>
      <c r="BA17" s="478"/>
      <c r="BB17" s="478"/>
      <c r="BC17" s="478"/>
      <c r="BD17" s="479"/>
    </row>
    <row r="18" spans="2:56" ht="39.950000000000003" customHeight="1" x14ac:dyDescent="0.15">
      <c r="B18" s="249">
        <f t="shared" si="2"/>
        <v>5</v>
      </c>
      <c r="C18" s="497"/>
      <c r="D18" s="498"/>
      <c r="E18" s="499"/>
      <c r="F18" s="500"/>
      <c r="G18" s="501"/>
      <c r="H18" s="502"/>
      <c r="I18" s="502"/>
      <c r="J18" s="502"/>
      <c r="K18" s="503"/>
      <c r="L18" s="504"/>
      <c r="M18" s="505"/>
      <c r="N18" s="505"/>
      <c r="O18" s="506"/>
      <c r="P18" s="250"/>
      <c r="Q18" s="251"/>
      <c r="R18" s="251"/>
      <c r="S18" s="251"/>
      <c r="T18" s="251"/>
      <c r="U18" s="251"/>
      <c r="V18" s="252"/>
      <c r="W18" s="250"/>
      <c r="X18" s="251"/>
      <c r="Y18" s="251"/>
      <c r="Z18" s="251"/>
      <c r="AA18" s="251"/>
      <c r="AB18" s="251"/>
      <c r="AC18" s="252"/>
      <c r="AD18" s="250"/>
      <c r="AE18" s="251"/>
      <c r="AF18" s="251"/>
      <c r="AG18" s="251"/>
      <c r="AH18" s="251"/>
      <c r="AI18" s="251"/>
      <c r="AJ18" s="252"/>
      <c r="AK18" s="250"/>
      <c r="AL18" s="251"/>
      <c r="AM18" s="251"/>
      <c r="AN18" s="251"/>
      <c r="AO18" s="251"/>
      <c r="AP18" s="251"/>
      <c r="AQ18" s="252"/>
      <c r="AR18" s="250"/>
      <c r="AS18" s="251"/>
      <c r="AT18" s="252"/>
      <c r="AU18" s="507">
        <f t="shared" ref="AU18:AU31" si="3">IF($AZ$3="４週",SUM(P18:AQ18),IF($AZ$3="暦月",SUM(P18:AT18),""))</f>
        <v>0</v>
      </c>
      <c r="AV18" s="508"/>
      <c r="AW18" s="509">
        <f t="shared" si="1"/>
        <v>0</v>
      </c>
      <c r="AX18" s="510"/>
      <c r="AY18" s="477"/>
      <c r="AZ18" s="478"/>
      <c r="BA18" s="478"/>
      <c r="BB18" s="478"/>
      <c r="BC18" s="478"/>
      <c r="BD18" s="479"/>
    </row>
    <row r="19" spans="2:56" ht="39.950000000000003" customHeight="1" x14ac:dyDescent="0.15">
      <c r="B19" s="249">
        <f t="shared" si="2"/>
        <v>6</v>
      </c>
      <c r="C19" s="497"/>
      <c r="D19" s="498"/>
      <c r="E19" s="499"/>
      <c r="F19" s="500"/>
      <c r="G19" s="501"/>
      <c r="H19" s="502"/>
      <c r="I19" s="502"/>
      <c r="J19" s="502"/>
      <c r="K19" s="503"/>
      <c r="L19" s="504"/>
      <c r="M19" s="505"/>
      <c r="N19" s="505"/>
      <c r="O19" s="506"/>
      <c r="P19" s="250"/>
      <c r="Q19" s="251"/>
      <c r="R19" s="251"/>
      <c r="S19" s="251"/>
      <c r="T19" s="251"/>
      <c r="U19" s="251"/>
      <c r="V19" s="252"/>
      <c r="W19" s="250"/>
      <c r="X19" s="251"/>
      <c r="Y19" s="251"/>
      <c r="Z19" s="251"/>
      <c r="AA19" s="251"/>
      <c r="AB19" s="251"/>
      <c r="AC19" s="252"/>
      <c r="AD19" s="250"/>
      <c r="AE19" s="251"/>
      <c r="AF19" s="251"/>
      <c r="AG19" s="251"/>
      <c r="AH19" s="251"/>
      <c r="AI19" s="251"/>
      <c r="AJ19" s="252"/>
      <c r="AK19" s="250"/>
      <c r="AL19" s="251"/>
      <c r="AM19" s="251"/>
      <c r="AN19" s="251"/>
      <c r="AO19" s="251"/>
      <c r="AP19" s="251"/>
      <c r="AQ19" s="252"/>
      <c r="AR19" s="250"/>
      <c r="AS19" s="251"/>
      <c r="AT19" s="252"/>
      <c r="AU19" s="507">
        <f t="shared" si="3"/>
        <v>0</v>
      </c>
      <c r="AV19" s="508"/>
      <c r="AW19" s="509">
        <f t="shared" si="1"/>
        <v>0</v>
      </c>
      <c r="AX19" s="510"/>
      <c r="AY19" s="477"/>
      <c r="AZ19" s="478"/>
      <c r="BA19" s="478"/>
      <c r="BB19" s="478"/>
      <c r="BC19" s="478"/>
      <c r="BD19" s="479"/>
    </row>
    <row r="20" spans="2:56" ht="39.950000000000003" customHeight="1" x14ac:dyDescent="0.15">
      <c r="B20" s="249">
        <f t="shared" si="2"/>
        <v>7</v>
      </c>
      <c r="C20" s="497"/>
      <c r="D20" s="498"/>
      <c r="E20" s="499"/>
      <c r="F20" s="500"/>
      <c r="G20" s="501"/>
      <c r="H20" s="502"/>
      <c r="I20" s="502"/>
      <c r="J20" s="502"/>
      <c r="K20" s="503"/>
      <c r="L20" s="504"/>
      <c r="M20" s="505"/>
      <c r="N20" s="505"/>
      <c r="O20" s="506"/>
      <c r="P20" s="250"/>
      <c r="Q20" s="251"/>
      <c r="R20" s="251"/>
      <c r="S20" s="251"/>
      <c r="T20" s="251"/>
      <c r="U20" s="251"/>
      <c r="V20" s="252"/>
      <c r="W20" s="250"/>
      <c r="X20" s="251"/>
      <c r="Y20" s="251"/>
      <c r="Z20" s="251"/>
      <c r="AA20" s="251"/>
      <c r="AB20" s="251"/>
      <c r="AC20" s="252"/>
      <c r="AD20" s="250"/>
      <c r="AE20" s="251"/>
      <c r="AF20" s="251"/>
      <c r="AG20" s="251"/>
      <c r="AH20" s="251"/>
      <c r="AI20" s="251"/>
      <c r="AJ20" s="252"/>
      <c r="AK20" s="250"/>
      <c r="AL20" s="251"/>
      <c r="AM20" s="251"/>
      <c r="AN20" s="251"/>
      <c r="AO20" s="251"/>
      <c r="AP20" s="251"/>
      <c r="AQ20" s="252"/>
      <c r="AR20" s="250"/>
      <c r="AS20" s="251"/>
      <c r="AT20" s="252"/>
      <c r="AU20" s="507">
        <f>IF($AZ$3="４週",SUM(P20:AQ20),IF($AZ$3="暦月",SUM(P20:AT20),""))</f>
        <v>0</v>
      </c>
      <c r="AV20" s="508"/>
      <c r="AW20" s="509">
        <f t="shared" si="1"/>
        <v>0</v>
      </c>
      <c r="AX20" s="510"/>
      <c r="AY20" s="477"/>
      <c r="AZ20" s="478"/>
      <c r="BA20" s="478"/>
      <c r="BB20" s="478"/>
      <c r="BC20" s="478"/>
      <c r="BD20" s="479"/>
    </row>
    <row r="21" spans="2:56" ht="39.950000000000003" customHeight="1" x14ac:dyDescent="0.15">
      <c r="B21" s="249">
        <f t="shared" si="2"/>
        <v>8</v>
      </c>
      <c r="C21" s="497"/>
      <c r="D21" s="498"/>
      <c r="E21" s="499"/>
      <c r="F21" s="500"/>
      <c r="G21" s="501"/>
      <c r="H21" s="502"/>
      <c r="I21" s="502"/>
      <c r="J21" s="502"/>
      <c r="K21" s="503"/>
      <c r="L21" s="504"/>
      <c r="M21" s="505"/>
      <c r="N21" s="505"/>
      <c r="O21" s="506"/>
      <c r="P21" s="250"/>
      <c r="Q21" s="251"/>
      <c r="R21" s="251"/>
      <c r="S21" s="251"/>
      <c r="T21" s="251"/>
      <c r="U21" s="251"/>
      <c r="V21" s="252"/>
      <c r="W21" s="250"/>
      <c r="X21" s="251"/>
      <c r="Y21" s="251"/>
      <c r="Z21" s="251"/>
      <c r="AA21" s="251"/>
      <c r="AB21" s="251"/>
      <c r="AC21" s="252"/>
      <c r="AD21" s="250"/>
      <c r="AE21" s="251"/>
      <c r="AF21" s="251"/>
      <c r="AG21" s="251"/>
      <c r="AH21" s="251"/>
      <c r="AI21" s="251"/>
      <c r="AJ21" s="252"/>
      <c r="AK21" s="250"/>
      <c r="AL21" s="251"/>
      <c r="AM21" s="251"/>
      <c r="AN21" s="251"/>
      <c r="AO21" s="251"/>
      <c r="AP21" s="251"/>
      <c r="AQ21" s="252"/>
      <c r="AR21" s="250"/>
      <c r="AS21" s="251"/>
      <c r="AT21" s="252"/>
      <c r="AU21" s="507">
        <f t="shared" si="3"/>
        <v>0</v>
      </c>
      <c r="AV21" s="508"/>
      <c r="AW21" s="509">
        <f t="shared" si="1"/>
        <v>0</v>
      </c>
      <c r="AX21" s="510"/>
      <c r="AY21" s="477"/>
      <c r="AZ21" s="478"/>
      <c r="BA21" s="478"/>
      <c r="BB21" s="478"/>
      <c r="BC21" s="478"/>
      <c r="BD21" s="479"/>
    </row>
    <row r="22" spans="2:56" ht="39.950000000000003" customHeight="1" x14ac:dyDescent="0.15">
      <c r="B22" s="249">
        <f t="shared" si="2"/>
        <v>9</v>
      </c>
      <c r="C22" s="497"/>
      <c r="D22" s="498"/>
      <c r="E22" s="499"/>
      <c r="F22" s="500"/>
      <c r="G22" s="501"/>
      <c r="H22" s="502"/>
      <c r="I22" s="502"/>
      <c r="J22" s="502"/>
      <c r="K22" s="503"/>
      <c r="L22" s="504"/>
      <c r="M22" s="505"/>
      <c r="N22" s="505"/>
      <c r="O22" s="506"/>
      <c r="P22" s="250"/>
      <c r="Q22" s="251"/>
      <c r="R22" s="251"/>
      <c r="S22" s="251"/>
      <c r="T22" s="251"/>
      <c r="U22" s="251"/>
      <c r="V22" s="252"/>
      <c r="W22" s="250"/>
      <c r="X22" s="251"/>
      <c r="Y22" s="251"/>
      <c r="Z22" s="251"/>
      <c r="AA22" s="251"/>
      <c r="AB22" s="251"/>
      <c r="AC22" s="252"/>
      <c r="AD22" s="250"/>
      <c r="AE22" s="251"/>
      <c r="AF22" s="251"/>
      <c r="AG22" s="251"/>
      <c r="AH22" s="251"/>
      <c r="AI22" s="251"/>
      <c r="AJ22" s="252"/>
      <c r="AK22" s="250"/>
      <c r="AL22" s="251"/>
      <c r="AM22" s="251"/>
      <c r="AN22" s="251"/>
      <c r="AO22" s="251"/>
      <c r="AP22" s="251"/>
      <c r="AQ22" s="252"/>
      <c r="AR22" s="250"/>
      <c r="AS22" s="251"/>
      <c r="AT22" s="252"/>
      <c r="AU22" s="507">
        <f t="shared" si="3"/>
        <v>0</v>
      </c>
      <c r="AV22" s="508"/>
      <c r="AW22" s="509">
        <f t="shared" si="1"/>
        <v>0</v>
      </c>
      <c r="AX22" s="510"/>
      <c r="AY22" s="477"/>
      <c r="AZ22" s="478"/>
      <c r="BA22" s="478"/>
      <c r="BB22" s="478"/>
      <c r="BC22" s="478"/>
      <c r="BD22" s="479"/>
    </row>
    <row r="23" spans="2:56" ht="39.950000000000003" customHeight="1" x14ac:dyDescent="0.15">
      <c r="B23" s="249">
        <f t="shared" si="2"/>
        <v>10</v>
      </c>
      <c r="C23" s="497"/>
      <c r="D23" s="498"/>
      <c r="E23" s="499"/>
      <c r="F23" s="500"/>
      <c r="G23" s="501"/>
      <c r="H23" s="502"/>
      <c r="I23" s="502"/>
      <c r="J23" s="502"/>
      <c r="K23" s="503"/>
      <c r="L23" s="504"/>
      <c r="M23" s="505"/>
      <c r="N23" s="505"/>
      <c r="O23" s="506"/>
      <c r="P23" s="250"/>
      <c r="Q23" s="251"/>
      <c r="R23" s="251"/>
      <c r="S23" s="251"/>
      <c r="T23" s="251"/>
      <c r="U23" s="251"/>
      <c r="V23" s="252"/>
      <c r="W23" s="250"/>
      <c r="X23" s="251"/>
      <c r="Y23" s="251"/>
      <c r="Z23" s="251"/>
      <c r="AA23" s="251"/>
      <c r="AB23" s="251"/>
      <c r="AC23" s="252"/>
      <c r="AD23" s="250"/>
      <c r="AE23" s="251"/>
      <c r="AF23" s="251"/>
      <c r="AG23" s="251"/>
      <c r="AH23" s="251"/>
      <c r="AI23" s="251"/>
      <c r="AJ23" s="252"/>
      <c r="AK23" s="250"/>
      <c r="AL23" s="251"/>
      <c r="AM23" s="251"/>
      <c r="AN23" s="251"/>
      <c r="AO23" s="251"/>
      <c r="AP23" s="251"/>
      <c r="AQ23" s="252"/>
      <c r="AR23" s="250"/>
      <c r="AS23" s="251"/>
      <c r="AT23" s="252"/>
      <c r="AU23" s="507">
        <f t="shared" si="3"/>
        <v>0</v>
      </c>
      <c r="AV23" s="508"/>
      <c r="AW23" s="509">
        <f t="shared" si="1"/>
        <v>0</v>
      </c>
      <c r="AX23" s="510"/>
      <c r="AY23" s="477"/>
      <c r="AZ23" s="478"/>
      <c r="BA23" s="478"/>
      <c r="BB23" s="478"/>
      <c r="BC23" s="478"/>
      <c r="BD23" s="479"/>
    </row>
    <row r="24" spans="2:56" ht="39.950000000000003" customHeight="1" x14ac:dyDescent="0.15">
      <c r="B24" s="249">
        <f t="shared" si="2"/>
        <v>11</v>
      </c>
      <c r="C24" s="497"/>
      <c r="D24" s="498"/>
      <c r="E24" s="499"/>
      <c r="F24" s="500"/>
      <c r="G24" s="501"/>
      <c r="H24" s="502"/>
      <c r="I24" s="502"/>
      <c r="J24" s="502"/>
      <c r="K24" s="503"/>
      <c r="L24" s="504"/>
      <c r="M24" s="505"/>
      <c r="N24" s="505"/>
      <c r="O24" s="506"/>
      <c r="P24" s="250"/>
      <c r="Q24" s="251"/>
      <c r="R24" s="251"/>
      <c r="S24" s="251"/>
      <c r="T24" s="251"/>
      <c r="U24" s="251"/>
      <c r="V24" s="252"/>
      <c r="W24" s="250"/>
      <c r="X24" s="251"/>
      <c r="Y24" s="251"/>
      <c r="Z24" s="251"/>
      <c r="AA24" s="251"/>
      <c r="AB24" s="251"/>
      <c r="AC24" s="252"/>
      <c r="AD24" s="250"/>
      <c r="AE24" s="251"/>
      <c r="AF24" s="251"/>
      <c r="AG24" s="251"/>
      <c r="AH24" s="251"/>
      <c r="AI24" s="251"/>
      <c r="AJ24" s="252"/>
      <c r="AK24" s="250"/>
      <c r="AL24" s="251"/>
      <c r="AM24" s="251"/>
      <c r="AN24" s="251"/>
      <c r="AO24" s="251"/>
      <c r="AP24" s="251"/>
      <c r="AQ24" s="252"/>
      <c r="AR24" s="250"/>
      <c r="AS24" s="251"/>
      <c r="AT24" s="252"/>
      <c r="AU24" s="507">
        <f t="shared" si="3"/>
        <v>0</v>
      </c>
      <c r="AV24" s="508"/>
      <c r="AW24" s="509">
        <f t="shared" si="1"/>
        <v>0</v>
      </c>
      <c r="AX24" s="510"/>
      <c r="AY24" s="477"/>
      <c r="AZ24" s="478"/>
      <c r="BA24" s="478"/>
      <c r="BB24" s="478"/>
      <c r="BC24" s="478"/>
      <c r="BD24" s="479"/>
    </row>
    <row r="25" spans="2:56" ht="39.950000000000003" customHeight="1" x14ac:dyDescent="0.15">
      <c r="B25" s="249">
        <f t="shared" si="2"/>
        <v>12</v>
      </c>
      <c r="C25" s="497"/>
      <c r="D25" s="498"/>
      <c r="E25" s="499"/>
      <c r="F25" s="500"/>
      <c r="G25" s="501"/>
      <c r="H25" s="502"/>
      <c r="I25" s="502"/>
      <c r="J25" s="502"/>
      <c r="K25" s="503"/>
      <c r="L25" s="504"/>
      <c r="M25" s="505"/>
      <c r="N25" s="505"/>
      <c r="O25" s="506"/>
      <c r="P25" s="250"/>
      <c r="Q25" s="251"/>
      <c r="R25" s="251"/>
      <c r="S25" s="251"/>
      <c r="T25" s="251"/>
      <c r="U25" s="251"/>
      <c r="V25" s="252"/>
      <c r="W25" s="250"/>
      <c r="X25" s="251"/>
      <c r="Y25" s="251"/>
      <c r="Z25" s="251"/>
      <c r="AA25" s="251"/>
      <c r="AB25" s="251"/>
      <c r="AC25" s="252"/>
      <c r="AD25" s="250"/>
      <c r="AE25" s="251"/>
      <c r="AF25" s="251"/>
      <c r="AG25" s="251"/>
      <c r="AH25" s="251"/>
      <c r="AI25" s="251"/>
      <c r="AJ25" s="252"/>
      <c r="AK25" s="250"/>
      <c r="AL25" s="251"/>
      <c r="AM25" s="251"/>
      <c r="AN25" s="251"/>
      <c r="AO25" s="251"/>
      <c r="AP25" s="251"/>
      <c r="AQ25" s="252"/>
      <c r="AR25" s="250"/>
      <c r="AS25" s="251"/>
      <c r="AT25" s="252"/>
      <c r="AU25" s="507">
        <f t="shared" si="3"/>
        <v>0</v>
      </c>
      <c r="AV25" s="508"/>
      <c r="AW25" s="509">
        <f t="shared" si="1"/>
        <v>0</v>
      </c>
      <c r="AX25" s="510"/>
      <c r="AY25" s="477"/>
      <c r="AZ25" s="478"/>
      <c r="BA25" s="478"/>
      <c r="BB25" s="478"/>
      <c r="BC25" s="478"/>
      <c r="BD25" s="479"/>
    </row>
    <row r="26" spans="2:56" ht="39.950000000000003" customHeight="1" x14ac:dyDescent="0.15">
      <c r="B26" s="249">
        <f t="shared" si="2"/>
        <v>13</v>
      </c>
      <c r="C26" s="497"/>
      <c r="D26" s="498"/>
      <c r="E26" s="499"/>
      <c r="F26" s="500"/>
      <c r="G26" s="501"/>
      <c r="H26" s="502"/>
      <c r="I26" s="502"/>
      <c r="J26" s="502"/>
      <c r="K26" s="503"/>
      <c r="L26" s="504"/>
      <c r="M26" s="505"/>
      <c r="N26" s="505"/>
      <c r="O26" s="506"/>
      <c r="P26" s="250"/>
      <c r="Q26" s="251"/>
      <c r="R26" s="251"/>
      <c r="S26" s="251"/>
      <c r="T26" s="251"/>
      <c r="U26" s="251"/>
      <c r="V26" s="252"/>
      <c r="W26" s="250"/>
      <c r="X26" s="251"/>
      <c r="Y26" s="251"/>
      <c r="Z26" s="251"/>
      <c r="AA26" s="251"/>
      <c r="AB26" s="251"/>
      <c r="AC26" s="252"/>
      <c r="AD26" s="250"/>
      <c r="AE26" s="251"/>
      <c r="AF26" s="251"/>
      <c r="AG26" s="251"/>
      <c r="AH26" s="251"/>
      <c r="AI26" s="251"/>
      <c r="AJ26" s="252"/>
      <c r="AK26" s="250"/>
      <c r="AL26" s="251"/>
      <c r="AM26" s="251"/>
      <c r="AN26" s="251"/>
      <c r="AO26" s="251"/>
      <c r="AP26" s="251"/>
      <c r="AQ26" s="252"/>
      <c r="AR26" s="250"/>
      <c r="AS26" s="251"/>
      <c r="AT26" s="252"/>
      <c r="AU26" s="507">
        <f t="shared" si="3"/>
        <v>0</v>
      </c>
      <c r="AV26" s="508"/>
      <c r="AW26" s="509">
        <f t="shared" si="1"/>
        <v>0</v>
      </c>
      <c r="AX26" s="510"/>
      <c r="AY26" s="477"/>
      <c r="AZ26" s="478"/>
      <c r="BA26" s="478"/>
      <c r="BB26" s="478"/>
      <c r="BC26" s="478"/>
      <c r="BD26" s="479"/>
    </row>
    <row r="27" spans="2:56" ht="39.950000000000003" customHeight="1" x14ac:dyDescent="0.15">
      <c r="B27" s="249">
        <f t="shared" si="2"/>
        <v>14</v>
      </c>
      <c r="C27" s="497"/>
      <c r="D27" s="498"/>
      <c r="E27" s="499"/>
      <c r="F27" s="500"/>
      <c r="G27" s="501"/>
      <c r="H27" s="502"/>
      <c r="I27" s="502"/>
      <c r="J27" s="502"/>
      <c r="K27" s="503"/>
      <c r="L27" s="504"/>
      <c r="M27" s="505"/>
      <c r="N27" s="505"/>
      <c r="O27" s="506"/>
      <c r="P27" s="250"/>
      <c r="Q27" s="251"/>
      <c r="R27" s="251"/>
      <c r="S27" s="251"/>
      <c r="T27" s="251"/>
      <c r="U27" s="251"/>
      <c r="V27" s="252"/>
      <c r="W27" s="250"/>
      <c r="X27" s="251"/>
      <c r="Y27" s="251"/>
      <c r="Z27" s="251"/>
      <c r="AA27" s="251"/>
      <c r="AB27" s="251"/>
      <c r="AC27" s="252"/>
      <c r="AD27" s="250"/>
      <c r="AE27" s="251"/>
      <c r="AF27" s="251"/>
      <c r="AG27" s="251"/>
      <c r="AH27" s="251"/>
      <c r="AI27" s="251"/>
      <c r="AJ27" s="252"/>
      <c r="AK27" s="250"/>
      <c r="AL27" s="251"/>
      <c r="AM27" s="251"/>
      <c r="AN27" s="251"/>
      <c r="AO27" s="251"/>
      <c r="AP27" s="251"/>
      <c r="AQ27" s="252"/>
      <c r="AR27" s="250"/>
      <c r="AS27" s="251"/>
      <c r="AT27" s="252"/>
      <c r="AU27" s="507">
        <f t="shared" si="3"/>
        <v>0</v>
      </c>
      <c r="AV27" s="508"/>
      <c r="AW27" s="509">
        <f t="shared" si="1"/>
        <v>0</v>
      </c>
      <c r="AX27" s="510"/>
      <c r="AY27" s="477"/>
      <c r="AZ27" s="478"/>
      <c r="BA27" s="478"/>
      <c r="BB27" s="478"/>
      <c r="BC27" s="478"/>
      <c r="BD27" s="479"/>
    </row>
    <row r="28" spans="2:56" ht="39.950000000000003" customHeight="1" x14ac:dyDescent="0.15">
      <c r="B28" s="249">
        <f t="shared" si="2"/>
        <v>15</v>
      </c>
      <c r="C28" s="497"/>
      <c r="D28" s="498"/>
      <c r="E28" s="499"/>
      <c r="F28" s="500"/>
      <c r="G28" s="501"/>
      <c r="H28" s="502"/>
      <c r="I28" s="502"/>
      <c r="J28" s="502"/>
      <c r="K28" s="503"/>
      <c r="L28" s="504"/>
      <c r="M28" s="505"/>
      <c r="N28" s="505"/>
      <c r="O28" s="506"/>
      <c r="P28" s="250"/>
      <c r="Q28" s="251"/>
      <c r="R28" s="251"/>
      <c r="S28" s="251"/>
      <c r="T28" s="251"/>
      <c r="U28" s="251"/>
      <c r="V28" s="252"/>
      <c r="W28" s="250"/>
      <c r="X28" s="251"/>
      <c r="Y28" s="251"/>
      <c r="Z28" s="251"/>
      <c r="AA28" s="251"/>
      <c r="AB28" s="251"/>
      <c r="AC28" s="252"/>
      <c r="AD28" s="250"/>
      <c r="AE28" s="251"/>
      <c r="AF28" s="251"/>
      <c r="AG28" s="251"/>
      <c r="AH28" s="251"/>
      <c r="AI28" s="251"/>
      <c r="AJ28" s="252"/>
      <c r="AK28" s="250"/>
      <c r="AL28" s="251"/>
      <c r="AM28" s="251"/>
      <c r="AN28" s="251"/>
      <c r="AO28" s="251"/>
      <c r="AP28" s="251"/>
      <c r="AQ28" s="252"/>
      <c r="AR28" s="250"/>
      <c r="AS28" s="251"/>
      <c r="AT28" s="252"/>
      <c r="AU28" s="507">
        <f t="shared" si="3"/>
        <v>0</v>
      </c>
      <c r="AV28" s="508"/>
      <c r="AW28" s="509">
        <f t="shared" si="1"/>
        <v>0</v>
      </c>
      <c r="AX28" s="510"/>
      <c r="AY28" s="477"/>
      <c r="AZ28" s="478"/>
      <c r="BA28" s="478"/>
      <c r="BB28" s="478"/>
      <c r="BC28" s="478"/>
      <c r="BD28" s="479"/>
    </row>
    <row r="29" spans="2:56" ht="39.950000000000003" customHeight="1" x14ac:dyDescent="0.15">
      <c r="B29" s="249">
        <f t="shared" si="2"/>
        <v>16</v>
      </c>
      <c r="C29" s="497"/>
      <c r="D29" s="498"/>
      <c r="E29" s="499"/>
      <c r="F29" s="500"/>
      <c r="G29" s="501"/>
      <c r="H29" s="502"/>
      <c r="I29" s="502"/>
      <c r="J29" s="502"/>
      <c r="K29" s="503"/>
      <c r="L29" s="504"/>
      <c r="M29" s="505"/>
      <c r="N29" s="505"/>
      <c r="O29" s="506"/>
      <c r="P29" s="250"/>
      <c r="Q29" s="251"/>
      <c r="R29" s="251"/>
      <c r="S29" s="251"/>
      <c r="T29" s="251"/>
      <c r="U29" s="251"/>
      <c r="V29" s="252"/>
      <c r="W29" s="250"/>
      <c r="X29" s="251"/>
      <c r="Y29" s="251"/>
      <c r="Z29" s="251"/>
      <c r="AA29" s="251"/>
      <c r="AB29" s="251"/>
      <c r="AC29" s="252"/>
      <c r="AD29" s="250"/>
      <c r="AE29" s="251"/>
      <c r="AF29" s="251"/>
      <c r="AG29" s="251"/>
      <c r="AH29" s="251"/>
      <c r="AI29" s="251"/>
      <c r="AJ29" s="252"/>
      <c r="AK29" s="250"/>
      <c r="AL29" s="251"/>
      <c r="AM29" s="251"/>
      <c r="AN29" s="251"/>
      <c r="AO29" s="251"/>
      <c r="AP29" s="251"/>
      <c r="AQ29" s="252"/>
      <c r="AR29" s="250"/>
      <c r="AS29" s="251"/>
      <c r="AT29" s="252"/>
      <c r="AU29" s="507">
        <f t="shared" si="3"/>
        <v>0</v>
      </c>
      <c r="AV29" s="508"/>
      <c r="AW29" s="509">
        <f t="shared" si="1"/>
        <v>0</v>
      </c>
      <c r="AX29" s="510"/>
      <c r="AY29" s="477"/>
      <c r="AZ29" s="478"/>
      <c r="BA29" s="478"/>
      <c r="BB29" s="478"/>
      <c r="BC29" s="478"/>
      <c r="BD29" s="479"/>
    </row>
    <row r="30" spans="2:56" ht="39.950000000000003" customHeight="1" x14ac:dyDescent="0.15">
      <c r="B30" s="249">
        <f t="shared" si="2"/>
        <v>17</v>
      </c>
      <c r="C30" s="497"/>
      <c r="D30" s="498"/>
      <c r="E30" s="499"/>
      <c r="F30" s="500"/>
      <c r="G30" s="501"/>
      <c r="H30" s="502"/>
      <c r="I30" s="502"/>
      <c r="J30" s="502"/>
      <c r="K30" s="503"/>
      <c r="L30" s="504"/>
      <c r="M30" s="505"/>
      <c r="N30" s="505"/>
      <c r="O30" s="506"/>
      <c r="P30" s="250"/>
      <c r="Q30" s="251"/>
      <c r="R30" s="251"/>
      <c r="S30" s="251"/>
      <c r="T30" s="251"/>
      <c r="U30" s="251"/>
      <c r="V30" s="252"/>
      <c r="W30" s="250"/>
      <c r="X30" s="251"/>
      <c r="Y30" s="251"/>
      <c r="Z30" s="251"/>
      <c r="AA30" s="251"/>
      <c r="AB30" s="251"/>
      <c r="AC30" s="252"/>
      <c r="AD30" s="250"/>
      <c r="AE30" s="251"/>
      <c r="AF30" s="251"/>
      <c r="AG30" s="251"/>
      <c r="AH30" s="251"/>
      <c r="AI30" s="251"/>
      <c r="AJ30" s="252"/>
      <c r="AK30" s="250"/>
      <c r="AL30" s="251"/>
      <c r="AM30" s="251"/>
      <c r="AN30" s="251"/>
      <c r="AO30" s="251"/>
      <c r="AP30" s="251"/>
      <c r="AQ30" s="252"/>
      <c r="AR30" s="250"/>
      <c r="AS30" s="251"/>
      <c r="AT30" s="252"/>
      <c r="AU30" s="507">
        <f t="shared" si="3"/>
        <v>0</v>
      </c>
      <c r="AV30" s="508"/>
      <c r="AW30" s="509">
        <f t="shared" si="1"/>
        <v>0</v>
      </c>
      <c r="AX30" s="510"/>
      <c r="AY30" s="477"/>
      <c r="AZ30" s="478"/>
      <c r="BA30" s="478"/>
      <c r="BB30" s="478"/>
      <c r="BC30" s="478"/>
      <c r="BD30" s="479"/>
    </row>
    <row r="31" spans="2:56" ht="39.950000000000003" customHeight="1" thickBot="1" x14ac:dyDescent="0.2">
      <c r="B31" s="253">
        <f t="shared" si="2"/>
        <v>18</v>
      </c>
      <c r="C31" s="480"/>
      <c r="D31" s="481"/>
      <c r="E31" s="482"/>
      <c r="F31" s="483"/>
      <c r="G31" s="484"/>
      <c r="H31" s="485"/>
      <c r="I31" s="485"/>
      <c r="J31" s="485"/>
      <c r="K31" s="486"/>
      <c r="L31" s="487"/>
      <c r="M31" s="488"/>
      <c r="N31" s="488"/>
      <c r="O31" s="489"/>
      <c r="P31" s="254"/>
      <c r="Q31" s="255"/>
      <c r="R31" s="255"/>
      <c r="S31" s="255"/>
      <c r="T31" s="255"/>
      <c r="U31" s="255"/>
      <c r="V31" s="256"/>
      <c r="W31" s="254"/>
      <c r="X31" s="255"/>
      <c r="Y31" s="255"/>
      <c r="Z31" s="255"/>
      <c r="AA31" s="255"/>
      <c r="AB31" s="255"/>
      <c r="AC31" s="256"/>
      <c r="AD31" s="254"/>
      <c r="AE31" s="255"/>
      <c r="AF31" s="255"/>
      <c r="AG31" s="255"/>
      <c r="AH31" s="255"/>
      <c r="AI31" s="255"/>
      <c r="AJ31" s="256"/>
      <c r="AK31" s="254"/>
      <c r="AL31" s="255"/>
      <c r="AM31" s="255"/>
      <c r="AN31" s="255"/>
      <c r="AO31" s="255"/>
      <c r="AP31" s="255"/>
      <c r="AQ31" s="256"/>
      <c r="AR31" s="254"/>
      <c r="AS31" s="255"/>
      <c r="AT31" s="256"/>
      <c r="AU31" s="490">
        <f t="shared" si="3"/>
        <v>0</v>
      </c>
      <c r="AV31" s="491"/>
      <c r="AW31" s="492">
        <f t="shared" si="1"/>
        <v>0</v>
      </c>
      <c r="AX31" s="493"/>
      <c r="AY31" s="494"/>
      <c r="AZ31" s="495"/>
      <c r="BA31" s="495"/>
      <c r="BB31" s="495"/>
      <c r="BC31" s="495"/>
      <c r="BD31" s="496"/>
    </row>
    <row r="32" spans="2:56" ht="20.25" customHeight="1" x14ac:dyDescent="0.15">
      <c r="C32" s="257"/>
      <c r="D32" s="258"/>
      <c r="E32" s="259"/>
      <c r="AC32" s="235"/>
    </row>
    <row r="33" spans="2:26" ht="20.25" customHeight="1" x14ac:dyDescent="0.15">
      <c r="B33" s="226" t="s">
        <v>326</v>
      </c>
      <c r="C33" s="226"/>
      <c r="D33" s="226"/>
      <c r="E33" s="226"/>
      <c r="F33" s="226"/>
      <c r="G33" s="226"/>
      <c r="H33" s="226"/>
      <c r="I33" s="226"/>
      <c r="J33" s="226"/>
      <c r="K33" s="226"/>
      <c r="L33" s="233"/>
      <c r="M33" s="226"/>
      <c r="N33" s="226"/>
      <c r="O33" s="226"/>
      <c r="P33" s="226"/>
      <c r="Q33" s="226"/>
      <c r="R33" s="226"/>
      <c r="S33" s="226"/>
      <c r="T33" s="226" t="s">
        <v>327</v>
      </c>
      <c r="U33" s="226"/>
      <c r="V33" s="226"/>
      <c r="W33" s="226"/>
      <c r="X33" s="226"/>
      <c r="Y33" s="226"/>
      <c r="Z33" s="260"/>
    </row>
    <row r="34" spans="2:26" ht="20.25" customHeight="1" x14ac:dyDescent="0.15">
      <c r="B34" s="226"/>
      <c r="C34" s="475" t="s">
        <v>328</v>
      </c>
      <c r="D34" s="475"/>
      <c r="E34" s="475" t="s">
        <v>329</v>
      </c>
      <c r="F34" s="475"/>
      <c r="G34" s="475"/>
      <c r="H34" s="475"/>
      <c r="I34" s="226"/>
      <c r="J34" s="476" t="s">
        <v>330</v>
      </c>
      <c r="K34" s="476"/>
      <c r="L34" s="476"/>
      <c r="M34" s="476"/>
      <c r="N34" s="226"/>
      <c r="O34" s="226"/>
      <c r="P34" s="261" t="s">
        <v>331</v>
      </c>
      <c r="Q34" s="261"/>
      <c r="R34" s="226"/>
      <c r="S34" s="226"/>
      <c r="T34" s="450" t="s">
        <v>332</v>
      </c>
      <c r="U34" s="452"/>
      <c r="V34" s="450" t="s">
        <v>333</v>
      </c>
      <c r="W34" s="451"/>
      <c r="X34" s="451"/>
      <c r="Y34" s="452"/>
      <c r="Z34" s="260"/>
    </row>
    <row r="35" spans="2:26" ht="20.25" customHeight="1" x14ac:dyDescent="0.15">
      <c r="B35" s="226"/>
      <c r="C35" s="449"/>
      <c r="D35" s="449"/>
      <c r="E35" s="449" t="s">
        <v>334</v>
      </c>
      <c r="F35" s="449"/>
      <c r="G35" s="449" t="s">
        <v>335</v>
      </c>
      <c r="H35" s="449"/>
      <c r="I35" s="226"/>
      <c r="J35" s="449" t="s">
        <v>334</v>
      </c>
      <c r="K35" s="449"/>
      <c r="L35" s="449" t="s">
        <v>335</v>
      </c>
      <c r="M35" s="449"/>
      <c r="N35" s="226"/>
      <c r="O35" s="226"/>
      <c r="P35" s="261" t="s">
        <v>336</v>
      </c>
      <c r="Q35" s="261"/>
      <c r="R35" s="226"/>
      <c r="S35" s="226"/>
      <c r="T35" s="450" t="s">
        <v>337</v>
      </c>
      <c r="U35" s="452"/>
      <c r="V35" s="450" t="s">
        <v>338</v>
      </c>
      <c r="W35" s="451"/>
      <c r="X35" s="451"/>
      <c r="Y35" s="452"/>
      <c r="Z35" s="262"/>
    </row>
    <row r="36" spans="2:26" ht="20.25" customHeight="1" x14ac:dyDescent="0.15">
      <c r="B36" s="226"/>
      <c r="C36" s="450" t="s">
        <v>337</v>
      </c>
      <c r="D36" s="452"/>
      <c r="E36" s="467">
        <f>SUMIFS($AU$14:$AV$31,$C$14:$D$31,"介護支援専門員",$E$14:$F$31,"A")</f>
        <v>0</v>
      </c>
      <c r="F36" s="468"/>
      <c r="G36" s="469">
        <f>SUMIFS($AW$14:$AX$31,$C$14:$D$31,"介護支援専門員",$E$14:$F$31,"A")</f>
        <v>0</v>
      </c>
      <c r="H36" s="470"/>
      <c r="I36" s="263"/>
      <c r="J36" s="471">
        <v>0</v>
      </c>
      <c r="K36" s="472"/>
      <c r="L36" s="471">
        <v>0</v>
      </c>
      <c r="M36" s="472"/>
      <c r="N36" s="263"/>
      <c r="O36" s="263"/>
      <c r="P36" s="471">
        <v>0</v>
      </c>
      <c r="Q36" s="472"/>
      <c r="R36" s="226"/>
      <c r="S36" s="226"/>
      <c r="T36" s="450" t="s">
        <v>339</v>
      </c>
      <c r="U36" s="452"/>
      <c r="V36" s="450" t="s">
        <v>340</v>
      </c>
      <c r="W36" s="451"/>
      <c r="X36" s="451"/>
      <c r="Y36" s="452"/>
      <c r="Z36" s="264"/>
    </row>
    <row r="37" spans="2:26" ht="20.25" customHeight="1" x14ac:dyDescent="0.15">
      <c r="B37" s="226"/>
      <c r="C37" s="450" t="s">
        <v>339</v>
      </c>
      <c r="D37" s="452"/>
      <c r="E37" s="467">
        <f>SUMIFS($AU$14:$AV$31,$C$14:$D$31,"介護支援専門員",$E$14:$F$31,"B")</f>
        <v>0</v>
      </c>
      <c r="F37" s="468"/>
      <c r="G37" s="469">
        <f>SUMIFS($AW$14:$AX$31,$C$14:$D$31,"介護支援専門員",$E$14:$F$31,"B")</f>
        <v>0</v>
      </c>
      <c r="H37" s="470"/>
      <c r="I37" s="263"/>
      <c r="J37" s="471">
        <v>0</v>
      </c>
      <c r="K37" s="472"/>
      <c r="L37" s="471">
        <v>0</v>
      </c>
      <c r="M37" s="472"/>
      <c r="N37" s="263"/>
      <c r="O37" s="263"/>
      <c r="P37" s="471">
        <v>0</v>
      </c>
      <c r="Q37" s="472"/>
      <c r="R37" s="226"/>
      <c r="S37" s="226"/>
      <c r="T37" s="450" t="s">
        <v>341</v>
      </c>
      <c r="U37" s="452"/>
      <c r="V37" s="450" t="s">
        <v>342</v>
      </c>
      <c r="W37" s="451"/>
      <c r="X37" s="451"/>
      <c r="Y37" s="452"/>
      <c r="Z37" s="264"/>
    </row>
    <row r="38" spans="2:26" ht="20.25" customHeight="1" x14ac:dyDescent="0.15">
      <c r="B38" s="226"/>
      <c r="C38" s="450" t="s">
        <v>341</v>
      </c>
      <c r="D38" s="452"/>
      <c r="E38" s="467">
        <f>SUMIFS($AU$14:$AV$31,$C$14:$D$31,"介護支援専門員",$E$14:$F$31,"C")</f>
        <v>0</v>
      </c>
      <c r="F38" s="468"/>
      <c r="G38" s="469">
        <f>SUMIFS($AW$14:$AX$31,$C$14:$D$31,"介護支援専門員",$E$14:$F$31,"C")</f>
        <v>0</v>
      </c>
      <c r="H38" s="470"/>
      <c r="I38" s="263"/>
      <c r="J38" s="471">
        <v>0</v>
      </c>
      <c r="K38" s="472"/>
      <c r="L38" s="473">
        <v>0</v>
      </c>
      <c r="M38" s="474"/>
      <c r="N38" s="263"/>
      <c r="O38" s="263"/>
      <c r="P38" s="467" t="s">
        <v>343</v>
      </c>
      <c r="Q38" s="468"/>
      <c r="R38" s="226"/>
      <c r="S38" s="226"/>
      <c r="T38" s="450" t="s">
        <v>344</v>
      </c>
      <c r="U38" s="452"/>
      <c r="V38" s="450" t="s">
        <v>345</v>
      </c>
      <c r="W38" s="451"/>
      <c r="X38" s="451"/>
      <c r="Y38" s="452"/>
      <c r="Z38" s="265"/>
    </row>
    <row r="39" spans="2:26" ht="20.25" customHeight="1" x14ac:dyDescent="0.15">
      <c r="B39" s="226"/>
      <c r="C39" s="450" t="s">
        <v>344</v>
      </c>
      <c r="D39" s="452"/>
      <c r="E39" s="467">
        <f>SUMIFS($AU$14:$AV$31,$C$14:$D$31,"介護支援専門員",$E$14:$F$31,"D")</f>
        <v>0</v>
      </c>
      <c r="F39" s="468"/>
      <c r="G39" s="469">
        <f>SUMIFS($AW$14:$AX$31,$C$14:$D$31,"介護支援専門員",$E$14:$F$31,"D")</f>
        <v>0</v>
      </c>
      <c r="H39" s="470"/>
      <c r="I39" s="263"/>
      <c r="J39" s="471">
        <v>0</v>
      </c>
      <c r="K39" s="472"/>
      <c r="L39" s="473">
        <v>0</v>
      </c>
      <c r="M39" s="474"/>
      <c r="N39" s="263"/>
      <c r="O39" s="263"/>
      <c r="P39" s="467" t="s">
        <v>343</v>
      </c>
      <c r="Q39" s="468"/>
      <c r="R39" s="226"/>
      <c r="S39" s="226"/>
      <c r="T39" s="226"/>
      <c r="U39" s="465"/>
      <c r="V39" s="465"/>
      <c r="W39" s="466"/>
      <c r="X39" s="466"/>
      <c r="Y39" s="266"/>
      <c r="Z39" s="266"/>
    </row>
    <row r="40" spans="2:26" ht="20.25" customHeight="1" x14ac:dyDescent="0.15">
      <c r="B40" s="226"/>
      <c r="C40" s="450" t="s">
        <v>346</v>
      </c>
      <c r="D40" s="452"/>
      <c r="E40" s="467">
        <f>SUM(E36:F39)</f>
        <v>0</v>
      </c>
      <c r="F40" s="468"/>
      <c r="G40" s="469">
        <f>SUM(G36:H39)</f>
        <v>0</v>
      </c>
      <c r="H40" s="470"/>
      <c r="I40" s="263"/>
      <c r="J40" s="467">
        <f>SUM(J36:K39)</f>
        <v>0</v>
      </c>
      <c r="K40" s="468"/>
      <c r="L40" s="467">
        <f>SUM(L36:M39)</f>
        <v>0</v>
      </c>
      <c r="M40" s="468"/>
      <c r="N40" s="263"/>
      <c r="O40" s="263"/>
      <c r="P40" s="467">
        <f>SUM(P36:Q37)</f>
        <v>0</v>
      </c>
      <c r="Q40" s="468"/>
      <c r="R40" s="226"/>
      <c r="S40" s="226"/>
      <c r="T40" s="226"/>
      <c r="U40" s="465"/>
      <c r="V40" s="465"/>
      <c r="W40" s="466"/>
      <c r="X40" s="466"/>
      <c r="Y40" s="267"/>
      <c r="Z40" s="267"/>
    </row>
    <row r="41" spans="2:26" ht="20.25" customHeight="1" x14ac:dyDescent="0.15">
      <c r="B41" s="226"/>
      <c r="C41" s="226"/>
      <c r="D41" s="226"/>
      <c r="E41" s="226"/>
      <c r="F41" s="226"/>
      <c r="G41" s="226"/>
      <c r="H41" s="226"/>
      <c r="I41" s="226"/>
      <c r="J41" s="226"/>
      <c r="K41" s="226"/>
      <c r="L41" s="233"/>
      <c r="M41" s="226"/>
      <c r="N41" s="226"/>
      <c r="O41" s="226"/>
      <c r="P41" s="226"/>
      <c r="Q41" s="226"/>
      <c r="R41" s="226"/>
      <c r="S41" s="226"/>
      <c r="T41" s="226"/>
      <c r="U41" s="260"/>
      <c r="V41" s="260"/>
      <c r="W41" s="260"/>
      <c r="X41" s="260"/>
      <c r="Y41" s="260"/>
      <c r="Z41" s="260"/>
    </row>
    <row r="42" spans="2:26" ht="20.25" customHeight="1" x14ac:dyDescent="0.15">
      <c r="B42" s="226"/>
      <c r="C42" s="233" t="s">
        <v>347</v>
      </c>
      <c r="D42" s="226"/>
      <c r="E42" s="226"/>
      <c r="F42" s="226"/>
      <c r="G42" s="226"/>
      <c r="H42" s="226"/>
      <c r="I42" s="268" t="s">
        <v>348</v>
      </c>
      <c r="J42" s="459" t="s">
        <v>349</v>
      </c>
      <c r="K42" s="460"/>
      <c r="L42" s="269"/>
      <c r="M42" s="268"/>
      <c r="N42" s="226"/>
      <c r="O42" s="226"/>
      <c r="P42" s="226"/>
      <c r="Q42" s="226"/>
      <c r="R42" s="226"/>
      <c r="S42" s="226"/>
      <c r="T42" s="226"/>
      <c r="U42" s="270"/>
      <c r="V42" s="260"/>
      <c r="W42" s="260"/>
      <c r="X42" s="260"/>
      <c r="Y42" s="260"/>
      <c r="Z42" s="260"/>
    </row>
    <row r="43" spans="2:26" ht="20.25" customHeight="1" x14ac:dyDescent="0.15">
      <c r="B43" s="226"/>
      <c r="C43" s="226" t="s">
        <v>350</v>
      </c>
      <c r="D43" s="226"/>
      <c r="E43" s="226"/>
      <c r="F43" s="226"/>
      <c r="G43" s="226"/>
      <c r="H43" s="226" t="s">
        <v>351</v>
      </c>
      <c r="I43" s="226"/>
      <c r="J43" s="226"/>
      <c r="K43" s="226"/>
      <c r="L43" s="233"/>
      <c r="M43" s="226"/>
      <c r="N43" s="226"/>
      <c r="O43" s="226"/>
      <c r="P43" s="226"/>
      <c r="Q43" s="226"/>
      <c r="R43" s="226"/>
      <c r="S43" s="226"/>
      <c r="T43" s="226"/>
      <c r="U43" s="260"/>
      <c r="V43" s="260"/>
      <c r="W43" s="260"/>
      <c r="X43" s="260"/>
      <c r="Y43" s="260"/>
      <c r="Z43" s="260"/>
    </row>
    <row r="44" spans="2:26" ht="20.25" customHeight="1" x14ac:dyDescent="0.15">
      <c r="B44" s="226"/>
      <c r="C44" s="226" t="str">
        <f>IF($J$42="週","対象時間数（週平均）","対象時間数（当月合計）")</f>
        <v>対象時間数（週平均）</v>
      </c>
      <c r="D44" s="226"/>
      <c r="E44" s="226"/>
      <c r="F44" s="226"/>
      <c r="G44" s="226"/>
      <c r="H44" s="226" t="str">
        <f>IF($J$42="週","週に勤務すべき時間数","当月に勤務すべき時間数")</f>
        <v>週に勤務すべき時間数</v>
      </c>
      <c r="I44" s="226"/>
      <c r="J44" s="226"/>
      <c r="K44" s="226"/>
      <c r="L44" s="233"/>
      <c r="M44" s="449" t="s">
        <v>352</v>
      </c>
      <c r="N44" s="449"/>
      <c r="O44" s="449"/>
      <c r="P44" s="449"/>
      <c r="Q44" s="226"/>
      <c r="R44" s="226"/>
      <c r="S44" s="226"/>
      <c r="T44" s="226"/>
      <c r="U44" s="260"/>
      <c r="V44" s="260"/>
      <c r="W44" s="260"/>
      <c r="X44" s="260"/>
      <c r="Y44" s="260"/>
      <c r="Z44" s="260"/>
    </row>
    <row r="45" spans="2:26" ht="20.25" customHeight="1" x14ac:dyDescent="0.15">
      <c r="B45" s="226"/>
      <c r="C45" s="461">
        <f>IF($J$42="週",L40,J40)</f>
        <v>0</v>
      </c>
      <c r="D45" s="462"/>
      <c r="E45" s="462"/>
      <c r="F45" s="463"/>
      <c r="G45" s="271" t="s">
        <v>353</v>
      </c>
      <c r="H45" s="450">
        <f>IF($J$42="週",$AV$5,$AZ$5)</f>
        <v>40</v>
      </c>
      <c r="I45" s="451"/>
      <c r="J45" s="451"/>
      <c r="K45" s="452"/>
      <c r="L45" s="271" t="s">
        <v>354</v>
      </c>
      <c r="M45" s="453">
        <f>ROUNDDOWN(C45/H45,1)</f>
        <v>0</v>
      </c>
      <c r="N45" s="454"/>
      <c r="O45" s="454"/>
      <c r="P45" s="455"/>
      <c r="Q45" s="226"/>
      <c r="R45" s="226"/>
      <c r="S45" s="226"/>
      <c r="T45" s="226"/>
      <c r="U45" s="464"/>
      <c r="V45" s="464"/>
      <c r="W45" s="464"/>
      <c r="X45" s="464"/>
      <c r="Y45" s="264"/>
      <c r="Z45" s="260"/>
    </row>
    <row r="46" spans="2:26" ht="20.25" customHeight="1" x14ac:dyDescent="0.15">
      <c r="B46" s="226"/>
      <c r="C46" s="226"/>
      <c r="D46" s="226"/>
      <c r="E46" s="226"/>
      <c r="F46" s="226"/>
      <c r="G46" s="226"/>
      <c r="H46" s="226"/>
      <c r="I46" s="226"/>
      <c r="J46" s="226"/>
      <c r="K46" s="226"/>
      <c r="L46" s="233"/>
      <c r="M46" s="226" t="s">
        <v>355</v>
      </c>
      <c r="N46" s="226"/>
      <c r="O46" s="226"/>
      <c r="P46" s="226"/>
      <c r="Q46" s="226"/>
      <c r="R46" s="226"/>
      <c r="S46" s="226"/>
      <c r="T46" s="226"/>
      <c r="U46" s="260"/>
      <c r="V46" s="260"/>
      <c r="W46" s="260"/>
      <c r="X46" s="260"/>
      <c r="Y46" s="260"/>
      <c r="Z46" s="260"/>
    </row>
    <row r="47" spans="2:26" ht="20.25" customHeight="1" x14ac:dyDescent="0.15">
      <c r="B47" s="226"/>
      <c r="C47" s="226" t="s">
        <v>356</v>
      </c>
      <c r="D47" s="226"/>
      <c r="E47" s="226"/>
      <c r="F47" s="226"/>
      <c r="G47" s="226"/>
      <c r="H47" s="226"/>
      <c r="I47" s="226"/>
      <c r="J47" s="226"/>
      <c r="K47" s="226"/>
      <c r="L47" s="233"/>
      <c r="M47" s="226"/>
      <c r="N47" s="226"/>
      <c r="O47" s="226"/>
      <c r="P47" s="226"/>
      <c r="Q47" s="226"/>
      <c r="R47" s="226"/>
      <c r="S47" s="226"/>
      <c r="T47" s="226"/>
      <c r="U47" s="226"/>
      <c r="V47" s="272"/>
      <c r="W47" s="273"/>
      <c r="X47" s="273"/>
      <c r="Y47" s="226"/>
      <c r="Z47" s="226"/>
    </row>
    <row r="48" spans="2:26" ht="20.25" customHeight="1" x14ac:dyDescent="0.15">
      <c r="B48" s="226"/>
      <c r="C48" s="226" t="s">
        <v>331</v>
      </c>
      <c r="D48" s="226"/>
      <c r="E48" s="226"/>
      <c r="F48" s="226"/>
      <c r="G48" s="226"/>
      <c r="H48" s="226"/>
      <c r="I48" s="226"/>
      <c r="J48" s="226"/>
      <c r="K48" s="226"/>
      <c r="L48" s="233"/>
      <c r="M48" s="271"/>
      <c r="N48" s="271"/>
      <c r="O48" s="271"/>
      <c r="P48" s="271"/>
      <c r="Q48" s="226"/>
      <c r="R48" s="226"/>
      <c r="S48" s="226"/>
      <c r="T48" s="226"/>
      <c r="U48" s="226"/>
      <c r="V48" s="272"/>
      <c r="W48" s="273"/>
      <c r="X48" s="273"/>
      <c r="Y48" s="226"/>
      <c r="Z48" s="226"/>
    </row>
    <row r="49" spans="2:58" ht="20.25" customHeight="1" x14ac:dyDescent="0.15">
      <c r="B49" s="226"/>
      <c r="C49" s="226" t="s">
        <v>357</v>
      </c>
      <c r="D49" s="226"/>
      <c r="E49" s="226"/>
      <c r="F49" s="226"/>
      <c r="G49" s="226"/>
      <c r="H49" s="226" t="s">
        <v>358</v>
      </c>
      <c r="I49" s="226"/>
      <c r="J49" s="226"/>
      <c r="K49" s="226"/>
      <c r="L49" s="226"/>
      <c r="M49" s="449" t="s">
        <v>346</v>
      </c>
      <c r="N49" s="449"/>
      <c r="O49" s="449"/>
      <c r="P49" s="449"/>
      <c r="Q49" s="226"/>
      <c r="R49" s="226"/>
      <c r="S49" s="226"/>
      <c r="T49" s="226"/>
      <c r="U49" s="226"/>
      <c r="V49" s="272"/>
      <c r="W49" s="273"/>
      <c r="X49" s="273"/>
      <c r="Y49" s="226"/>
      <c r="Z49" s="226"/>
    </row>
    <row r="50" spans="2:58" ht="20.25" customHeight="1" x14ac:dyDescent="0.15">
      <c r="B50" s="226"/>
      <c r="C50" s="450">
        <f>P40</f>
        <v>0</v>
      </c>
      <c r="D50" s="451"/>
      <c r="E50" s="451"/>
      <c r="F50" s="452"/>
      <c r="G50" s="271" t="s">
        <v>359</v>
      </c>
      <c r="H50" s="453">
        <f>M45</f>
        <v>0</v>
      </c>
      <c r="I50" s="454"/>
      <c r="J50" s="454"/>
      <c r="K50" s="455"/>
      <c r="L50" s="271" t="s">
        <v>354</v>
      </c>
      <c r="M50" s="456">
        <f>ROUNDDOWN(C50+H50,1)</f>
        <v>0</v>
      </c>
      <c r="N50" s="457"/>
      <c r="O50" s="457"/>
      <c r="P50" s="458"/>
      <c r="Q50" s="226"/>
      <c r="R50" s="226"/>
      <c r="S50" s="226"/>
      <c r="T50" s="226"/>
      <c r="U50" s="226"/>
      <c r="V50" s="272"/>
      <c r="W50" s="273"/>
      <c r="X50" s="273"/>
      <c r="Y50" s="226"/>
      <c r="Z50" s="226"/>
    </row>
    <row r="51" spans="2:58" ht="20.25" customHeight="1" x14ac:dyDescent="0.15">
      <c r="B51" s="226"/>
      <c r="C51" s="226"/>
      <c r="D51" s="226"/>
      <c r="E51" s="226"/>
      <c r="F51" s="226"/>
      <c r="G51" s="226"/>
      <c r="H51" s="226"/>
      <c r="I51" s="226"/>
      <c r="J51" s="226"/>
      <c r="K51" s="226"/>
      <c r="L51" s="226"/>
      <c r="M51" s="226"/>
      <c r="N51" s="233"/>
      <c r="O51" s="226"/>
      <c r="P51" s="226"/>
      <c r="Q51" s="226"/>
      <c r="R51" s="226"/>
      <c r="S51" s="226"/>
      <c r="T51" s="226"/>
      <c r="U51" s="226"/>
      <c r="V51" s="272"/>
      <c r="W51" s="273"/>
      <c r="X51" s="273"/>
      <c r="Y51" s="226"/>
      <c r="Z51" s="226"/>
    </row>
    <row r="52" spans="2:58" ht="20.25" customHeight="1" x14ac:dyDescent="0.15">
      <c r="C52" s="235"/>
      <c r="D52" s="235"/>
      <c r="T52" s="235"/>
      <c r="AJ52" s="274"/>
      <c r="AK52" s="275"/>
      <c r="AL52" s="275"/>
      <c r="BE52" s="275"/>
    </row>
    <row r="53" spans="2:58" ht="20.25" customHeight="1" x14ac:dyDescent="0.15">
      <c r="C53" s="235"/>
      <c r="D53" s="235"/>
      <c r="U53" s="235"/>
      <c r="AK53" s="274"/>
      <c r="AL53" s="275"/>
      <c r="AM53" s="275"/>
      <c r="BF53" s="275"/>
    </row>
    <row r="54" spans="2:58" ht="20.25" customHeight="1" x14ac:dyDescent="0.15">
      <c r="D54" s="235"/>
      <c r="U54" s="235"/>
      <c r="AK54" s="274"/>
      <c r="AL54" s="275"/>
      <c r="AM54" s="275"/>
      <c r="BF54" s="275"/>
    </row>
    <row r="55" spans="2:58" ht="20.25" customHeight="1" x14ac:dyDescent="0.15">
      <c r="C55" s="235"/>
      <c r="D55" s="235"/>
      <c r="U55" s="235"/>
      <c r="AK55" s="274"/>
      <c r="AL55" s="275"/>
      <c r="AM55" s="275"/>
      <c r="BF55" s="275"/>
    </row>
    <row r="56" spans="2:58" ht="20.25" customHeight="1" x14ac:dyDescent="0.15">
      <c r="C56" s="274"/>
      <c r="D56" s="274"/>
      <c r="E56" s="274"/>
      <c r="F56" s="274"/>
      <c r="G56" s="274"/>
      <c r="H56" s="274"/>
      <c r="I56" s="274"/>
      <c r="J56" s="274"/>
      <c r="K56" s="274"/>
      <c r="L56" s="274"/>
      <c r="M56" s="274"/>
      <c r="N56" s="274"/>
      <c r="O56" s="274"/>
      <c r="P56" s="274"/>
      <c r="Q56" s="274"/>
      <c r="R56" s="274"/>
      <c r="S56" s="274"/>
      <c r="T56" s="274"/>
      <c r="U56" s="275"/>
      <c r="V56" s="275"/>
      <c r="W56" s="274"/>
      <c r="X56" s="274"/>
      <c r="Y56" s="274"/>
      <c r="Z56" s="274"/>
      <c r="AA56" s="274"/>
      <c r="AB56" s="274"/>
      <c r="AC56" s="274"/>
      <c r="AD56" s="274"/>
      <c r="AE56" s="274"/>
      <c r="AF56" s="274"/>
      <c r="AG56" s="274"/>
      <c r="AH56" s="274"/>
      <c r="AI56" s="274"/>
      <c r="AJ56" s="274"/>
      <c r="AK56" s="274"/>
      <c r="AL56" s="275"/>
      <c r="AM56" s="275"/>
      <c r="BF56" s="275"/>
    </row>
    <row r="57" spans="2:58" ht="20.25" customHeight="1" x14ac:dyDescent="0.15">
      <c r="C57" s="274"/>
      <c r="D57" s="274"/>
      <c r="E57" s="274"/>
      <c r="F57" s="274"/>
      <c r="G57" s="274"/>
      <c r="H57" s="274"/>
      <c r="I57" s="274"/>
      <c r="J57" s="274"/>
      <c r="K57" s="274"/>
      <c r="L57" s="274"/>
      <c r="M57" s="274"/>
      <c r="N57" s="274"/>
      <c r="O57" s="274"/>
      <c r="P57" s="274"/>
      <c r="Q57" s="274"/>
      <c r="R57" s="274"/>
      <c r="S57" s="274"/>
      <c r="T57" s="274"/>
      <c r="U57" s="275"/>
      <c r="V57" s="275"/>
      <c r="W57" s="274"/>
      <c r="X57" s="274"/>
      <c r="Y57" s="274"/>
      <c r="Z57" s="274"/>
      <c r="AA57" s="274"/>
      <c r="AB57" s="274"/>
      <c r="AC57" s="274"/>
      <c r="AD57" s="274"/>
      <c r="AE57" s="274"/>
      <c r="AF57" s="274"/>
      <c r="AG57" s="274"/>
      <c r="AH57" s="274"/>
      <c r="AI57" s="274"/>
      <c r="AJ57" s="274"/>
      <c r="AK57" s="274"/>
      <c r="AL57" s="275"/>
      <c r="AM57" s="275"/>
      <c r="BF57" s="275"/>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3"/>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10">
    <dataValidation allowBlank="1" showInputMessage="1" showErrorMessage="1" error="入力可能範囲　32～40" sqref="AZ6" xr:uid="{55FD8676-D41E-47CF-B198-BB66C9A125D8}"/>
    <dataValidation type="list" allowBlank="1" showInputMessage="1" sqref="E14:F31" xr:uid="{ED9A95CB-F9B6-44BC-9BFF-998CCD2F9BD1}">
      <formula1>"A, B, C, D"</formula1>
    </dataValidation>
    <dataValidation type="list" allowBlank="1" showInputMessage="1" showErrorMessage="1" sqref="AZ4:BC4" xr:uid="{F5164999-F2A8-4082-AFC1-0D1B3BF71A34}">
      <formula1>"予定,実績,予定・実績"</formula1>
    </dataValidation>
    <dataValidation type="list" errorStyle="warning" allowBlank="1" showInputMessage="1" error="リストにない場合のみ、入力してください。" sqref="G15:K31 G14:K14" xr:uid="{1EE94FD5-CC64-4B59-89F3-69AE1101B5BC}">
      <formula1>INDIRECT(C14)</formula1>
    </dataValidation>
    <dataValidation type="list" allowBlank="1" showInputMessage="1" sqref="C15:D31" xr:uid="{C4D3E5D8-92FA-43D4-8816-1474A63539DB}">
      <formula1>職種</formula1>
    </dataValidation>
    <dataValidation type="list" allowBlank="1" showInputMessage="1" showErrorMessage="1" sqref="AZ3" xr:uid="{B97E6F93-9B2D-4833-8F3D-348D05A441D6}">
      <formula1>"４週,暦月"</formula1>
    </dataValidation>
    <dataValidation type="list" allowBlank="1" showInputMessage="1" showErrorMessage="1" sqref="J42:K42" xr:uid="{41355D2C-55C5-4AD5-9857-C822104F6FD1}">
      <formula1>"週,暦月"</formula1>
    </dataValidation>
    <dataValidation type="decimal" allowBlank="1" showInputMessage="1" showErrorMessage="1" error="入力可能範囲　32～40" sqref="AV5" xr:uid="{870FA2B9-2714-4F53-970B-376E562356C7}">
      <formula1>32</formula1>
      <formula2>40</formula2>
    </dataValidation>
    <dataValidation type="list" allowBlank="1" showInputMessage="1" sqref="AM1:BA1" xr:uid="{6D3A6679-8724-4455-AA0D-CBE8F1DC2028}">
      <formula1>#REF!</formula1>
    </dataValidation>
    <dataValidation type="list" allowBlank="1" showInputMessage="1" showErrorMessage="1" sqref="C14:D14" xr:uid="{3CE98E22-5381-491F-8FC3-4E0DCBD2E797}">
      <formula1>#REF!</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71D26-545B-46C2-828A-032306F9B0CB}">
  <sheetPr>
    <pageSetUpPr fitToPage="1"/>
  </sheetPr>
  <dimension ref="A1:BC71"/>
  <sheetViews>
    <sheetView topLeftCell="A31" workbookViewId="0">
      <selection activeCell="C24" sqref="C24"/>
    </sheetView>
  </sheetViews>
  <sheetFormatPr defaultColWidth="9" defaultRowHeight="13.5" x14ac:dyDescent="0.15"/>
  <cols>
    <col min="1" max="2" width="9" style="276"/>
    <col min="3" max="3" width="44.25" style="276" customWidth="1"/>
    <col min="4" max="16384" width="9" style="276"/>
  </cols>
  <sheetData>
    <row r="1" spans="1:10" x14ac:dyDescent="0.15">
      <c r="A1" s="276" t="s">
        <v>360</v>
      </c>
    </row>
    <row r="2" spans="1:10" s="279" customFormat="1" ht="20.25" customHeight="1" x14ac:dyDescent="0.15">
      <c r="A2" s="277" t="s">
        <v>361</v>
      </c>
      <c r="B2" s="277"/>
      <c r="C2" s="278"/>
    </row>
    <row r="3" spans="1:10" s="279" customFormat="1" ht="20.25" customHeight="1" x14ac:dyDescent="0.15">
      <c r="A3" s="278"/>
      <c r="B3" s="278"/>
      <c r="C3" s="278"/>
    </row>
    <row r="4" spans="1:10" s="279" customFormat="1" ht="20.25" customHeight="1" x14ac:dyDescent="0.15">
      <c r="A4" s="280"/>
      <c r="B4" s="278" t="s">
        <v>362</v>
      </c>
      <c r="C4" s="278"/>
      <c r="E4" s="566" t="s">
        <v>363</v>
      </c>
      <c r="F4" s="566"/>
      <c r="G4" s="566"/>
      <c r="H4" s="566"/>
      <c r="I4" s="566"/>
      <c r="J4" s="566"/>
    </row>
    <row r="5" spans="1:10" s="279" customFormat="1" ht="20.25" customHeight="1" x14ac:dyDescent="0.15">
      <c r="A5" s="281"/>
      <c r="B5" s="278" t="s">
        <v>364</v>
      </c>
      <c r="C5" s="278"/>
      <c r="E5" s="566"/>
      <c r="F5" s="566"/>
      <c r="G5" s="566"/>
      <c r="H5" s="566"/>
      <c r="I5" s="566"/>
      <c r="J5" s="566"/>
    </row>
    <row r="6" spans="1:10" s="279" customFormat="1" ht="20.25" customHeight="1" x14ac:dyDescent="0.15">
      <c r="A6" s="282" t="s">
        <v>365</v>
      </c>
      <c r="B6" s="278"/>
      <c r="C6" s="278"/>
    </row>
    <row r="7" spans="1:10" s="279" customFormat="1" ht="20.25" customHeight="1" x14ac:dyDescent="0.15">
      <c r="A7" s="282"/>
      <c r="B7" s="278"/>
      <c r="C7" s="278"/>
    </row>
    <row r="8" spans="1:10" s="279" customFormat="1" ht="20.25" customHeight="1" x14ac:dyDescent="0.15">
      <c r="A8" s="278" t="s">
        <v>366</v>
      </c>
      <c r="B8" s="278"/>
      <c r="C8" s="278"/>
    </row>
    <row r="9" spans="1:10" s="279" customFormat="1" ht="20.25" customHeight="1" x14ac:dyDescent="0.15">
      <c r="A9" s="282"/>
      <c r="B9" s="278"/>
      <c r="C9" s="278"/>
    </row>
    <row r="10" spans="1:10" s="279" customFormat="1" ht="20.25" customHeight="1" x14ac:dyDescent="0.15">
      <c r="A10" s="278" t="s">
        <v>367</v>
      </c>
      <c r="B10" s="278"/>
      <c r="C10" s="278"/>
    </row>
    <row r="11" spans="1:10" s="279" customFormat="1" ht="20.25" customHeight="1" x14ac:dyDescent="0.15">
      <c r="A11" s="278"/>
      <c r="B11" s="278"/>
      <c r="C11" s="278"/>
    </row>
    <row r="12" spans="1:10" s="279" customFormat="1" ht="20.25" customHeight="1" x14ac:dyDescent="0.15">
      <c r="A12" s="278" t="s">
        <v>368</v>
      </c>
      <c r="B12" s="278"/>
      <c r="C12" s="278"/>
    </row>
    <row r="13" spans="1:10" s="279" customFormat="1" ht="20.25" customHeight="1" x14ac:dyDescent="0.15">
      <c r="A13" s="278"/>
      <c r="B13" s="278"/>
      <c r="C13" s="278"/>
    </row>
    <row r="14" spans="1:10" s="279" customFormat="1" ht="20.25" customHeight="1" x14ac:dyDescent="0.15">
      <c r="A14" s="278" t="s">
        <v>369</v>
      </c>
      <c r="B14" s="278"/>
      <c r="C14" s="278"/>
    </row>
    <row r="15" spans="1:10" s="279" customFormat="1" ht="20.25" customHeight="1" x14ac:dyDescent="0.15">
      <c r="A15" s="278"/>
      <c r="B15" s="278"/>
      <c r="C15" s="278"/>
    </row>
    <row r="16" spans="1:10" s="279" customFormat="1" ht="20.25" customHeight="1" x14ac:dyDescent="0.15">
      <c r="A16" s="278" t="s">
        <v>370</v>
      </c>
      <c r="B16" s="278"/>
      <c r="C16" s="278"/>
    </row>
    <row r="17" spans="1:3" s="279" customFormat="1" ht="20.25" customHeight="1" x14ac:dyDescent="0.15">
      <c r="A17" s="278"/>
      <c r="B17" s="278"/>
      <c r="C17" s="278"/>
    </row>
    <row r="18" spans="1:3" s="279" customFormat="1" ht="20.25" customHeight="1" x14ac:dyDescent="0.15">
      <c r="A18" s="278" t="s">
        <v>371</v>
      </c>
      <c r="B18" s="278"/>
      <c r="C18" s="278"/>
    </row>
    <row r="19" spans="1:3" s="279" customFormat="1" ht="20.25" customHeight="1" x14ac:dyDescent="0.15">
      <c r="A19" s="278" t="s">
        <v>372</v>
      </c>
      <c r="B19" s="278"/>
      <c r="C19" s="278"/>
    </row>
    <row r="20" spans="1:3" s="279" customFormat="1" ht="20.25" customHeight="1" x14ac:dyDescent="0.15">
      <c r="A20" s="278"/>
      <c r="B20" s="278"/>
      <c r="C20" s="278"/>
    </row>
    <row r="21" spans="1:3" s="279" customFormat="1" ht="20.25" customHeight="1" x14ac:dyDescent="0.15">
      <c r="A21" s="278"/>
      <c r="B21" s="283" t="s">
        <v>313</v>
      </c>
      <c r="C21" s="283" t="s">
        <v>373</v>
      </c>
    </row>
    <row r="22" spans="1:3" s="279" customFormat="1" ht="20.25" customHeight="1" x14ac:dyDescent="0.15">
      <c r="A22" s="278"/>
      <c r="B22" s="283">
        <v>1</v>
      </c>
      <c r="C22" s="284" t="s">
        <v>374</v>
      </c>
    </row>
    <row r="23" spans="1:3" s="279" customFormat="1" ht="20.25" customHeight="1" x14ac:dyDescent="0.15">
      <c r="A23" s="278"/>
      <c r="B23" s="283">
        <v>2</v>
      </c>
      <c r="C23" s="284" t="s">
        <v>375</v>
      </c>
    </row>
    <row r="24" spans="1:3" s="279" customFormat="1" ht="20.25" customHeight="1" x14ac:dyDescent="0.15">
      <c r="A24" s="278"/>
      <c r="B24" s="283">
        <v>3</v>
      </c>
      <c r="C24" s="284" t="s">
        <v>376</v>
      </c>
    </row>
    <row r="25" spans="1:3" s="279" customFormat="1" ht="20.25" customHeight="1" x14ac:dyDescent="0.15">
      <c r="A25" s="278"/>
      <c r="B25" s="278"/>
      <c r="C25" s="278"/>
    </row>
    <row r="26" spans="1:3" s="279" customFormat="1" ht="20.25" customHeight="1" x14ac:dyDescent="0.15">
      <c r="A26" s="278" t="s">
        <v>377</v>
      </c>
      <c r="B26" s="278"/>
      <c r="C26" s="278"/>
    </row>
    <row r="27" spans="1:3" s="279" customFormat="1" ht="20.25" customHeight="1" x14ac:dyDescent="0.15">
      <c r="A27" s="278" t="s">
        <v>378</v>
      </c>
      <c r="B27" s="278"/>
      <c r="C27" s="278"/>
    </row>
    <row r="28" spans="1:3" s="279" customFormat="1" ht="20.25" customHeight="1" x14ac:dyDescent="0.15">
      <c r="A28" s="278"/>
      <c r="B28" s="278"/>
      <c r="C28" s="278"/>
    </row>
    <row r="29" spans="1:3" s="279" customFormat="1" ht="20.25" customHeight="1" x14ac:dyDescent="0.15">
      <c r="A29" s="278"/>
      <c r="B29" s="283" t="s">
        <v>332</v>
      </c>
      <c r="C29" s="283" t="s">
        <v>333</v>
      </c>
    </row>
    <row r="30" spans="1:3" s="279" customFormat="1" ht="20.25" customHeight="1" x14ac:dyDescent="0.15">
      <c r="A30" s="278"/>
      <c r="B30" s="283" t="s">
        <v>337</v>
      </c>
      <c r="C30" s="284" t="s">
        <v>338</v>
      </c>
    </row>
    <row r="31" spans="1:3" s="279" customFormat="1" ht="20.25" customHeight="1" x14ac:dyDescent="0.15">
      <c r="A31" s="278"/>
      <c r="B31" s="283" t="s">
        <v>339</v>
      </c>
      <c r="C31" s="284" t="s">
        <v>340</v>
      </c>
    </row>
    <row r="32" spans="1:3" s="279" customFormat="1" ht="20.25" customHeight="1" x14ac:dyDescent="0.15">
      <c r="A32" s="278"/>
      <c r="B32" s="283" t="s">
        <v>341</v>
      </c>
      <c r="C32" s="284" t="s">
        <v>342</v>
      </c>
    </row>
    <row r="33" spans="1:55" s="279" customFormat="1" ht="20.25" customHeight="1" x14ac:dyDescent="0.15">
      <c r="A33" s="278"/>
      <c r="B33" s="283" t="s">
        <v>344</v>
      </c>
      <c r="C33" s="284" t="s">
        <v>345</v>
      </c>
    </row>
    <row r="34" spans="1:55" s="279" customFormat="1" ht="20.25" customHeight="1" x14ac:dyDescent="0.15">
      <c r="A34" s="278"/>
      <c r="B34" s="278"/>
      <c r="C34" s="278"/>
    </row>
    <row r="35" spans="1:55" s="279" customFormat="1" ht="20.25" customHeight="1" x14ac:dyDescent="0.15">
      <c r="A35" s="278"/>
      <c r="B35" s="285" t="s">
        <v>379</v>
      </c>
      <c r="C35" s="278"/>
    </row>
    <row r="36" spans="1:55" s="279" customFormat="1" ht="20.25" customHeight="1" x14ac:dyDescent="0.15">
      <c r="B36" s="278" t="s">
        <v>380</v>
      </c>
      <c r="E36" s="285"/>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row>
    <row r="37" spans="1:55" s="279" customFormat="1" ht="20.25" customHeight="1" x14ac:dyDescent="0.15">
      <c r="B37" s="278" t="s">
        <v>381</v>
      </c>
      <c r="E37" s="278"/>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row>
    <row r="38" spans="1:55" s="279" customFormat="1" ht="20.25" customHeight="1" x14ac:dyDescent="0.15">
      <c r="E38" s="278"/>
    </row>
    <row r="39" spans="1:55" s="279" customFormat="1" ht="20.25" customHeight="1" x14ac:dyDescent="0.15">
      <c r="A39" s="278"/>
      <c r="B39" s="278"/>
      <c r="C39" s="278"/>
      <c r="D39" s="285"/>
      <c r="E39" s="287"/>
      <c r="F39" s="287"/>
      <c r="G39" s="287"/>
      <c r="J39" s="287"/>
      <c r="K39" s="287"/>
      <c r="L39" s="287"/>
      <c r="R39" s="287"/>
      <c r="S39" s="287"/>
      <c r="T39" s="287"/>
      <c r="W39" s="287"/>
      <c r="X39" s="287"/>
      <c r="Y39" s="287"/>
    </row>
    <row r="40" spans="1:55" s="279" customFormat="1" ht="20.25" customHeight="1" x14ac:dyDescent="0.15">
      <c r="A40" s="278" t="s">
        <v>382</v>
      </c>
      <c r="B40" s="278"/>
      <c r="C40" s="278"/>
    </row>
    <row r="41" spans="1:55" s="279" customFormat="1" ht="20.25" customHeight="1" x14ac:dyDescent="0.15">
      <c r="A41" s="278" t="s">
        <v>383</v>
      </c>
      <c r="B41" s="278"/>
      <c r="C41" s="278"/>
    </row>
    <row r="42" spans="1:55" s="279" customFormat="1" ht="20.25" customHeight="1" x14ac:dyDescent="0.15">
      <c r="A42" s="288" t="s">
        <v>384</v>
      </c>
      <c r="D42" s="289"/>
      <c r="E42" s="290"/>
      <c r="F42" s="287"/>
      <c r="G42" s="287"/>
      <c r="H42" s="287"/>
      <c r="I42" s="287"/>
      <c r="K42" s="287"/>
      <c r="M42" s="287"/>
      <c r="N42" s="287"/>
      <c r="O42" s="287"/>
      <c r="P42" s="287"/>
      <c r="Q42" s="287"/>
      <c r="S42" s="287"/>
      <c r="U42" s="287"/>
      <c r="V42" s="287"/>
      <c r="X42" s="287"/>
      <c r="Z42" s="287"/>
      <c r="AA42" s="287"/>
      <c r="AB42" s="287"/>
      <c r="AC42" s="287"/>
      <c r="AD42" s="287"/>
      <c r="AF42" s="285"/>
      <c r="AH42" s="287"/>
      <c r="AM42" s="287"/>
    </row>
    <row r="43" spans="1:55" s="279" customFormat="1" ht="20.25" customHeight="1" x14ac:dyDescent="0.15">
      <c r="C43" s="288"/>
      <c r="D43" s="289"/>
      <c r="E43" s="290"/>
      <c r="F43" s="287"/>
      <c r="G43" s="287"/>
      <c r="H43" s="287"/>
      <c r="I43" s="287"/>
      <c r="K43" s="287"/>
      <c r="M43" s="287"/>
      <c r="N43" s="287"/>
      <c r="O43" s="287"/>
      <c r="P43" s="287"/>
      <c r="Q43" s="287"/>
      <c r="S43" s="287"/>
      <c r="U43" s="287"/>
      <c r="V43" s="287"/>
      <c r="X43" s="287"/>
      <c r="Z43" s="287"/>
      <c r="AA43" s="287"/>
      <c r="AB43" s="287"/>
      <c r="AC43" s="287"/>
      <c r="AD43" s="287"/>
      <c r="AF43" s="285"/>
      <c r="AH43" s="287"/>
      <c r="AM43" s="287"/>
    </row>
    <row r="44" spans="1:55" s="279" customFormat="1" ht="20.25" customHeight="1" x14ac:dyDescent="0.15">
      <c r="A44" s="278" t="s">
        <v>385</v>
      </c>
      <c r="B44" s="278"/>
    </row>
    <row r="45" spans="1:55" s="279" customFormat="1" ht="20.25" customHeight="1" x14ac:dyDescent="0.15"/>
    <row r="46" spans="1:55" s="279" customFormat="1" ht="20.25" customHeight="1" x14ac:dyDescent="0.15">
      <c r="A46" s="278" t="s">
        <v>386</v>
      </c>
      <c r="B46" s="278"/>
      <c r="C46" s="278"/>
    </row>
    <row r="47" spans="1:55" s="279" customFormat="1" ht="20.25" customHeight="1" x14ac:dyDescent="0.15">
      <c r="A47" s="278" t="s">
        <v>387</v>
      </c>
      <c r="B47" s="278"/>
      <c r="C47" s="278"/>
    </row>
    <row r="48" spans="1:55" s="279" customFormat="1" ht="20.25" customHeight="1" x14ac:dyDescent="0.15"/>
    <row r="49" spans="1:55" s="279" customFormat="1" ht="20.25" customHeight="1" x14ac:dyDescent="0.15">
      <c r="A49" s="278" t="s">
        <v>388</v>
      </c>
      <c r="B49" s="278"/>
      <c r="C49" s="278"/>
    </row>
    <row r="50" spans="1:55" s="279" customFormat="1" ht="20.25" customHeight="1" x14ac:dyDescent="0.15">
      <c r="A50" s="278" t="s">
        <v>389</v>
      </c>
      <c r="B50" s="278"/>
      <c r="C50" s="278"/>
    </row>
    <row r="51" spans="1:55" s="279" customFormat="1" ht="20.25" customHeight="1" x14ac:dyDescent="0.15">
      <c r="A51" s="278"/>
      <c r="B51" s="278"/>
      <c r="C51" s="278"/>
    </row>
    <row r="52" spans="1:55" s="279" customFormat="1" ht="20.25" customHeight="1" x14ac:dyDescent="0.15">
      <c r="A52" s="278" t="s">
        <v>390</v>
      </c>
      <c r="B52" s="278"/>
      <c r="C52" s="278"/>
    </row>
    <row r="53" spans="1:55" s="279" customFormat="1" ht="20.25" customHeight="1" x14ac:dyDescent="0.15">
      <c r="A53" s="278"/>
      <c r="B53" s="278"/>
      <c r="C53" s="278"/>
    </row>
    <row r="54" spans="1:55" s="279" customFormat="1" ht="20.25" customHeight="1" x14ac:dyDescent="0.15">
      <c r="A54" s="279" t="s">
        <v>391</v>
      </c>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row>
    <row r="55" spans="1:55" s="279" customFormat="1" ht="20.25" customHeight="1" x14ac:dyDescent="0.15">
      <c r="A55" s="279" t="s">
        <v>392</v>
      </c>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1"/>
      <c r="AP55" s="291"/>
      <c r="AQ55" s="291"/>
      <c r="AR55" s="291"/>
      <c r="AS55" s="291"/>
      <c r="AT55" s="291"/>
      <c r="AU55" s="291"/>
      <c r="AV55" s="291"/>
      <c r="AW55" s="291"/>
      <c r="AX55" s="291"/>
      <c r="AY55" s="291"/>
      <c r="AZ55" s="291"/>
      <c r="BA55" s="291"/>
      <c r="BB55" s="291"/>
      <c r="BC55" s="291"/>
    </row>
    <row r="56" spans="1:55" s="279" customFormat="1" ht="20.25" customHeight="1" x14ac:dyDescent="0.15">
      <c r="A56" s="279" t="s">
        <v>393</v>
      </c>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1"/>
      <c r="AX56" s="291"/>
      <c r="AY56" s="291"/>
      <c r="AZ56" s="291"/>
      <c r="BA56" s="291"/>
      <c r="BB56" s="291"/>
      <c r="BC56" s="291"/>
    </row>
    <row r="57" spans="1:55" s="279" customFormat="1" ht="20.25" customHeight="1" x14ac:dyDescent="0.15">
      <c r="A57" s="278"/>
      <c r="B57" s="278"/>
      <c r="C57" s="278"/>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row>
    <row r="58" spans="1:55" s="279" customFormat="1" ht="20.25" customHeight="1" x14ac:dyDescent="0.15">
      <c r="A58" s="279" t="s">
        <v>394</v>
      </c>
      <c r="C58" s="292"/>
      <c r="D58" s="285"/>
      <c r="E58" s="285"/>
    </row>
    <row r="59" spans="1:55" s="279" customFormat="1" ht="20.25" customHeight="1" x14ac:dyDescent="0.15">
      <c r="A59" s="293" t="s">
        <v>395</v>
      </c>
      <c r="B59" s="292"/>
      <c r="C59" s="292"/>
      <c r="D59" s="278"/>
      <c r="E59" s="278"/>
    </row>
    <row r="60" spans="1:55" s="279" customFormat="1" ht="20.25" customHeight="1" x14ac:dyDescent="0.15">
      <c r="A60" s="294" t="s">
        <v>396</v>
      </c>
      <c r="B60" s="292"/>
      <c r="C60" s="292"/>
      <c r="D60" s="278"/>
      <c r="E60" s="278"/>
    </row>
    <row r="61" spans="1:55" s="279" customFormat="1" ht="20.25" customHeight="1" x14ac:dyDescent="0.15">
      <c r="A61" s="293" t="s">
        <v>397</v>
      </c>
      <c r="B61" s="292"/>
      <c r="C61" s="292"/>
      <c r="D61" s="278"/>
      <c r="E61" s="278"/>
    </row>
    <row r="62" spans="1:55" s="279" customFormat="1" ht="20.25" customHeight="1" x14ac:dyDescent="0.15">
      <c r="A62" s="294" t="s">
        <v>398</v>
      </c>
      <c r="B62" s="292"/>
      <c r="C62" s="292"/>
      <c r="D62" s="278"/>
      <c r="E62" s="278"/>
    </row>
    <row r="63" spans="1:55" s="279" customFormat="1" ht="20.25" customHeight="1" x14ac:dyDescent="0.15">
      <c r="A63" s="293" t="s">
        <v>399</v>
      </c>
      <c r="B63" s="292"/>
      <c r="C63" s="292"/>
      <c r="D63" s="278"/>
      <c r="E63" s="278"/>
    </row>
    <row r="64" spans="1:55" s="279" customFormat="1" ht="20.25" customHeight="1" x14ac:dyDescent="0.15">
      <c r="A64" s="293" t="s">
        <v>400</v>
      </c>
      <c r="B64" s="292"/>
      <c r="C64" s="292"/>
      <c r="D64" s="278"/>
      <c r="E64" s="278"/>
    </row>
    <row r="65" spans="1:5" s="279" customFormat="1" ht="20.25" customHeight="1" x14ac:dyDescent="0.15">
      <c r="A65" s="293" t="s">
        <v>401</v>
      </c>
      <c r="B65" s="292"/>
      <c r="C65" s="292"/>
      <c r="D65" s="278"/>
      <c r="E65" s="278"/>
    </row>
    <row r="66" spans="1:5" s="279" customFormat="1" ht="20.25" customHeight="1" x14ac:dyDescent="0.15">
      <c r="A66" s="292"/>
      <c r="B66" s="292"/>
      <c r="C66" s="292"/>
      <c r="D66" s="278"/>
      <c r="E66" s="278"/>
    </row>
    <row r="67" spans="1:5" s="279" customFormat="1" ht="20.25" customHeight="1" x14ac:dyDescent="0.15">
      <c r="A67" s="292"/>
      <c r="B67" s="292"/>
      <c r="C67" s="292"/>
      <c r="D67" s="278"/>
      <c r="E67" s="278"/>
    </row>
    <row r="68" spans="1:5" s="279" customFormat="1" ht="20.25" customHeight="1" x14ac:dyDescent="0.15">
      <c r="A68" s="292"/>
      <c r="B68" s="292"/>
      <c r="C68" s="292"/>
      <c r="D68" s="278"/>
      <c r="E68" s="278"/>
    </row>
    <row r="69" spans="1:5" s="279" customFormat="1" ht="20.25" customHeight="1" x14ac:dyDescent="0.15">
      <c r="A69" s="292"/>
      <c r="B69" s="292"/>
      <c r="C69" s="292"/>
      <c r="D69" s="278"/>
      <c r="E69" s="278"/>
    </row>
    <row r="70" spans="1:5" ht="20.25" customHeight="1" x14ac:dyDescent="0.15"/>
    <row r="71" spans="1:5" ht="20.25" customHeight="1" x14ac:dyDescent="0.1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チェック表</vt:lpstr>
      <vt:lpstr>別紙１</vt:lpstr>
      <vt:lpstr>別紙２</vt:lpstr>
      <vt:lpstr>別紙２記載例</vt:lpstr>
      <vt:lpstr>別紙３</vt:lpstr>
      <vt:lpstr>居宅介護支援</vt:lpstr>
      <vt:lpstr>記入方法 (10)</vt:lpstr>
      <vt:lpstr>チェック表!Print_Area</vt:lpstr>
      <vt:lpstr>'記入方法 (10)'!Print_Area</vt:lpstr>
      <vt:lpstr>居宅介護支援!Print_Area</vt:lpstr>
      <vt:lpstr>居宅介護支援!Print_Titles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